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pivotCache/pivotCacheDefinition23.xml" ContentType="application/vnd.openxmlformats-officedocument.spreadsheetml.pivotCacheDefinition+xml"/>
  <Override PartName="/xl/pivotCache/pivotCacheRecords23.xml" ContentType="application/vnd.openxmlformats-officedocument.spreadsheetml.pivotCacheRecords+xml"/>
  <Override PartName="/xl/pivotCache/pivotCacheDefinition24.xml" ContentType="application/vnd.openxmlformats-officedocument.spreadsheetml.pivotCacheDefinition+xml"/>
  <Override PartName="/xl/pivotCache/pivotCacheRecords24.xml" ContentType="application/vnd.openxmlformats-officedocument.spreadsheetml.pivotCacheRecords+xml"/>
  <Override PartName="/xl/pivotCache/pivotCacheDefinition25.xml" ContentType="application/vnd.openxmlformats-officedocument.spreadsheetml.pivotCacheDefinition+xml"/>
  <Override PartName="/xl/pivotCache/pivotCacheRecords25.xml" ContentType="application/vnd.openxmlformats-officedocument.spreadsheetml.pivotCacheRecords+xml"/>
  <Override PartName="/xl/pivotCache/pivotCacheDefinition26.xml" ContentType="application/vnd.openxmlformats-officedocument.spreadsheetml.pivotCacheDefinition+xml"/>
  <Override PartName="/xl/pivotCache/pivotCacheRecords26.xml" ContentType="application/vnd.openxmlformats-officedocument.spreadsheetml.pivotCacheRecords+xml"/>
  <Override PartName="/xl/pivotCache/pivotCacheDefinition27.xml" ContentType="application/vnd.openxmlformats-officedocument.spreadsheetml.pivotCacheDefinition+xml"/>
  <Override PartName="/xl/pivotCache/pivotCacheRecords27.xml" ContentType="application/vnd.openxmlformats-officedocument.spreadsheetml.pivotCacheRecords+xml"/>
  <Override PartName="/xl/pivotCache/pivotCacheDefinition28.xml" ContentType="application/vnd.openxmlformats-officedocument.spreadsheetml.pivotCacheDefinition+xml"/>
  <Override PartName="/xl/pivotCache/pivotCacheRecords28.xml" ContentType="application/vnd.openxmlformats-officedocument.spreadsheetml.pivotCacheRecords+xml"/>
  <Override PartName="/xl/pivotCache/pivotCacheDefinition29.xml" ContentType="application/vnd.openxmlformats-officedocument.spreadsheetml.pivotCacheDefinition+xml"/>
  <Override PartName="/xl/pivotCache/pivotCacheRecords29.xml" ContentType="application/vnd.openxmlformats-officedocument.spreadsheetml.pivotCacheRecords+xml"/>
  <Override PartName="/xl/pivotCache/pivotCacheDefinition30.xml" ContentType="application/vnd.openxmlformats-officedocument.spreadsheetml.pivotCacheDefinition+xml"/>
  <Override PartName="/xl/pivotCache/pivotCacheRecords30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3-2024学年教学质量奖\高考质量奖\"/>
    </mc:Choice>
  </mc:AlternateContent>
  <xr:revisionPtr revIDLastSave="0" documentId="13_ncr:1_{B1E8BDF1-70AF-4B3A-98DB-3A4EC1DA994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艺体班文化教师" sheetId="23" r:id="rId1"/>
    <sheet name="Sheet2" sheetId="26" state="hidden" r:id="rId2"/>
    <sheet name="艺体专业教师奖" sheetId="27" r:id="rId3"/>
  </sheets>
  <definedNames>
    <definedName name="_xlnm._FilterDatabase" localSheetId="1" hidden="1">Sheet2!$A$1:$B$332</definedName>
    <definedName name="_xlnm._FilterDatabase" localSheetId="0" hidden="1">艺体班文化教师!$A$84:$E$413</definedName>
    <definedName name="班主任">艺体班文化教师!#REF!,艺体班文化教师!#REF!,艺体班文化教师!#REF!,艺体班文化教师!#REF!,艺体班文化教师!#REF!,艺体班文化教师!#REF!</definedName>
    <definedName name="高2016级质量奖">#REF!</definedName>
    <definedName name="高2017级质量奖">#REF!</definedName>
    <definedName name="高2018级质量奖">#REF!</definedName>
    <definedName name="基本奖">#REF!</definedName>
    <definedName name="文化贡献奖">#REF!</definedName>
  </definedNames>
  <calcPr calcId="191029"/>
  <pivotCaches>
    <pivotCache cacheId="0" r:id="rId4"/>
    <pivotCache cacheId="1" r:id="rId5"/>
    <pivotCache cacheId="2" r:id="rId6"/>
    <pivotCache cacheId="3" r:id="rId7"/>
    <pivotCache cacheId="4" r:id="rId8"/>
    <pivotCache cacheId="5" r:id="rId9"/>
    <pivotCache cacheId="6" r:id="rId10"/>
    <pivotCache cacheId="7" r:id="rId11"/>
    <pivotCache cacheId="8" r:id="rId12"/>
    <pivotCache cacheId="9" r:id="rId13"/>
    <pivotCache cacheId="10" r:id="rId14"/>
    <pivotCache cacheId="11" r:id="rId15"/>
    <pivotCache cacheId="12" r:id="rId16"/>
    <pivotCache cacheId="13" r:id="rId17"/>
    <pivotCache cacheId="14" r:id="rId18"/>
    <pivotCache cacheId="15" r:id="rId19"/>
    <pivotCache cacheId="16" r:id="rId20"/>
    <pivotCache cacheId="17" r:id="rId21"/>
    <pivotCache cacheId="18" r:id="rId22"/>
    <pivotCache cacheId="19" r:id="rId23"/>
    <pivotCache cacheId="20" r:id="rId24"/>
    <pivotCache cacheId="21" r:id="rId25"/>
    <pivotCache cacheId="22" r:id="rId26"/>
    <pivotCache cacheId="23" r:id="rId27"/>
    <pivotCache cacheId="24" r:id="rId28"/>
    <pivotCache cacheId="25" r:id="rId29"/>
    <pivotCache cacheId="26" r:id="rId30"/>
    <pivotCache cacheId="27" r:id="rId31"/>
    <pivotCache cacheId="28" r:id="rId32"/>
    <pivotCache cacheId="29" r:id="rId3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27" l="1"/>
  <c r="E10" i="27"/>
  <c r="D10" i="27"/>
  <c r="I10" i="27" s="1"/>
  <c r="F9" i="27"/>
  <c r="E9" i="27"/>
  <c r="D9" i="27"/>
  <c r="I9" i="27" s="1"/>
  <c r="H8" i="27"/>
  <c r="G8" i="27"/>
  <c r="I8" i="27" s="1"/>
  <c r="I11" i="27" s="1"/>
  <c r="F8" i="27"/>
  <c r="E8" i="27"/>
  <c r="D8" i="27"/>
  <c r="J4" i="27"/>
  <c r="I4" i="27"/>
  <c r="H4" i="27"/>
  <c r="G4" i="27"/>
  <c r="E131" i="23"/>
  <c r="E130" i="23"/>
  <c r="E129" i="23"/>
  <c r="E128" i="23"/>
  <c r="E127" i="23"/>
  <c r="E126" i="23"/>
  <c r="E125" i="23"/>
  <c r="E124" i="23"/>
  <c r="E123" i="23"/>
  <c r="E122" i="23"/>
  <c r="E121" i="23"/>
  <c r="E120" i="23"/>
  <c r="E119" i="23"/>
  <c r="E118" i="23"/>
  <c r="E117" i="23"/>
  <c r="E116" i="23"/>
  <c r="E115" i="23"/>
  <c r="E114" i="23"/>
  <c r="E113" i="23"/>
  <c r="E112" i="23"/>
  <c r="E111" i="23"/>
  <c r="E110" i="23"/>
  <c r="E109" i="23"/>
  <c r="E108" i="23"/>
  <c r="E107" i="23"/>
  <c r="E106" i="23"/>
  <c r="E105" i="23"/>
  <c r="E104" i="23"/>
  <c r="E103" i="23"/>
  <c r="E102" i="23"/>
  <c r="E101" i="23"/>
  <c r="E100" i="23"/>
  <c r="E99" i="23"/>
  <c r="E98" i="23"/>
  <c r="E97" i="23"/>
  <c r="E96" i="23"/>
  <c r="E95" i="23"/>
  <c r="E94" i="23"/>
  <c r="E93" i="23"/>
  <c r="E92" i="23"/>
  <c r="E91" i="23"/>
  <c r="E90" i="23"/>
  <c r="E89" i="23"/>
  <c r="E88" i="23"/>
  <c r="E87" i="23"/>
  <c r="E86" i="23"/>
  <c r="E85" i="23"/>
  <c r="CO68" i="23"/>
  <c r="CM68" i="23"/>
  <c r="CK68" i="23"/>
  <c r="CI68" i="23"/>
  <c r="CG68" i="23"/>
  <c r="CE68" i="23"/>
  <c r="BZ68" i="23"/>
  <c r="BX68" i="23"/>
  <c r="BV68" i="23"/>
  <c r="BT68" i="23"/>
  <c r="BR68" i="23"/>
  <c r="BP68" i="23"/>
  <c r="BK68" i="23"/>
  <c r="BI68" i="23"/>
  <c r="BG68" i="23"/>
  <c r="BE68" i="23"/>
  <c r="BC68" i="23"/>
  <c r="BA68" i="23"/>
  <c r="AV68" i="23"/>
  <c r="AT68" i="23"/>
  <c r="AR68" i="23"/>
  <c r="AP68" i="23"/>
  <c r="AN68" i="23"/>
  <c r="AL68" i="23"/>
  <c r="AG68" i="23"/>
  <c r="AE68" i="23"/>
  <c r="AC68" i="23"/>
  <c r="AA68" i="23"/>
  <c r="Y68" i="23"/>
  <c r="W68" i="23"/>
  <c r="R68" i="23"/>
  <c r="P68" i="23"/>
  <c r="N68" i="23"/>
  <c r="L68" i="23"/>
  <c r="J68" i="23"/>
  <c r="H68" i="23"/>
  <c r="CO67" i="23"/>
  <c r="CM67" i="23"/>
  <c r="CK67" i="23"/>
  <c r="CI67" i="23"/>
  <c r="CG67" i="23"/>
  <c r="CE67" i="23"/>
  <c r="BZ67" i="23"/>
  <c r="BX67" i="23"/>
  <c r="BV67" i="23"/>
  <c r="BT67" i="23"/>
  <c r="BR67" i="23"/>
  <c r="BP67" i="23"/>
  <c r="BK67" i="23"/>
  <c r="BI67" i="23"/>
  <c r="BG67" i="23"/>
  <c r="BE67" i="23"/>
  <c r="BC67" i="23"/>
  <c r="BA67" i="23"/>
  <c r="AV67" i="23"/>
  <c r="AT67" i="23"/>
  <c r="AR67" i="23"/>
  <c r="AP67" i="23"/>
  <c r="AN67" i="23"/>
  <c r="AL67" i="23"/>
  <c r="AG67" i="23"/>
  <c r="AE67" i="23"/>
  <c r="AC67" i="23"/>
  <c r="AA67" i="23"/>
  <c r="Y67" i="23"/>
  <c r="W67" i="23"/>
  <c r="R67" i="23"/>
  <c r="P67" i="23"/>
  <c r="N67" i="23"/>
  <c r="L67" i="23"/>
  <c r="J67" i="23"/>
  <c r="H67" i="23"/>
  <c r="CO66" i="23"/>
  <c r="CM66" i="23"/>
  <c r="CK66" i="23"/>
  <c r="CI66" i="23"/>
  <c r="CG66" i="23"/>
  <c r="CE66" i="23"/>
  <c r="BZ66" i="23"/>
  <c r="BX66" i="23"/>
  <c r="BV66" i="23"/>
  <c r="BT66" i="23"/>
  <c r="BR66" i="23"/>
  <c r="BP66" i="23"/>
  <c r="BK66" i="23"/>
  <c r="BI66" i="23"/>
  <c r="BG66" i="23"/>
  <c r="BE66" i="23"/>
  <c r="BC66" i="23"/>
  <c r="BA66" i="23"/>
  <c r="AV66" i="23"/>
  <c r="AT66" i="23"/>
  <c r="AR66" i="23"/>
  <c r="AP66" i="23"/>
  <c r="AN66" i="23"/>
  <c r="AL66" i="23"/>
  <c r="AG66" i="23"/>
  <c r="AE66" i="23"/>
  <c r="AC66" i="23"/>
  <c r="AA66" i="23"/>
  <c r="Y66" i="23"/>
  <c r="W66" i="23"/>
  <c r="R66" i="23"/>
  <c r="P66" i="23"/>
  <c r="N66" i="23"/>
  <c r="L66" i="23"/>
  <c r="J66" i="23"/>
  <c r="H66" i="23"/>
  <c r="CO65" i="23"/>
  <c r="CM65" i="23"/>
  <c r="CK65" i="23"/>
  <c r="CI65" i="23"/>
  <c r="CG65" i="23"/>
  <c r="CE65" i="23"/>
  <c r="BZ65" i="23"/>
  <c r="BX65" i="23"/>
  <c r="BV65" i="23"/>
  <c r="BT65" i="23"/>
  <c r="BR65" i="23"/>
  <c r="BP65" i="23"/>
  <c r="BA65" i="23"/>
  <c r="CO64" i="23"/>
  <c r="CM64" i="23"/>
  <c r="CK64" i="23"/>
  <c r="CI64" i="23"/>
  <c r="CG64" i="23"/>
  <c r="CE64" i="23"/>
  <c r="BZ64" i="23"/>
  <c r="BX64" i="23"/>
  <c r="BV64" i="23"/>
  <c r="BT64" i="23"/>
  <c r="BR64" i="23"/>
  <c r="BP64" i="23"/>
  <c r="BK64" i="23"/>
  <c r="BI64" i="23"/>
  <c r="BG64" i="23"/>
  <c r="BE64" i="23"/>
  <c r="BC64" i="23"/>
  <c r="BA64" i="23"/>
  <c r="AV64" i="23"/>
  <c r="AT64" i="23"/>
  <c r="AR64" i="23"/>
  <c r="AP64" i="23"/>
  <c r="AN64" i="23"/>
  <c r="AL64" i="23"/>
  <c r="AG64" i="23"/>
  <c r="AE64" i="23"/>
  <c r="AC64" i="23"/>
  <c r="AA64" i="23"/>
  <c r="Y64" i="23"/>
  <c r="W64" i="23"/>
  <c r="R64" i="23"/>
  <c r="P64" i="23"/>
  <c r="N64" i="23"/>
  <c r="L64" i="23"/>
  <c r="J64" i="23"/>
  <c r="H64" i="23"/>
  <c r="CO63" i="23"/>
  <c r="CM63" i="23"/>
  <c r="CK63" i="23"/>
  <c r="CI63" i="23"/>
  <c r="CG63" i="23"/>
  <c r="CE63" i="23"/>
  <c r="BZ63" i="23"/>
  <c r="BX63" i="23"/>
  <c r="BV63" i="23"/>
  <c r="BT63" i="23"/>
  <c r="BR63" i="23"/>
  <c r="BP63" i="23"/>
  <c r="BK63" i="23"/>
  <c r="BI63" i="23"/>
  <c r="BG63" i="23"/>
  <c r="BE63" i="23"/>
  <c r="BC63" i="23"/>
  <c r="BA63" i="23"/>
  <c r="AV63" i="23"/>
  <c r="AT63" i="23"/>
  <c r="AR63" i="23"/>
  <c r="AP63" i="23"/>
  <c r="AN63" i="23"/>
  <c r="AL63" i="23"/>
  <c r="AG63" i="23"/>
  <c r="AE63" i="23"/>
  <c r="AC63" i="23"/>
  <c r="AA63" i="23"/>
  <c r="Y63" i="23"/>
  <c r="W63" i="23"/>
  <c r="R63" i="23"/>
  <c r="P63" i="23"/>
  <c r="N63" i="23"/>
  <c r="L63" i="23"/>
  <c r="J63" i="23"/>
  <c r="H63" i="23"/>
  <c r="CO62" i="23"/>
  <c r="CM62" i="23"/>
  <c r="CK62" i="23"/>
  <c r="CI62" i="23"/>
  <c r="CG62" i="23"/>
  <c r="CE62" i="23"/>
  <c r="BZ62" i="23"/>
  <c r="BX62" i="23"/>
  <c r="BV62" i="23"/>
  <c r="BT62" i="23"/>
  <c r="BR62" i="23"/>
  <c r="BP62" i="23"/>
  <c r="BK62" i="23"/>
  <c r="BI62" i="23"/>
  <c r="BG62" i="23"/>
  <c r="BE62" i="23"/>
  <c r="BC62" i="23"/>
  <c r="BA62" i="23"/>
  <c r="AV62" i="23"/>
  <c r="AT62" i="23"/>
  <c r="AR62" i="23"/>
  <c r="AP62" i="23"/>
  <c r="AN62" i="23"/>
  <c r="AL62" i="23"/>
  <c r="AG62" i="23"/>
  <c r="AE62" i="23"/>
  <c r="AC62" i="23"/>
  <c r="AA62" i="23"/>
  <c r="Y62" i="23"/>
  <c r="W62" i="23"/>
  <c r="R62" i="23"/>
  <c r="P62" i="23"/>
  <c r="N62" i="23"/>
  <c r="L62" i="23"/>
  <c r="J62" i="23"/>
  <c r="H62" i="23"/>
  <c r="CO61" i="23"/>
  <c r="CM61" i="23"/>
  <c r="CK61" i="23"/>
  <c r="CI61" i="23"/>
  <c r="CG61" i="23"/>
  <c r="CE61" i="23"/>
  <c r="BZ61" i="23"/>
  <c r="BX61" i="23"/>
  <c r="BV61" i="23"/>
  <c r="BT61" i="23"/>
  <c r="BR61" i="23"/>
  <c r="BP61" i="23"/>
  <c r="BK61" i="23"/>
  <c r="BI61" i="23"/>
  <c r="BG61" i="23"/>
  <c r="BE61" i="23"/>
  <c r="BC61" i="23"/>
  <c r="BA61" i="23"/>
  <c r="AV61" i="23"/>
  <c r="AT61" i="23"/>
  <c r="AR61" i="23"/>
  <c r="AP61" i="23"/>
  <c r="AN61" i="23"/>
  <c r="AL61" i="23"/>
  <c r="AG61" i="23"/>
  <c r="AE61" i="23"/>
  <c r="AC61" i="23"/>
  <c r="AA61" i="23"/>
  <c r="Y61" i="23"/>
  <c r="W61" i="23"/>
  <c r="R61" i="23"/>
  <c r="P61" i="23"/>
  <c r="N61" i="23"/>
  <c r="L61" i="23"/>
  <c r="J61" i="23"/>
  <c r="H61" i="23"/>
  <c r="CO60" i="23"/>
  <c r="CM60" i="23"/>
  <c r="CK60" i="23"/>
  <c r="CI60" i="23"/>
  <c r="CG60" i="23"/>
  <c r="CE60" i="23"/>
  <c r="BZ60" i="23"/>
  <c r="BX60" i="23"/>
  <c r="BV60" i="23"/>
  <c r="BT60" i="23"/>
  <c r="BR60" i="23"/>
  <c r="BP60" i="23"/>
  <c r="BK60" i="23"/>
  <c r="BI60" i="23"/>
  <c r="BG60" i="23"/>
  <c r="BE60" i="23"/>
  <c r="BC60" i="23"/>
  <c r="BA60" i="23"/>
  <c r="AV60" i="23"/>
  <c r="AT60" i="23"/>
  <c r="AR60" i="23"/>
  <c r="AP60" i="23"/>
  <c r="AN60" i="23"/>
  <c r="AL60" i="23"/>
  <c r="AG60" i="23"/>
  <c r="AE60" i="23"/>
  <c r="AC60" i="23"/>
  <c r="AA60" i="23"/>
  <c r="Y60" i="23"/>
  <c r="W60" i="23"/>
  <c r="R60" i="23"/>
  <c r="P60" i="23"/>
  <c r="N60" i="23"/>
  <c r="L60" i="23"/>
  <c r="J60" i="23"/>
  <c r="H60" i="23"/>
  <c r="CO59" i="23"/>
  <c r="CM59" i="23"/>
  <c r="CK59" i="23"/>
  <c r="CI59" i="23"/>
  <c r="CG59" i="23"/>
  <c r="CE59" i="23"/>
  <c r="BZ59" i="23"/>
  <c r="BX59" i="23"/>
  <c r="BV59" i="23"/>
  <c r="BT59" i="23"/>
  <c r="BR59" i="23"/>
  <c r="BP59" i="23"/>
  <c r="BK59" i="23"/>
  <c r="BI59" i="23"/>
  <c r="BG59" i="23"/>
  <c r="BE59" i="23"/>
  <c r="BC59" i="23"/>
  <c r="BA59" i="23"/>
  <c r="AV59" i="23"/>
  <c r="AT59" i="23"/>
  <c r="AR59" i="23"/>
  <c r="AP59" i="23"/>
  <c r="AN59" i="23"/>
  <c r="AL59" i="23"/>
  <c r="AG59" i="23"/>
  <c r="AE59" i="23"/>
  <c r="AC59" i="23"/>
  <c r="AA59" i="23"/>
  <c r="Y59" i="23"/>
  <c r="W59" i="23"/>
  <c r="R59" i="23"/>
  <c r="P59" i="23"/>
  <c r="N59" i="23"/>
  <c r="L59" i="23"/>
  <c r="J59" i="23"/>
  <c r="H59" i="23"/>
  <c r="CO58" i="23"/>
  <c r="CM58" i="23"/>
  <c r="CK58" i="23"/>
  <c r="CI58" i="23"/>
  <c r="CG58" i="23"/>
  <c r="CE58" i="23"/>
  <c r="BZ58" i="23"/>
  <c r="BX58" i="23"/>
  <c r="BV58" i="23"/>
  <c r="BT58" i="23"/>
  <c r="BR58" i="23"/>
  <c r="BP58" i="23"/>
  <c r="BK58" i="23"/>
  <c r="BI58" i="23"/>
  <c r="BG58" i="23"/>
  <c r="BE58" i="23"/>
  <c r="BC58" i="23"/>
  <c r="BA58" i="23"/>
  <c r="AV58" i="23"/>
  <c r="AT58" i="23"/>
  <c r="AR58" i="23"/>
  <c r="AP58" i="23"/>
  <c r="AN58" i="23"/>
  <c r="AL58" i="23"/>
  <c r="AG58" i="23"/>
  <c r="AE58" i="23"/>
  <c r="AC58" i="23"/>
  <c r="AA58" i="23"/>
  <c r="Y58" i="23"/>
  <c r="W58" i="23"/>
  <c r="R58" i="23"/>
  <c r="P58" i="23"/>
  <c r="N58" i="23"/>
  <c r="L58" i="23"/>
  <c r="J58" i="23"/>
  <c r="H58" i="23"/>
  <c r="CO57" i="23"/>
  <c r="CM57" i="23"/>
  <c r="CK57" i="23"/>
  <c r="CI57" i="23"/>
  <c r="CG57" i="23"/>
  <c r="CE57" i="23"/>
  <c r="BZ57" i="23"/>
  <c r="BX57" i="23"/>
  <c r="BV57" i="23"/>
  <c r="BT57" i="23"/>
  <c r="BR57" i="23"/>
  <c r="BP57" i="23"/>
  <c r="BA57" i="23"/>
  <c r="CO56" i="23"/>
  <c r="CM56" i="23"/>
  <c r="CK56" i="23"/>
  <c r="CI56" i="23"/>
  <c r="CG56" i="23"/>
  <c r="CE56" i="23"/>
  <c r="BZ56" i="23"/>
  <c r="BX56" i="23"/>
  <c r="BV56" i="23"/>
  <c r="BT56" i="23"/>
  <c r="BR56" i="23"/>
  <c r="BP56" i="23"/>
  <c r="BK56" i="23"/>
  <c r="BI56" i="23"/>
  <c r="BG56" i="23"/>
  <c r="BE56" i="23"/>
  <c r="BC56" i="23"/>
  <c r="BA56" i="23"/>
  <c r="AV56" i="23"/>
  <c r="AT56" i="23"/>
  <c r="AR56" i="23"/>
  <c r="AP56" i="23"/>
  <c r="AN56" i="23"/>
  <c r="AL56" i="23"/>
  <c r="AG56" i="23"/>
  <c r="AE56" i="23"/>
  <c r="AC56" i="23"/>
  <c r="AA56" i="23"/>
  <c r="Y56" i="23"/>
  <c r="W56" i="23"/>
  <c r="R56" i="23"/>
  <c r="P56" i="23"/>
  <c r="N56" i="23"/>
  <c r="L56" i="23"/>
  <c r="J56" i="23"/>
  <c r="H56" i="23"/>
  <c r="CO55" i="23"/>
  <c r="CM55" i="23"/>
  <c r="CK55" i="23"/>
  <c r="CI55" i="23"/>
  <c r="CG55" i="23"/>
  <c r="CE55" i="23"/>
  <c r="BZ55" i="23"/>
  <c r="BX55" i="23"/>
  <c r="BV55" i="23"/>
  <c r="BT55" i="23"/>
  <c r="BR55" i="23"/>
  <c r="BP55" i="23"/>
  <c r="BK55" i="23"/>
  <c r="BI55" i="23"/>
  <c r="BG55" i="23"/>
  <c r="BE55" i="23"/>
  <c r="BC55" i="23"/>
  <c r="BA55" i="23"/>
  <c r="AV55" i="23"/>
  <c r="AT55" i="23"/>
  <c r="AR55" i="23"/>
  <c r="AP55" i="23"/>
  <c r="AN55" i="23"/>
  <c r="AL55" i="23"/>
  <c r="AG55" i="23"/>
  <c r="AE55" i="23"/>
  <c r="AC55" i="23"/>
  <c r="AA55" i="23"/>
  <c r="Y55" i="23"/>
  <c r="W55" i="23"/>
  <c r="R55" i="23"/>
  <c r="P55" i="23"/>
  <c r="N55" i="23"/>
  <c r="L55" i="23"/>
  <c r="J55" i="23"/>
  <c r="H55" i="23"/>
  <c r="CO54" i="23"/>
  <c r="CM54" i="23"/>
  <c r="CK54" i="23"/>
  <c r="CI54" i="23"/>
  <c r="CG54" i="23"/>
  <c r="CE54" i="23"/>
  <c r="BZ54" i="23"/>
  <c r="BX54" i="23"/>
  <c r="BV54" i="23"/>
  <c r="BT54" i="23"/>
  <c r="BR54" i="23"/>
  <c r="BP54" i="23"/>
  <c r="BK54" i="23"/>
  <c r="BI54" i="23"/>
  <c r="BG54" i="23"/>
  <c r="BE54" i="23"/>
  <c r="BC54" i="23"/>
  <c r="BA54" i="23"/>
  <c r="AV54" i="23"/>
  <c r="AT54" i="23"/>
  <c r="AR54" i="23"/>
  <c r="AP54" i="23"/>
  <c r="AN54" i="23"/>
  <c r="AL54" i="23"/>
  <c r="AG54" i="23"/>
  <c r="AE54" i="23"/>
  <c r="AC54" i="23"/>
  <c r="AA54" i="23"/>
  <c r="Y54" i="23"/>
  <c r="W54" i="23"/>
  <c r="R54" i="23"/>
  <c r="P54" i="23"/>
  <c r="N54" i="23"/>
  <c r="L54" i="23"/>
  <c r="J54" i="23"/>
  <c r="H54" i="23"/>
  <c r="CO53" i="23"/>
  <c r="CM53" i="23"/>
  <c r="CK53" i="23"/>
  <c r="CI53" i="23"/>
  <c r="CG53" i="23"/>
  <c r="CE53" i="23"/>
  <c r="BZ53" i="23"/>
  <c r="BX53" i="23"/>
  <c r="BV53" i="23"/>
  <c r="BT53" i="23"/>
  <c r="BR53" i="23"/>
  <c r="BP53" i="23"/>
  <c r="BA53" i="23"/>
  <c r="CO52" i="23"/>
  <c r="CM52" i="23"/>
  <c r="CK52" i="23"/>
  <c r="CI52" i="23"/>
  <c r="CG52" i="23"/>
  <c r="CE52" i="23"/>
  <c r="BZ52" i="23"/>
  <c r="BX52" i="23"/>
  <c r="BV52" i="23"/>
  <c r="BT52" i="23"/>
  <c r="BR52" i="23"/>
  <c r="BP52" i="23"/>
  <c r="BK52" i="23"/>
  <c r="BI52" i="23"/>
  <c r="BG52" i="23"/>
  <c r="BE52" i="23"/>
  <c r="BC52" i="23"/>
  <c r="BA52" i="23"/>
  <c r="AV52" i="23"/>
  <c r="AT52" i="23"/>
  <c r="AR52" i="23"/>
  <c r="AP52" i="23"/>
  <c r="AN52" i="23"/>
  <c r="AL52" i="23"/>
  <c r="AG52" i="23"/>
  <c r="AE52" i="23"/>
  <c r="AC52" i="23"/>
  <c r="AA52" i="23"/>
  <c r="Y52" i="23"/>
  <c r="W52" i="23"/>
  <c r="R52" i="23"/>
  <c r="P52" i="23"/>
  <c r="N52" i="23"/>
  <c r="L52" i="23"/>
  <c r="J52" i="23"/>
  <c r="H52" i="23"/>
  <c r="CO51" i="23"/>
  <c r="CM51" i="23"/>
  <c r="CK51" i="23"/>
  <c r="CI51" i="23"/>
  <c r="CG51" i="23"/>
  <c r="CE51" i="23"/>
  <c r="BZ51" i="23"/>
  <c r="BX51" i="23"/>
  <c r="BV51" i="23"/>
  <c r="BT51" i="23"/>
  <c r="BR51" i="23"/>
  <c r="BP51" i="23"/>
  <c r="BK51" i="23"/>
  <c r="BI51" i="23"/>
  <c r="BG51" i="23"/>
  <c r="BE51" i="23"/>
  <c r="BC51" i="23"/>
  <c r="BA51" i="23"/>
  <c r="AV51" i="23"/>
  <c r="AT51" i="23"/>
  <c r="AR51" i="23"/>
  <c r="AP51" i="23"/>
  <c r="AN51" i="23"/>
  <c r="AL51" i="23"/>
  <c r="AG51" i="23"/>
  <c r="AE51" i="23"/>
  <c r="AC51" i="23"/>
  <c r="AA51" i="23"/>
  <c r="Y51" i="23"/>
  <c r="W51" i="23"/>
  <c r="R51" i="23"/>
  <c r="P51" i="23"/>
  <c r="N51" i="23"/>
  <c r="L51" i="23"/>
  <c r="J51" i="23"/>
  <c r="H51" i="23"/>
  <c r="CO50" i="23"/>
  <c r="CM50" i="23"/>
  <c r="CK50" i="23"/>
  <c r="CI50" i="23"/>
  <c r="CG50" i="23"/>
  <c r="CE50" i="23"/>
  <c r="BZ50" i="23"/>
  <c r="BX50" i="23"/>
  <c r="BV50" i="23"/>
  <c r="BT50" i="23"/>
  <c r="BR50" i="23"/>
  <c r="BP50" i="23"/>
  <c r="BK50" i="23"/>
  <c r="BI50" i="23"/>
  <c r="BG50" i="23"/>
  <c r="BE50" i="23"/>
  <c r="BC50" i="23"/>
  <c r="BA50" i="23"/>
  <c r="AV50" i="23"/>
  <c r="AT50" i="23"/>
  <c r="AR50" i="23"/>
  <c r="AP50" i="23"/>
  <c r="AN50" i="23"/>
  <c r="AL50" i="23"/>
  <c r="AG50" i="23"/>
  <c r="AE50" i="23"/>
  <c r="AC50" i="23"/>
  <c r="AA50" i="23"/>
  <c r="Y50" i="23"/>
  <c r="W50" i="23"/>
  <c r="R50" i="23"/>
  <c r="P50" i="23"/>
  <c r="N50" i="23"/>
  <c r="L50" i="23"/>
  <c r="J50" i="23"/>
  <c r="H50" i="23"/>
  <c r="CO49" i="23"/>
  <c r="CM49" i="23"/>
  <c r="CK49" i="23"/>
  <c r="CI49" i="23"/>
  <c r="CG49" i="23"/>
  <c r="CE49" i="23"/>
  <c r="BZ49" i="23"/>
  <c r="BX49" i="23"/>
  <c r="BV49" i="23"/>
  <c r="BT49" i="23"/>
  <c r="BR49" i="23"/>
  <c r="BP49" i="23"/>
  <c r="BK49" i="23"/>
  <c r="BI49" i="23"/>
  <c r="BG49" i="23"/>
  <c r="BE49" i="23"/>
  <c r="BC49" i="23"/>
  <c r="BA49" i="23"/>
  <c r="AV49" i="23"/>
  <c r="AT49" i="23"/>
  <c r="AR49" i="23"/>
  <c r="AP49" i="23"/>
  <c r="AN49" i="23"/>
  <c r="AL49" i="23"/>
  <c r="AG49" i="23"/>
  <c r="AE49" i="23"/>
  <c r="AC49" i="23"/>
  <c r="AA49" i="23"/>
  <c r="Y49" i="23"/>
  <c r="W49" i="23"/>
  <c r="R49" i="23"/>
  <c r="P49" i="23"/>
  <c r="N49" i="23"/>
  <c r="L49" i="23"/>
  <c r="J49" i="23"/>
  <c r="H49" i="23"/>
  <c r="CO48" i="23"/>
  <c r="CM48" i="23"/>
  <c r="CK48" i="23"/>
  <c r="CI48" i="23"/>
  <c r="CG48" i="23"/>
  <c r="CE48" i="23"/>
  <c r="BZ48" i="23"/>
  <c r="BX48" i="23"/>
  <c r="BV48" i="23"/>
  <c r="BT48" i="23"/>
  <c r="BR48" i="23"/>
  <c r="BP48" i="23"/>
  <c r="BK48" i="23"/>
  <c r="BI48" i="23"/>
  <c r="BG48" i="23"/>
  <c r="BE48" i="23"/>
  <c r="BC48" i="23"/>
  <c r="BA48" i="23"/>
  <c r="AV48" i="23"/>
  <c r="AT48" i="23"/>
  <c r="AR48" i="23"/>
  <c r="AP48" i="23"/>
  <c r="AN48" i="23"/>
  <c r="AL48" i="23"/>
  <c r="AG48" i="23"/>
  <c r="AE48" i="23"/>
  <c r="AC48" i="23"/>
  <c r="AA48" i="23"/>
  <c r="Y48" i="23"/>
  <c r="W48" i="23"/>
  <c r="R48" i="23"/>
  <c r="P48" i="23"/>
  <c r="N48" i="23"/>
  <c r="L48" i="23"/>
  <c r="J48" i="23"/>
  <c r="H48" i="23"/>
  <c r="CO47" i="23"/>
  <c r="CM47" i="23"/>
  <c r="CK47" i="23"/>
  <c r="CI47" i="23"/>
  <c r="CG47" i="23"/>
  <c r="CE47" i="23"/>
  <c r="BZ47" i="23"/>
  <c r="BX47" i="23"/>
  <c r="BV47" i="23"/>
  <c r="BT47" i="23"/>
  <c r="BR47" i="23"/>
  <c r="BP47" i="23"/>
  <c r="BK47" i="23"/>
  <c r="BI47" i="23"/>
  <c r="BG47" i="23"/>
  <c r="BE47" i="23"/>
  <c r="BC47" i="23"/>
  <c r="BA47" i="23"/>
  <c r="AV47" i="23"/>
  <c r="AT47" i="23"/>
  <c r="AR47" i="23"/>
  <c r="AP47" i="23"/>
  <c r="AN47" i="23"/>
  <c r="AL47" i="23"/>
  <c r="AG47" i="23"/>
  <c r="AE47" i="23"/>
  <c r="AC47" i="23"/>
  <c r="AA47" i="23"/>
  <c r="Y47" i="23"/>
  <c r="W47" i="23"/>
  <c r="R47" i="23"/>
  <c r="P47" i="23"/>
  <c r="N47" i="23"/>
  <c r="L47" i="23"/>
  <c r="J47" i="23"/>
  <c r="H47" i="23"/>
  <c r="CO46" i="23"/>
  <c r="CM46" i="23"/>
  <c r="CK46" i="23"/>
  <c r="CI46" i="23"/>
  <c r="CG46" i="23"/>
  <c r="CE46" i="23"/>
  <c r="BZ46" i="23"/>
  <c r="BX46" i="23"/>
  <c r="BV46" i="23"/>
  <c r="BT46" i="23"/>
  <c r="BR46" i="23"/>
  <c r="BP46" i="23"/>
  <c r="BK46" i="23"/>
  <c r="BI46" i="23"/>
  <c r="BG46" i="23"/>
  <c r="BE46" i="23"/>
  <c r="BC46" i="23"/>
  <c r="BA46" i="23"/>
  <c r="AV46" i="23"/>
  <c r="AT46" i="23"/>
  <c r="AR46" i="23"/>
  <c r="AP46" i="23"/>
  <c r="AN46" i="23"/>
  <c r="AL46" i="23"/>
  <c r="AG46" i="23"/>
  <c r="AE46" i="23"/>
  <c r="AC46" i="23"/>
  <c r="AA46" i="23"/>
  <c r="Y46" i="23"/>
  <c r="W46" i="23"/>
  <c r="R46" i="23"/>
  <c r="P46" i="23"/>
  <c r="N46" i="23"/>
  <c r="L46" i="23"/>
  <c r="J46" i="23"/>
  <c r="H46" i="23"/>
  <c r="CO45" i="23"/>
  <c r="CM45" i="23"/>
  <c r="CK45" i="23"/>
  <c r="CI45" i="23"/>
  <c r="CG45" i="23"/>
  <c r="CE45" i="23"/>
  <c r="BZ45" i="23"/>
  <c r="BX45" i="23"/>
  <c r="BV45" i="23"/>
  <c r="BT45" i="23"/>
  <c r="BR45" i="23"/>
  <c r="BP45" i="23"/>
  <c r="BK45" i="23"/>
  <c r="BI45" i="23"/>
  <c r="BG45" i="23"/>
  <c r="BE45" i="23"/>
  <c r="BC45" i="23"/>
  <c r="BA45" i="23"/>
  <c r="AV45" i="23"/>
  <c r="AT45" i="23"/>
  <c r="AR45" i="23"/>
  <c r="AP45" i="23"/>
  <c r="AN45" i="23"/>
  <c r="AL45" i="23"/>
  <c r="AG45" i="23"/>
  <c r="AE45" i="23"/>
  <c r="AC45" i="23"/>
  <c r="AA45" i="23"/>
  <c r="Y45" i="23"/>
  <c r="W45" i="23"/>
  <c r="R45" i="23"/>
  <c r="P45" i="23"/>
  <c r="N45" i="23"/>
  <c r="L45" i="23"/>
  <c r="J45" i="23"/>
  <c r="H45" i="23"/>
  <c r="CO44" i="23"/>
  <c r="CM44" i="23"/>
  <c r="CK44" i="23"/>
  <c r="CI44" i="23"/>
  <c r="CG44" i="23"/>
  <c r="CE44" i="23"/>
  <c r="BZ44" i="23"/>
  <c r="BX44" i="23"/>
  <c r="BV44" i="23"/>
  <c r="BT44" i="23"/>
  <c r="BR44" i="23"/>
  <c r="BP44" i="23"/>
  <c r="BK44" i="23"/>
  <c r="BI44" i="23"/>
  <c r="BG44" i="23"/>
  <c r="BE44" i="23"/>
  <c r="BC44" i="23"/>
  <c r="BA44" i="23"/>
  <c r="AV44" i="23"/>
  <c r="AT44" i="23"/>
  <c r="AR44" i="23"/>
  <c r="AP44" i="23"/>
  <c r="AN44" i="23"/>
  <c r="AL44" i="23"/>
  <c r="AG44" i="23"/>
  <c r="AE44" i="23"/>
  <c r="AC44" i="23"/>
  <c r="AA44" i="23"/>
  <c r="Y44" i="23"/>
  <c r="W44" i="23"/>
  <c r="R44" i="23"/>
  <c r="P44" i="23"/>
  <c r="N44" i="23"/>
  <c r="L44" i="23"/>
  <c r="J44" i="23"/>
  <c r="H44" i="23"/>
  <c r="CO43" i="23"/>
  <c r="CM43" i="23"/>
  <c r="CK43" i="23"/>
  <c r="CI43" i="23"/>
  <c r="CG43" i="23"/>
  <c r="CE43" i="23"/>
  <c r="BZ43" i="23"/>
  <c r="BX43" i="23"/>
  <c r="BV43" i="23"/>
  <c r="BT43" i="23"/>
  <c r="BR43" i="23"/>
  <c r="BP43" i="23"/>
  <c r="BK43" i="23"/>
  <c r="BI43" i="23"/>
  <c r="BG43" i="23"/>
  <c r="BE43" i="23"/>
  <c r="BC43" i="23"/>
  <c r="BA43" i="23"/>
  <c r="AV43" i="23"/>
  <c r="AT43" i="23"/>
  <c r="AR43" i="23"/>
  <c r="AP43" i="23"/>
  <c r="AN43" i="23"/>
  <c r="AL43" i="23"/>
  <c r="AG43" i="23"/>
  <c r="AE43" i="23"/>
  <c r="AC43" i="23"/>
  <c r="AA43" i="23"/>
  <c r="Y43" i="23"/>
  <c r="W43" i="23"/>
  <c r="R43" i="23"/>
  <c r="P43" i="23"/>
  <c r="N43" i="23"/>
  <c r="L43" i="23"/>
  <c r="J43" i="23"/>
  <c r="H43" i="23"/>
  <c r="CO42" i="23"/>
  <c r="CM42" i="23"/>
  <c r="CK42" i="23"/>
  <c r="CI42" i="23"/>
  <c r="CG42" i="23"/>
  <c r="CE42" i="23"/>
  <c r="BZ42" i="23"/>
  <c r="BX42" i="23"/>
  <c r="BV42" i="23"/>
  <c r="BT42" i="23"/>
  <c r="BR42" i="23"/>
  <c r="BP42" i="23"/>
  <c r="BK42" i="23"/>
  <c r="BI42" i="23"/>
  <c r="BG42" i="23"/>
  <c r="BE42" i="23"/>
  <c r="BC42" i="23"/>
  <c r="BA42" i="23"/>
  <c r="AV42" i="23"/>
  <c r="AT42" i="23"/>
  <c r="AR42" i="23"/>
  <c r="AP42" i="23"/>
  <c r="AN42" i="23"/>
  <c r="AL42" i="23"/>
  <c r="AG42" i="23"/>
  <c r="AE42" i="23"/>
  <c r="AC42" i="23"/>
  <c r="AA42" i="23"/>
  <c r="Y42" i="23"/>
  <c r="W42" i="23"/>
  <c r="R42" i="23"/>
  <c r="P42" i="23"/>
  <c r="N42" i="23"/>
  <c r="L42" i="23"/>
  <c r="J42" i="23"/>
  <c r="H42" i="23"/>
  <c r="CO41" i="23"/>
  <c r="CM41" i="23"/>
  <c r="CK41" i="23"/>
  <c r="CI41" i="23"/>
  <c r="CG41" i="23"/>
  <c r="CE41" i="23"/>
  <c r="BZ41" i="23"/>
  <c r="BX41" i="23"/>
  <c r="BV41" i="23"/>
  <c r="BT41" i="23"/>
  <c r="BR41" i="23"/>
  <c r="BP41" i="23"/>
  <c r="BK41" i="23"/>
  <c r="BI41" i="23"/>
  <c r="BG41" i="23"/>
  <c r="BE41" i="23"/>
  <c r="BC41" i="23"/>
  <c r="BA41" i="23"/>
  <c r="AV41" i="23"/>
  <c r="AT41" i="23"/>
  <c r="AR41" i="23"/>
  <c r="AP41" i="23"/>
  <c r="AN41" i="23"/>
  <c r="AL41" i="23"/>
  <c r="AG41" i="23"/>
  <c r="AE41" i="23"/>
  <c r="AC41" i="23"/>
  <c r="AA41" i="23"/>
  <c r="Y41" i="23"/>
  <c r="W41" i="23"/>
  <c r="R41" i="23"/>
  <c r="P41" i="23"/>
  <c r="N41" i="23"/>
  <c r="L41" i="23"/>
  <c r="J41" i="23"/>
  <c r="H41" i="23"/>
  <c r="CO40" i="23"/>
  <c r="CM40" i="23"/>
  <c r="CK40" i="23"/>
  <c r="CI40" i="23"/>
  <c r="CG40" i="23"/>
  <c r="CE40" i="23"/>
  <c r="BZ40" i="23"/>
  <c r="BX40" i="23"/>
  <c r="BV40" i="23"/>
  <c r="BT40" i="23"/>
  <c r="BR40" i="23"/>
  <c r="BP40" i="23"/>
  <c r="BK40" i="23"/>
  <c r="BI40" i="23"/>
  <c r="BG40" i="23"/>
  <c r="BE40" i="23"/>
  <c r="BC40" i="23"/>
  <c r="BA40" i="23"/>
  <c r="AV40" i="23"/>
  <c r="AT40" i="23"/>
  <c r="AR40" i="23"/>
  <c r="AP40" i="23"/>
  <c r="AN40" i="23"/>
  <c r="AL40" i="23"/>
  <c r="AG40" i="23"/>
  <c r="AE40" i="23"/>
  <c r="AC40" i="23"/>
  <c r="AA40" i="23"/>
  <c r="Y40" i="23"/>
  <c r="W40" i="23"/>
  <c r="R40" i="23"/>
  <c r="P40" i="23"/>
  <c r="N40" i="23"/>
  <c r="L40" i="23"/>
  <c r="J40" i="23"/>
  <c r="H40" i="23"/>
  <c r="CO39" i="23"/>
  <c r="CM39" i="23"/>
  <c r="CK39" i="23"/>
  <c r="CI39" i="23"/>
  <c r="CG39" i="23"/>
  <c r="CE39" i="23"/>
  <c r="BZ39" i="23"/>
  <c r="BX39" i="23"/>
  <c r="BV39" i="23"/>
  <c r="BT39" i="23"/>
  <c r="BR39" i="23"/>
  <c r="BP39" i="23"/>
  <c r="BK39" i="23"/>
  <c r="BI39" i="23"/>
  <c r="BG39" i="23"/>
  <c r="BE39" i="23"/>
  <c r="BC39" i="23"/>
  <c r="BA39" i="23"/>
  <c r="AV39" i="23"/>
  <c r="AT39" i="23"/>
  <c r="AR39" i="23"/>
  <c r="AP39" i="23"/>
  <c r="AN39" i="23"/>
  <c r="AL39" i="23"/>
  <c r="AG39" i="23"/>
  <c r="AE39" i="23"/>
  <c r="AC39" i="23"/>
  <c r="AA39" i="23"/>
  <c r="Y39" i="23"/>
  <c r="W39" i="23"/>
  <c r="R39" i="23"/>
  <c r="P39" i="23"/>
  <c r="N39" i="23"/>
  <c r="L39" i="23"/>
  <c r="J39" i="23"/>
  <c r="H39" i="23"/>
  <c r="CO38" i="23"/>
  <c r="CM38" i="23"/>
  <c r="CK38" i="23"/>
  <c r="CI38" i="23"/>
  <c r="CG38" i="23"/>
  <c r="CE38" i="23"/>
  <c r="BZ38" i="23"/>
  <c r="BX38" i="23"/>
  <c r="BV38" i="23"/>
  <c r="BT38" i="23"/>
  <c r="BR38" i="23"/>
  <c r="BP38" i="23"/>
  <c r="BK38" i="23"/>
  <c r="BI38" i="23"/>
  <c r="BG38" i="23"/>
  <c r="BE38" i="23"/>
  <c r="BC38" i="23"/>
  <c r="BA38" i="23"/>
  <c r="AV38" i="23"/>
  <c r="AT38" i="23"/>
  <c r="AR38" i="23"/>
  <c r="AP38" i="23"/>
  <c r="AN38" i="23"/>
  <c r="AL38" i="23"/>
  <c r="AG38" i="23"/>
  <c r="AE38" i="23"/>
  <c r="AC38" i="23"/>
  <c r="AA38" i="23"/>
  <c r="Y38" i="23"/>
  <c r="W38" i="23"/>
  <c r="R38" i="23"/>
  <c r="P38" i="23"/>
  <c r="N38" i="23"/>
  <c r="L38" i="23"/>
  <c r="J38" i="23"/>
  <c r="H38" i="23"/>
  <c r="CO37" i="23"/>
  <c r="CM37" i="23"/>
  <c r="CK37" i="23"/>
  <c r="CI37" i="23"/>
  <c r="CG37" i="23"/>
  <c r="CE37" i="23"/>
  <c r="BZ37" i="23"/>
  <c r="BX37" i="23"/>
  <c r="BV37" i="23"/>
  <c r="BT37" i="23"/>
  <c r="BR37" i="23"/>
  <c r="BP37" i="23"/>
  <c r="BK37" i="23"/>
  <c r="BI37" i="23"/>
  <c r="BG37" i="23"/>
  <c r="BE37" i="23"/>
  <c r="BC37" i="23"/>
  <c r="BA37" i="23"/>
  <c r="AV37" i="23"/>
  <c r="AT37" i="23"/>
  <c r="AR37" i="23"/>
  <c r="AP37" i="23"/>
  <c r="AN37" i="23"/>
  <c r="AL37" i="23"/>
  <c r="AG37" i="23"/>
  <c r="AE37" i="23"/>
  <c r="AC37" i="23"/>
  <c r="AA37" i="23"/>
  <c r="Y37" i="23"/>
  <c r="W37" i="23"/>
  <c r="R37" i="23"/>
  <c r="P37" i="23"/>
  <c r="N37" i="23"/>
  <c r="L37" i="23"/>
  <c r="J37" i="23"/>
  <c r="H37" i="23"/>
  <c r="CO36" i="23"/>
  <c r="CM36" i="23"/>
  <c r="CK36" i="23"/>
  <c r="CI36" i="23"/>
  <c r="CG36" i="23"/>
  <c r="CE36" i="23"/>
  <c r="BZ36" i="23"/>
  <c r="BX36" i="23"/>
  <c r="BV36" i="23"/>
  <c r="BT36" i="23"/>
  <c r="BR36" i="23"/>
  <c r="BP36" i="23"/>
  <c r="BK36" i="23"/>
  <c r="BI36" i="23"/>
  <c r="BG36" i="23"/>
  <c r="BE36" i="23"/>
  <c r="BC36" i="23"/>
  <c r="BA36" i="23"/>
  <c r="AV36" i="23"/>
  <c r="AT36" i="23"/>
  <c r="AR36" i="23"/>
  <c r="AP36" i="23"/>
  <c r="AN36" i="23"/>
  <c r="AL36" i="23"/>
  <c r="AG36" i="23"/>
  <c r="AE36" i="23"/>
  <c r="AC36" i="23"/>
  <c r="AA36" i="23"/>
  <c r="Y36" i="23"/>
  <c r="W36" i="23"/>
  <c r="R36" i="23"/>
  <c r="P36" i="23"/>
  <c r="N36" i="23"/>
  <c r="L36" i="23"/>
  <c r="J36" i="23"/>
  <c r="H36" i="23"/>
  <c r="CO35" i="23"/>
  <c r="CM35" i="23"/>
  <c r="CK35" i="23"/>
  <c r="CI35" i="23"/>
  <c r="CG35" i="23"/>
  <c r="CE35" i="23"/>
  <c r="BZ35" i="23"/>
  <c r="BX35" i="23"/>
  <c r="BV35" i="23"/>
  <c r="BT35" i="23"/>
  <c r="BR35" i="23"/>
  <c r="BP35" i="23"/>
  <c r="BK35" i="23"/>
  <c r="BI35" i="23"/>
  <c r="BG35" i="23"/>
  <c r="BE35" i="23"/>
  <c r="BC35" i="23"/>
  <c r="BA35" i="23"/>
  <c r="AV35" i="23"/>
  <c r="AT35" i="23"/>
  <c r="AR35" i="23"/>
  <c r="AP35" i="23"/>
  <c r="AN35" i="23"/>
  <c r="AL35" i="23"/>
  <c r="AG35" i="23"/>
  <c r="AE35" i="23"/>
  <c r="AC35" i="23"/>
  <c r="AA35" i="23"/>
  <c r="Y35" i="23"/>
  <c r="W35" i="23"/>
  <c r="R35" i="23"/>
  <c r="P35" i="23"/>
  <c r="N35" i="23"/>
  <c r="L35" i="23"/>
  <c r="J35" i="23"/>
  <c r="H35" i="23"/>
  <c r="CO34" i="23"/>
  <c r="CM34" i="23"/>
  <c r="CK34" i="23"/>
  <c r="CI34" i="23"/>
  <c r="CG34" i="23"/>
  <c r="CE34" i="23"/>
  <c r="BZ34" i="23"/>
  <c r="BX34" i="23"/>
  <c r="BV34" i="23"/>
  <c r="BT34" i="23"/>
  <c r="BR34" i="23"/>
  <c r="BP34" i="23"/>
  <c r="BK34" i="23"/>
  <c r="BI34" i="23"/>
  <c r="BG34" i="23"/>
  <c r="BE34" i="23"/>
  <c r="BC34" i="23"/>
  <c r="BA34" i="23"/>
  <c r="AV34" i="23"/>
  <c r="AT34" i="23"/>
  <c r="AR34" i="23"/>
  <c r="AP34" i="23"/>
  <c r="AN34" i="23"/>
  <c r="AL34" i="23"/>
  <c r="AG34" i="23"/>
  <c r="AE34" i="23"/>
  <c r="AC34" i="23"/>
  <c r="AA34" i="23"/>
  <c r="Y34" i="23"/>
  <c r="W34" i="23"/>
  <c r="R34" i="23"/>
  <c r="P34" i="23"/>
  <c r="N34" i="23"/>
  <c r="L34" i="23"/>
  <c r="J34" i="23"/>
  <c r="H34" i="23"/>
  <c r="CO33" i="23"/>
  <c r="CM33" i="23"/>
  <c r="CK33" i="23"/>
  <c r="CI33" i="23"/>
  <c r="CG33" i="23"/>
  <c r="CE33" i="23"/>
  <c r="BZ33" i="23"/>
  <c r="BX33" i="23"/>
  <c r="BV33" i="23"/>
  <c r="BT33" i="23"/>
  <c r="BR33" i="23"/>
  <c r="BP33" i="23"/>
  <c r="BK33" i="23"/>
  <c r="BI33" i="23"/>
  <c r="BG33" i="23"/>
  <c r="BE33" i="23"/>
  <c r="BC33" i="23"/>
  <c r="BA33" i="23"/>
  <c r="AV33" i="23"/>
  <c r="AT33" i="23"/>
  <c r="AR33" i="23"/>
  <c r="AP33" i="23"/>
  <c r="AN33" i="23"/>
  <c r="AL33" i="23"/>
  <c r="AG33" i="23"/>
  <c r="AE33" i="23"/>
  <c r="AC33" i="23"/>
  <c r="AA33" i="23"/>
  <c r="Y33" i="23"/>
  <c r="W33" i="23"/>
  <c r="R33" i="23"/>
  <c r="P33" i="23"/>
  <c r="N33" i="23"/>
  <c r="L33" i="23"/>
  <c r="J33" i="23"/>
  <c r="H33" i="23"/>
  <c r="CO32" i="23"/>
  <c r="CM32" i="23"/>
  <c r="CK32" i="23"/>
  <c r="CI32" i="23"/>
  <c r="CG32" i="23"/>
  <c r="CE32" i="23"/>
  <c r="BZ32" i="23"/>
  <c r="BX32" i="23"/>
  <c r="BV32" i="23"/>
  <c r="BT32" i="23"/>
  <c r="BR32" i="23"/>
  <c r="BP32" i="23"/>
  <c r="BK32" i="23"/>
  <c r="BI32" i="23"/>
  <c r="BG32" i="23"/>
  <c r="BE32" i="23"/>
  <c r="BC32" i="23"/>
  <c r="BA32" i="23"/>
  <c r="AV32" i="23"/>
  <c r="AT32" i="23"/>
  <c r="AR32" i="23"/>
  <c r="AP32" i="23"/>
  <c r="AN32" i="23"/>
  <c r="AL32" i="23"/>
  <c r="AG32" i="23"/>
  <c r="AE32" i="23"/>
  <c r="AC32" i="23"/>
  <c r="AA32" i="23"/>
  <c r="Y32" i="23"/>
  <c r="W32" i="23"/>
  <c r="R32" i="23"/>
  <c r="P32" i="23"/>
  <c r="N32" i="23"/>
  <c r="L32" i="23"/>
  <c r="J32" i="23"/>
  <c r="H32" i="23"/>
  <c r="CO31" i="23"/>
  <c r="CM31" i="23"/>
  <c r="CK31" i="23"/>
  <c r="CI31" i="23"/>
  <c r="CG31" i="23"/>
  <c r="CE31" i="23"/>
  <c r="BZ31" i="23"/>
  <c r="BX31" i="23"/>
  <c r="BV31" i="23"/>
  <c r="BT31" i="23"/>
  <c r="BR31" i="23"/>
  <c r="BP31" i="23"/>
  <c r="BK31" i="23"/>
  <c r="BI31" i="23"/>
  <c r="BG31" i="23"/>
  <c r="BE31" i="23"/>
  <c r="BC31" i="23"/>
  <c r="BA31" i="23"/>
  <c r="AV31" i="23"/>
  <c r="AT31" i="23"/>
  <c r="AR31" i="23"/>
  <c r="AP31" i="23"/>
  <c r="AN31" i="23"/>
  <c r="AL31" i="23"/>
  <c r="AG31" i="23"/>
  <c r="AE31" i="23"/>
  <c r="AC31" i="23"/>
  <c r="AA31" i="23"/>
  <c r="Y31" i="23"/>
  <c r="W31" i="23"/>
  <c r="R31" i="23"/>
  <c r="P31" i="23"/>
  <c r="N31" i="23"/>
  <c r="L31" i="23"/>
  <c r="J31" i="23"/>
  <c r="H31" i="23"/>
  <c r="CO30" i="23"/>
  <c r="CM30" i="23"/>
  <c r="CK30" i="23"/>
  <c r="CI30" i="23"/>
  <c r="CG30" i="23"/>
  <c r="CE30" i="23"/>
  <c r="BZ30" i="23"/>
  <c r="BX30" i="23"/>
  <c r="BV30" i="23"/>
  <c r="BT30" i="23"/>
  <c r="BR30" i="23"/>
  <c r="BP30" i="23"/>
  <c r="BK30" i="23"/>
  <c r="BI30" i="23"/>
  <c r="BG30" i="23"/>
  <c r="BE30" i="23"/>
  <c r="BC30" i="23"/>
  <c r="BA30" i="23"/>
  <c r="AV30" i="23"/>
  <c r="AT30" i="23"/>
  <c r="AR30" i="23"/>
  <c r="AP30" i="23"/>
  <c r="AN30" i="23"/>
  <c r="AL30" i="23"/>
  <c r="AG30" i="23"/>
  <c r="AE30" i="23"/>
  <c r="AC30" i="23"/>
  <c r="AA30" i="23"/>
  <c r="Y30" i="23"/>
  <c r="W30" i="23"/>
  <c r="R30" i="23"/>
  <c r="P30" i="23"/>
  <c r="N30" i="23"/>
  <c r="L30" i="23"/>
  <c r="J30" i="23"/>
  <c r="H30" i="23"/>
  <c r="CO29" i="23"/>
  <c r="CM29" i="23"/>
  <c r="CK29" i="23"/>
  <c r="CI29" i="23"/>
  <c r="CG29" i="23"/>
  <c r="CE29" i="23"/>
  <c r="BZ29" i="23"/>
  <c r="BX29" i="23"/>
  <c r="BV29" i="23"/>
  <c r="BT29" i="23"/>
  <c r="BR29" i="23"/>
  <c r="BP29" i="23"/>
  <c r="BK29" i="23"/>
  <c r="BI29" i="23"/>
  <c r="BG29" i="23"/>
  <c r="BE29" i="23"/>
  <c r="BC29" i="23"/>
  <c r="BA29" i="23"/>
  <c r="AV29" i="23"/>
  <c r="AT29" i="23"/>
  <c r="AR29" i="23"/>
  <c r="AP29" i="23"/>
  <c r="AN29" i="23"/>
  <c r="AL29" i="23"/>
  <c r="AG29" i="23"/>
  <c r="AE29" i="23"/>
  <c r="AC29" i="23"/>
  <c r="AA29" i="23"/>
  <c r="Y29" i="23"/>
  <c r="W29" i="23"/>
  <c r="R29" i="23"/>
  <c r="P29" i="23"/>
  <c r="N29" i="23"/>
  <c r="L29" i="23"/>
  <c r="J29" i="23"/>
  <c r="H29" i="23"/>
  <c r="CO28" i="23"/>
  <c r="CM28" i="23"/>
  <c r="CK28" i="23"/>
  <c r="CI28" i="23"/>
  <c r="CG28" i="23"/>
  <c r="CE28" i="23"/>
  <c r="BZ28" i="23"/>
  <c r="BX28" i="23"/>
  <c r="BV28" i="23"/>
  <c r="BT28" i="23"/>
  <c r="BR28" i="23"/>
  <c r="BP28" i="23"/>
  <c r="BK28" i="23"/>
  <c r="BI28" i="23"/>
  <c r="BG28" i="23"/>
  <c r="BE28" i="23"/>
  <c r="BC28" i="23"/>
  <c r="BA28" i="23"/>
  <c r="AV28" i="23"/>
  <c r="AT28" i="23"/>
  <c r="AR28" i="23"/>
  <c r="AP28" i="23"/>
  <c r="AN28" i="23"/>
  <c r="AL28" i="23"/>
  <c r="AG28" i="23"/>
  <c r="AE28" i="23"/>
  <c r="AC28" i="23"/>
  <c r="AA28" i="23"/>
  <c r="Y28" i="23"/>
  <c r="W28" i="23"/>
  <c r="R28" i="23"/>
  <c r="P28" i="23"/>
  <c r="N28" i="23"/>
  <c r="L28" i="23"/>
  <c r="J28" i="23"/>
  <c r="H28" i="23"/>
  <c r="CO27" i="23"/>
  <c r="CM27" i="23"/>
  <c r="CK27" i="23"/>
  <c r="CI27" i="23"/>
  <c r="CG27" i="23"/>
  <c r="CE27" i="23"/>
  <c r="BZ27" i="23"/>
  <c r="BX27" i="23"/>
  <c r="BV27" i="23"/>
  <c r="BT27" i="23"/>
  <c r="BR27" i="23"/>
  <c r="BP27" i="23"/>
  <c r="BK27" i="23"/>
  <c r="BI27" i="23"/>
  <c r="BG27" i="23"/>
  <c r="BE27" i="23"/>
  <c r="BC27" i="23"/>
  <c r="BA27" i="23"/>
  <c r="AV27" i="23"/>
  <c r="AT27" i="23"/>
  <c r="AR27" i="23"/>
  <c r="AP27" i="23"/>
  <c r="AN27" i="23"/>
  <c r="AL27" i="23"/>
  <c r="AG27" i="23"/>
  <c r="AE27" i="23"/>
  <c r="AC27" i="23"/>
  <c r="AA27" i="23"/>
  <c r="Y27" i="23"/>
  <c r="W27" i="23"/>
  <c r="R27" i="23"/>
  <c r="P27" i="23"/>
  <c r="N27" i="23"/>
  <c r="L27" i="23"/>
  <c r="J27" i="23"/>
  <c r="H27" i="23"/>
  <c r="CO26" i="23"/>
  <c r="CM26" i="23"/>
  <c r="CK26" i="23"/>
  <c r="CI26" i="23"/>
  <c r="CG26" i="23"/>
  <c r="CE26" i="23"/>
  <c r="BZ26" i="23"/>
  <c r="BX26" i="23"/>
  <c r="BV26" i="23"/>
  <c r="BT26" i="23"/>
  <c r="BR26" i="23"/>
  <c r="BP26" i="23"/>
  <c r="BK26" i="23"/>
  <c r="BI26" i="23"/>
  <c r="BG26" i="23"/>
  <c r="BE26" i="23"/>
  <c r="BC26" i="23"/>
  <c r="BA26" i="23"/>
  <c r="AV26" i="23"/>
  <c r="AT26" i="23"/>
  <c r="AR26" i="23"/>
  <c r="AP26" i="23"/>
  <c r="AN26" i="23"/>
  <c r="AL26" i="23"/>
  <c r="AG26" i="23"/>
  <c r="AE26" i="23"/>
  <c r="AC26" i="23"/>
  <c r="AA26" i="23"/>
  <c r="Y26" i="23"/>
  <c r="W26" i="23"/>
  <c r="R26" i="23"/>
  <c r="P26" i="23"/>
  <c r="N26" i="23"/>
  <c r="L26" i="23"/>
  <c r="J26" i="23"/>
  <c r="H26" i="23"/>
  <c r="CO25" i="23"/>
  <c r="CM25" i="23"/>
  <c r="CK25" i="23"/>
  <c r="CI25" i="23"/>
  <c r="CG25" i="23"/>
  <c r="CE25" i="23"/>
  <c r="BZ25" i="23"/>
  <c r="BX25" i="23"/>
  <c r="BV25" i="23"/>
  <c r="BT25" i="23"/>
  <c r="BR25" i="23"/>
  <c r="BP25" i="23"/>
  <c r="BK25" i="23"/>
  <c r="BI25" i="23"/>
  <c r="BG25" i="23"/>
  <c r="BE25" i="23"/>
  <c r="BC25" i="23"/>
  <c r="BA25" i="23"/>
  <c r="AV25" i="23"/>
  <c r="AT25" i="23"/>
  <c r="AR25" i="23"/>
  <c r="AP25" i="23"/>
  <c r="AN25" i="23"/>
  <c r="AL25" i="23"/>
  <c r="AG25" i="23"/>
  <c r="AE25" i="23"/>
  <c r="AC25" i="23"/>
  <c r="AA25" i="23"/>
  <c r="Y25" i="23"/>
  <c r="W25" i="23"/>
  <c r="R25" i="23"/>
  <c r="P25" i="23"/>
  <c r="N25" i="23"/>
  <c r="L25" i="23"/>
  <c r="J25" i="23"/>
  <c r="H25" i="23"/>
  <c r="CO24" i="23"/>
  <c r="CM24" i="23"/>
  <c r="CK24" i="23"/>
  <c r="CI24" i="23"/>
  <c r="CG24" i="23"/>
  <c r="CE24" i="23"/>
  <c r="BZ24" i="23"/>
  <c r="BX24" i="23"/>
  <c r="BV24" i="23"/>
  <c r="BT24" i="23"/>
  <c r="BR24" i="23"/>
  <c r="BP24" i="23"/>
  <c r="BK24" i="23"/>
  <c r="BI24" i="23"/>
  <c r="BG24" i="23"/>
  <c r="BE24" i="23"/>
  <c r="BC24" i="23"/>
  <c r="BA24" i="23"/>
  <c r="AV24" i="23"/>
  <c r="AT24" i="23"/>
  <c r="AR24" i="23"/>
  <c r="AP24" i="23"/>
  <c r="AN24" i="23"/>
  <c r="AL24" i="23"/>
  <c r="AG24" i="23"/>
  <c r="AE24" i="23"/>
  <c r="AC24" i="23"/>
  <c r="AA24" i="23"/>
  <c r="Y24" i="23"/>
  <c r="W24" i="23"/>
  <c r="R24" i="23"/>
  <c r="P24" i="23"/>
  <c r="N24" i="23"/>
  <c r="L24" i="23"/>
  <c r="J24" i="23"/>
  <c r="H24" i="23"/>
  <c r="CO23" i="23"/>
  <c r="CM23" i="23"/>
  <c r="CK23" i="23"/>
  <c r="CI23" i="23"/>
  <c r="CG23" i="23"/>
  <c r="CE23" i="23"/>
  <c r="BZ23" i="23"/>
  <c r="BX23" i="23"/>
  <c r="BV23" i="23"/>
  <c r="BT23" i="23"/>
  <c r="BR23" i="23"/>
  <c r="BP23" i="23"/>
  <c r="BK23" i="23"/>
  <c r="BI23" i="23"/>
  <c r="BG23" i="23"/>
  <c r="BE23" i="23"/>
  <c r="BC23" i="23"/>
  <c r="BA23" i="23"/>
  <c r="AV23" i="23"/>
  <c r="AT23" i="23"/>
  <c r="AR23" i="23"/>
  <c r="AP23" i="23"/>
  <c r="AN23" i="23"/>
  <c r="AL23" i="23"/>
  <c r="AG23" i="23"/>
  <c r="AE23" i="23"/>
  <c r="AC23" i="23"/>
  <c r="AA23" i="23"/>
  <c r="Y23" i="23"/>
  <c r="W23" i="23"/>
  <c r="R23" i="23"/>
  <c r="P23" i="23"/>
  <c r="N23" i="23"/>
  <c r="L23" i="23"/>
  <c r="J23" i="23"/>
  <c r="H23" i="23"/>
  <c r="CO22" i="23"/>
  <c r="CM22" i="23"/>
  <c r="CK22" i="23"/>
  <c r="CI22" i="23"/>
  <c r="CG22" i="23"/>
  <c r="CE22" i="23"/>
  <c r="BZ22" i="23"/>
  <c r="BX22" i="23"/>
  <c r="BV22" i="23"/>
  <c r="BT22" i="23"/>
  <c r="BR22" i="23"/>
  <c r="BP22" i="23"/>
  <c r="BK22" i="23"/>
  <c r="BI22" i="23"/>
  <c r="BG22" i="23"/>
  <c r="BE22" i="23"/>
  <c r="BC22" i="23"/>
  <c r="BA22" i="23"/>
  <c r="AV22" i="23"/>
  <c r="AT22" i="23"/>
  <c r="AR22" i="23"/>
  <c r="AP22" i="23"/>
  <c r="AN22" i="23"/>
  <c r="AL22" i="23"/>
  <c r="AG22" i="23"/>
  <c r="AE22" i="23"/>
  <c r="AC22" i="23"/>
  <c r="AA22" i="23"/>
  <c r="Y22" i="23"/>
  <c r="W22" i="23"/>
  <c r="R22" i="23"/>
  <c r="P22" i="23"/>
  <c r="N22" i="23"/>
  <c r="L22" i="23"/>
  <c r="J22" i="23"/>
  <c r="H22" i="23"/>
  <c r="CO21" i="23"/>
  <c r="CM21" i="23"/>
  <c r="CK21" i="23"/>
  <c r="CI21" i="23"/>
  <c r="CG21" i="23"/>
  <c r="CE21" i="23"/>
  <c r="BZ21" i="23"/>
  <c r="BX21" i="23"/>
  <c r="BV21" i="23"/>
  <c r="BT21" i="23"/>
  <c r="BR21" i="23"/>
  <c r="BP21" i="23"/>
  <c r="BK21" i="23"/>
  <c r="BI21" i="23"/>
  <c r="BG21" i="23"/>
  <c r="BE21" i="23"/>
  <c r="BC21" i="23"/>
  <c r="BA21" i="23"/>
  <c r="AV21" i="23"/>
  <c r="AT21" i="23"/>
  <c r="AR21" i="23"/>
  <c r="AP21" i="23"/>
  <c r="AN21" i="23"/>
  <c r="AL21" i="23"/>
  <c r="AG21" i="23"/>
  <c r="AE21" i="23"/>
  <c r="AC21" i="23"/>
  <c r="AA21" i="23"/>
  <c r="Y21" i="23"/>
  <c r="W21" i="23"/>
  <c r="R21" i="23"/>
  <c r="P21" i="23"/>
  <c r="N21" i="23"/>
  <c r="L21" i="23"/>
  <c r="J21" i="23"/>
  <c r="H21" i="23"/>
  <c r="CO20" i="23"/>
  <c r="CM20" i="23"/>
  <c r="CK20" i="23"/>
  <c r="CI20" i="23"/>
  <c r="CG20" i="23"/>
  <c r="CE20" i="23"/>
  <c r="BZ20" i="23"/>
  <c r="BX20" i="23"/>
  <c r="BV20" i="23"/>
  <c r="BT20" i="23"/>
  <c r="BR20" i="23"/>
  <c r="BP20" i="23"/>
  <c r="BK20" i="23"/>
  <c r="BI20" i="23"/>
  <c r="BG20" i="23"/>
  <c r="BE20" i="23"/>
  <c r="BC20" i="23"/>
  <c r="BA20" i="23"/>
  <c r="AV20" i="23"/>
  <c r="AT20" i="23"/>
  <c r="AR20" i="23"/>
  <c r="AP20" i="23"/>
  <c r="AN20" i="23"/>
  <c r="AL20" i="23"/>
  <c r="AG20" i="23"/>
  <c r="AE20" i="23"/>
  <c r="AC20" i="23"/>
  <c r="AA20" i="23"/>
  <c r="Y20" i="23"/>
  <c r="W20" i="23"/>
  <c r="R20" i="23"/>
  <c r="P20" i="23"/>
  <c r="N20" i="23"/>
  <c r="L20" i="23"/>
  <c r="J20" i="23"/>
  <c r="H20" i="23"/>
  <c r="CO19" i="23"/>
  <c r="CM19" i="23"/>
  <c r="CK19" i="23"/>
  <c r="CI19" i="23"/>
  <c r="CG19" i="23"/>
  <c r="CE19" i="23"/>
  <c r="BZ19" i="23"/>
  <c r="BX19" i="23"/>
  <c r="BV19" i="23"/>
  <c r="BT19" i="23"/>
  <c r="BR19" i="23"/>
  <c r="BP19" i="23"/>
  <c r="BK19" i="23"/>
  <c r="BI19" i="23"/>
  <c r="BG19" i="23"/>
  <c r="BE19" i="23"/>
  <c r="BC19" i="23"/>
  <c r="BA19" i="23"/>
  <c r="AV19" i="23"/>
  <c r="AT19" i="23"/>
  <c r="AR19" i="23"/>
  <c r="AP19" i="23"/>
  <c r="AN19" i="23"/>
  <c r="AL19" i="23"/>
  <c r="AG19" i="23"/>
  <c r="AE19" i="23"/>
  <c r="AC19" i="23"/>
  <c r="AA19" i="23"/>
  <c r="Y19" i="23"/>
  <c r="W19" i="23"/>
  <c r="R19" i="23"/>
  <c r="P19" i="23"/>
  <c r="N19" i="23"/>
  <c r="L19" i="23"/>
  <c r="J19" i="23"/>
  <c r="H19" i="23"/>
  <c r="CO18" i="23"/>
  <c r="CM18" i="23"/>
  <c r="CK18" i="23"/>
  <c r="CI18" i="23"/>
  <c r="CG18" i="23"/>
  <c r="CE18" i="23"/>
  <c r="BZ18" i="23"/>
  <c r="BX18" i="23"/>
  <c r="BV18" i="23"/>
  <c r="BT18" i="23"/>
  <c r="BR18" i="23"/>
  <c r="BP18" i="23"/>
  <c r="BK18" i="23"/>
  <c r="BI18" i="23"/>
  <c r="BG18" i="23"/>
  <c r="BE18" i="23"/>
  <c r="BC18" i="23"/>
  <c r="BA18" i="23"/>
  <c r="AV18" i="23"/>
  <c r="AT18" i="23"/>
  <c r="AR18" i="23"/>
  <c r="AP18" i="23"/>
  <c r="AN18" i="23"/>
  <c r="AL18" i="23"/>
  <c r="AG18" i="23"/>
  <c r="AE18" i="23"/>
  <c r="AC18" i="23"/>
  <c r="AA18" i="23"/>
  <c r="Y18" i="23"/>
  <c r="W18" i="23"/>
  <c r="R18" i="23"/>
  <c r="P18" i="23"/>
  <c r="N18" i="23"/>
  <c r="L18" i="23"/>
  <c r="J18" i="23"/>
  <c r="H18" i="23"/>
  <c r="CO17" i="23"/>
  <c r="CM17" i="23"/>
  <c r="CK17" i="23"/>
  <c r="CI17" i="23"/>
  <c r="CG17" i="23"/>
  <c r="CE17" i="23"/>
  <c r="BZ17" i="23"/>
  <c r="BX17" i="23"/>
  <c r="BV17" i="23"/>
  <c r="BT17" i="23"/>
  <c r="BR17" i="23"/>
  <c r="BP17" i="23"/>
  <c r="BK17" i="23"/>
  <c r="BI17" i="23"/>
  <c r="BG17" i="23"/>
  <c r="BE17" i="23"/>
  <c r="BC17" i="23"/>
  <c r="BA17" i="23"/>
  <c r="AV17" i="23"/>
  <c r="AT17" i="23"/>
  <c r="AR17" i="23"/>
  <c r="AP17" i="23"/>
  <c r="AN17" i="23"/>
  <c r="AL17" i="23"/>
  <c r="AG17" i="23"/>
  <c r="AE17" i="23"/>
  <c r="AC17" i="23"/>
  <c r="AA17" i="23"/>
  <c r="Y17" i="23"/>
  <c r="W17" i="23"/>
  <c r="R17" i="23"/>
  <c r="P17" i="23"/>
  <c r="N17" i="23"/>
  <c r="L17" i="23"/>
  <c r="J17" i="23"/>
  <c r="H17" i="23"/>
  <c r="CO16" i="23"/>
  <c r="CM16" i="23"/>
  <c r="CK16" i="23"/>
  <c r="CI16" i="23"/>
  <c r="CG16" i="23"/>
  <c r="CE16" i="23"/>
  <c r="BZ16" i="23"/>
  <c r="BX16" i="23"/>
  <c r="BV16" i="23"/>
  <c r="BT16" i="23"/>
  <c r="BR16" i="23"/>
  <c r="BP16" i="23"/>
  <c r="BK16" i="23"/>
  <c r="BI16" i="23"/>
  <c r="BG16" i="23"/>
  <c r="BE16" i="23"/>
  <c r="BC16" i="23"/>
  <c r="BA16" i="23"/>
  <c r="AV16" i="23"/>
  <c r="AT16" i="23"/>
  <c r="AR16" i="23"/>
  <c r="AP16" i="23"/>
  <c r="AN16" i="23"/>
  <c r="AL16" i="23"/>
  <c r="AG16" i="23"/>
  <c r="AE16" i="23"/>
  <c r="AC16" i="23"/>
  <c r="AA16" i="23"/>
  <c r="Y16" i="23"/>
  <c r="W16" i="23"/>
  <c r="R16" i="23"/>
  <c r="P16" i="23"/>
  <c r="N16" i="23"/>
  <c r="L16" i="23"/>
  <c r="J16" i="23"/>
  <c r="H16" i="23"/>
  <c r="CO15" i="23"/>
  <c r="CM15" i="23"/>
  <c r="CK15" i="23"/>
  <c r="CI15" i="23"/>
  <c r="CG15" i="23"/>
  <c r="CE15" i="23"/>
  <c r="BZ15" i="23"/>
  <c r="BX15" i="23"/>
  <c r="BV15" i="23"/>
  <c r="BT15" i="23"/>
  <c r="BR15" i="23"/>
  <c r="BP15" i="23"/>
  <c r="BK15" i="23"/>
  <c r="BI15" i="23"/>
  <c r="BG15" i="23"/>
  <c r="BE15" i="23"/>
  <c r="BC15" i="23"/>
  <c r="BA15" i="23"/>
  <c r="AV15" i="23"/>
  <c r="AT15" i="23"/>
  <c r="AR15" i="23"/>
  <c r="AP15" i="23"/>
  <c r="AN15" i="23"/>
  <c r="AL15" i="23"/>
  <c r="AG15" i="23"/>
  <c r="AE15" i="23"/>
  <c r="AC15" i="23"/>
  <c r="AA15" i="23"/>
  <c r="Y15" i="23"/>
  <c r="W15" i="23"/>
  <c r="R15" i="23"/>
  <c r="P15" i="23"/>
  <c r="N15" i="23"/>
  <c r="L15" i="23"/>
  <c r="J15" i="23"/>
  <c r="H15" i="23"/>
  <c r="CO14" i="23"/>
  <c r="CM14" i="23"/>
  <c r="CK14" i="23"/>
  <c r="CI14" i="23"/>
  <c r="CG14" i="23"/>
  <c r="CE14" i="23"/>
  <c r="BZ14" i="23"/>
  <c r="BX14" i="23"/>
  <c r="BV14" i="23"/>
  <c r="BT14" i="23"/>
  <c r="BR14" i="23"/>
  <c r="BP14" i="23"/>
  <c r="BK14" i="23"/>
  <c r="BI14" i="23"/>
  <c r="BG14" i="23"/>
  <c r="BE14" i="23"/>
  <c r="BC14" i="23"/>
  <c r="BA14" i="23"/>
  <c r="AV14" i="23"/>
  <c r="AT14" i="23"/>
  <c r="AR14" i="23"/>
  <c r="AP14" i="23"/>
  <c r="AN14" i="23"/>
  <c r="AL14" i="23"/>
  <c r="AG14" i="23"/>
  <c r="AE14" i="23"/>
  <c r="AC14" i="23"/>
  <c r="AA14" i="23"/>
  <c r="Y14" i="23"/>
  <c r="W14" i="23"/>
  <c r="R14" i="23"/>
  <c r="P14" i="23"/>
  <c r="N14" i="23"/>
  <c r="L14" i="23"/>
  <c r="J14" i="23"/>
  <c r="H14" i="23"/>
  <c r="CO13" i="23"/>
  <c r="CM13" i="23"/>
  <c r="CK13" i="23"/>
  <c r="CI13" i="23"/>
  <c r="CG13" i="23"/>
  <c r="CE13" i="23"/>
  <c r="BZ13" i="23"/>
  <c r="BX13" i="23"/>
  <c r="BV13" i="23"/>
  <c r="BT13" i="23"/>
  <c r="BR13" i="23"/>
  <c r="BP13" i="23"/>
  <c r="BK13" i="23"/>
  <c r="BI13" i="23"/>
  <c r="BG13" i="23"/>
  <c r="BE13" i="23"/>
  <c r="BC13" i="23"/>
  <c r="BA13" i="23"/>
  <c r="AV13" i="23"/>
  <c r="AT13" i="23"/>
  <c r="AR13" i="23"/>
  <c r="AP13" i="23"/>
  <c r="AN13" i="23"/>
  <c r="AL13" i="23"/>
  <c r="AG13" i="23"/>
  <c r="AE13" i="23"/>
  <c r="AC13" i="23"/>
  <c r="AA13" i="23"/>
  <c r="Y13" i="23"/>
  <c r="W13" i="23"/>
  <c r="R13" i="23"/>
  <c r="P13" i="23"/>
  <c r="N13" i="23"/>
  <c r="L13" i="23"/>
  <c r="J13" i="23"/>
  <c r="H13" i="23"/>
  <c r="CO12" i="23"/>
  <c r="CM12" i="23"/>
  <c r="CK12" i="23"/>
  <c r="CI12" i="23"/>
  <c r="CG12" i="23"/>
  <c r="CE12" i="23"/>
  <c r="BZ12" i="23"/>
  <c r="BX12" i="23"/>
  <c r="BV12" i="23"/>
  <c r="BT12" i="23"/>
  <c r="BR12" i="23"/>
  <c r="BP12" i="23"/>
  <c r="BK12" i="23"/>
  <c r="BI12" i="23"/>
  <c r="BG12" i="23"/>
  <c r="BE12" i="23"/>
  <c r="BC12" i="23"/>
  <c r="BA12" i="23"/>
  <c r="AV12" i="23"/>
  <c r="AT12" i="23"/>
  <c r="AR12" i="23"/>
  <c r="AP12" i="23"/>
  <c r="AN12" i="23"/>
  <c r="AL12" i="23"/>
  <c r="AG12" i="23"/>
  <c r="AE12" i="23"/>
  <c r="AC12" i="23"/>
  <c r="AA12" i="23"/>
  <c r="Y12" i="23"/>
  <c r="W12" i="23"/>
  <c r="R12" i="23"/>
  <c r="P12" i="23"/>
  <c r="N12" i="23"/>
  <c r="L12" i="23"/>
  <c r="J12" i="23"/>
  <c r="H12" i="23"/>
  <c r="CO11" i="23"/>
  <c r="CM11" i="23"/>
  <c r="CK11" i="23"/>
  <c r="CI11" i="23"/>
  <c r="CG11" i="23"/>
  <c r="CE11" i="23"/>
  <c r="BZ11" i="23"/>
  <c r="BX11" i="23"/>
  <c r="BV11" i="23"/>
  <c r="BT11" i="23"/>
  <c r="BR11" i="23"/>
  <c r="BP11" i="23"/>
  <c r="BK11" i="23"/>
  <c r="BI11" i="23"/>
  <c r="BG11" i="23"/>
  <c r="BE11" i="23"/>
  <c r="BC11" i="23"/>
  <c r="BA11" i="23"/>
  <c r="AV11" i="23"/>
  <c r="AT11" i="23"/>
  <c r="AR11" i="23"/>
  <c r="AP11" i="23"/>
  <c r="AN11" i="23"/>
  <c r="AL11" i="23"/>
  <c r="AG11" i="23"/>
  <c r="AE11" i="23"/>
  <c r="AC11" i="23"/>
  <c r="AA11" i="23"/>
  <c r="Y11" i="23"/>
  <c r="W11" i="23"/>
  <c r="R11" i="23"/>
  <c r="P11" i="23"/>
  <c r="N11" i="23"/>
  <c r="L11" i="23"/>
  <c r="J11" i="23"/>
  <c r="H11" i="23"/>
  <c r="CO10" i="23"/>
  <c r="CM10" i="23"/>
  <c r="CK10" i="23"/>
  <c r="CI10" i="23"/>
  <c r="CG10" i="23"/>
  <c r="CE10" i="23"/>
  <c r="BZ10" i="23"/>
  <c r="BX10" i="23"/>
  <c r="BV10" i="23"/>
  <c r="BT10" i="23"/>
  <c r="BR10" i="23"/>
  <c r="BP10" i="23"/>
  <c r="BK10" i="23"/>
  <c r="BI10" i="23"/>
  <c r="BG10" i="23"/>
  <c r="BE10" i="23"/>
  <c r="BC10" i="23"/>
  <c r="BA10" i="23"/>
  <c r="AV10" i="23"/>
  <c r="AT10" i="23"/>
  <c r="AR10" i="23"/>
  <c r="AP10" i="23"/>
  <c r="AN10" i="23"/>
  <c r="AL10" i="23"/>
  <c r="AG10" i="23"/>
  <c r="AE10" i="23"/>
  <c r="AC10" i="23"/>
  <c r="AA10" i="23"/>
  <c r="Y10" i="23"/>
  <c r="W10" i="23"/>
  <c r="R10" i="23"/>
  <c r="P10" i="23"/>
  <c r="N10" i="23"/>
  <c r="L10" i="23"/>
  <c r="J10" i="23"/>
  <c r="H10" i="23"/>
  <c r="CO9" i="23"/>
  <c r="CM9" i="23"/>
  <c r="CK9" i="23"/>
  <c r="CI9" i="23"/>
  <c r="CG9" i="23"/>
  <c r="CE9" i="23"/>
  <c r="BZ9" i="23"/>
  <c r="BX9" i="23"/>
  <c r="BV9" i="23"/>
  <c r="BT9" i="23"/>
  <c r="BR9" i="23"/>
  <c r="BP9" i="23"/>
  <c r="BK9" i="23"/>
  <c r="BI9" i="23"/>
  <c r="BG9" i="23"/>
  <c r="BE9" i="23"/>
  <c r="BC9" i="23"/>
  <c r="BA9" i="23"/>
  <c r="AV9" i="23"/>
  <c r="AT9" i="23"/>
  <c r="AR9" i="23"/>
  <c r="AP9" i="23"/>
  <c r="AN9" i="23"/>
  <c r="AL9" i="23"/>
  <c r="AG9" i="23"/>
  <c r="AE9" i="23"/>
  <c r="AC9" i="23"/>
  <c r="AA9" i="23"/>
  <c r="Y9" i="23"/>
  <c r="W9" i="23"/>
  <c r="R9" i="23"/>
  <c r="P9" i="23"/>
  <c r="N9" i="23"/>
  <c r="L9" i="23"/>
  <c r="J9" i="23"/>
  <c r="H9" i="23"/>
  <c r="CO8" i="23"/>
  <c r="CM8" i="23"/>
  <c r="CK8" i="23"/>
  <c r="CI8" i="23"/>
  <c r="CG8" i="23"/>
  <c r="CE8" i="23"/>
  <c r="BZ8" i="23"/>
  <c r="BX8" i="23"/>
  <c r="BV8" i="23"/>
  <c r="BT8" i="23"/>
  <c r="BR8" i="23"/>
  <c r="BP8" i="23"/>
  <c r="BK8" i="23"/>
  <c r="BI8" i="23"/>
  <c r="BG8" i="23"/>
  <c r="BE8" i="23"/>
  <c r="BC8" i="23"/>
  <c r="BA8" i="23"/>
  <c r="AV8" i="23"/>
  <c r="AT8" i="23"/>
  <c r="AR8" i="23"/>
  <c r="AP8" i="23"/>
  <c r="AN8" i="23"/>
  <c r="AL8" i="23"/>
  <c r="AG8" i="23"/>
  <c r="AE8" i="23"/>
  <c r="AC8" i="23"/>
  <c r="AA8" i="23"/>
  <c r="Y8" i="23"/>
  <c r="W8" i="23"/>
  <c r="R8" i="23"/>
  <c r="P8" i="23"/>
  <c r="N8" i="23"/>
  <c r="L8" i="23"/>
  <c r="J8" i="23"/>
  <c r="H8" i="23"/>
  <c r="CO7" i="23"/>
  <c r="CM7" i="23"/>
  <c r="CK7" i="23"/>
  <c r="CI7" i="23"/>
  <c r="CG7" i="23"/>
  <c r="CE7" i="23"/>
  <c r="BZ7" i="23"/>
  <c r="BX7" i="23"/>
  <c r="BV7" i="23"/>
  <c r="BT7" i="23"/>
  <c r="BR7" i="23"/>
  <c r="BP7" i="23"/>
  <c r="BK7" i="23"/>
  <c r="BI7" i="23"/>
  <c r="BG7" i="23"/>
  <c r="BE7" i="23"/>
  <c r="BC7" i="23"/>
  <c r="BA7" i="23"/>
  <c r="AV7" i="23"/>
  <c r="AT7" i="23"/>
  <c r="AR7" i="23"/>
  <c r="AP7" i="23"/>
  <c r="AN7" i="23"/>
  <c r="AL7" i="23"/>
  <c r="AG7" i="23"/>
  <c r="AE7" i="23"/>
  <c r="AC7" i="23"/>
  <c r="AA7" i="23"/>
  <c r="Y7" i="23"/>
  <c r="W7" i="23"/>
  <c r="R7" i="23"/>
  <c r="P7" i="23"/>
  <c r="N7" i="23"/>
  <c r="L7" i="23"/>
  <c r="J7" i="23"/>
  <c r="H7" i="23"/>
  <c r="CO6" i="23"/>
  <c r="CM6" i="23"/>
  <c r="CK6" i="23"/>
  <c r="CI6" i="23"/>
  <c r="CG6" i="23"/>
  <c r="CE6" i="23"/>
  <c r="BZ6" i="23"/>
  <c r="BX6" i="23"/>
  <c r="BV6" i="23"/>
  <c r="BT6" i="23"/>
  <c r="BR6" i="23"/>
  <c r="BP6" i="23"/>
  <c r="BK6" i="23"/>
  <c r="BI6" i="23"/>
  <c r="BG6" i="23"/>
  <c r="BE6" i="23"/>
  <c r="BC6" i="23"/>
  <c r="BA6" i="23"/>
  <c r="AV6" i="23"/>
  <c r="AT6" i="23"/>
  <c r="AR6" i="23"/>
  <c r="AP6" i="23"/>
  <c r="AN6" i="23"/>
  <c r="AL6" i="23"/>
  <c r="AG6" i="23"/>
  <c r="AE6" i="23"/>
  <c r="AC6" i="23"/>
  <c r="AA6" i="23"/>
  <c r="Y6" i="23"/>
  <c r="W6" i="23"/>
  <c r="R6" i="23"/>
  <c r="P6" i="23"/>
  <c r="N6" i="23"/>
  <c r="L6" i="23"/>
  <c r="J6" i="23"/>
  <c r="H6" i="23"/>
  <c r="CO5" i="23"/>
  <c r="CM5" i="23"/>
  <c r="CK5" i="23"/>
  <c r="CI5" i="23"/>
  <c r="CG5" i="23"/>
  <c r="CE5" i="23"/>
  <c r="BZ5" i="23"/>
  <c r="BX5" i="23"/>
  <c r="BV5" i="23"/>
  <c r="BT5" i="23"/>
  <c r="BR5" i="23"/>
  <c r="BP5" i="23"/>
  <c r="BK5" i="23"/>
  <c r="BI5" i="23"/>
  <c r="BG5" i="23"/>
  <c r="BE5" i="23"/>
  <c r="BC5" i="23"/>
  <c r="BA5" i="23"/>
  <c r="AV5" i="23"/>
  <c r="AT5" i="23"/>
  <c r="AR5" i="23"/>
  <c r="AP5" i="23"/>
  <c r="AN5" i="23"/>
  <c r="AL5" i="23"/>
  <c r="AG5" i="23"/>
  <c r="AE5" i="23"/>
  <c r="AC5" i="23"/>
  <c r="AA5" i="23"/>
  <c r="Y5" i="23"/>
  <c r="W5" i="23"/>
  <c r="R5" i="23"/>
  <c r="P5" i="23"/>
  <c r="N5" i="23"/>
  <c r="L5" i="23"/>
  <c r="J5" i="23"/>
  <c r="H5" i="23"/>
  <c r="CO4" i="23"/>
  <c r="CM4" i="23"/>
  <c r="CK4" i="23"/>
  <c r="CI4" i="23"/>
  <c r="CG4" i="23"/>
  <c r="CE4" i="23"/>
  <c r="BZ4" i="23"/>
  <c r="BX4" i="23"/>
  <c r="BV4" i="23"/>
  <c r="BT4" i="23"/>
  <c r="BR4" i="23"/>
  <c r="BP4" i="23"/>
  <c r="BK4" i="23"/>
  <c r="BI4" i="23"/>
  <c r="BG4" i="23"/>
  <c r="BE4" i="23"/>
  <c r="BC4" i="23"/>
  <c r="BA4" i="23"/>
  <c r="AV4" i="23"/>
  <c r="AT4" i="23"/>
  <c r="AR4" i="23"/>
  <c r="AP4" i="23"/>
  <c r="AN4" i="23"/>
  <c r="AL4" i="23"/>
  <c r="AG4" i="23"/>
  <c r="AE4" i="23"/>
  <c r="AC4" i="23"/>
  <c r="AA4" i="23"/>
  <c r="Y4" i="23"/>
  <c r="W4" i="23"/>
  <c r="R4" i="23"/>
  <c r="P4" i="23"/>
  <c r="N4" i="23"/>
  <c r="L4" i="23"/>
  <c r="J4" i="23"/>
  <c r="H4" i="23"/>
</calcChain>
</file>

<file path=xl/sharedStrings.xml><?xml version="1.0" encoding="utf-8"?>
<sst xmlns="http://schemas.openxmlformats.org/spreadsheetml/2006/main" count="4221" uniqueCount="233">
  <si>
    <r>
      <rPr>
        <b/>
        <sz val="11"/>
        <color theme="1"/>
        <rFont val="宋体"/>
        <family val="3"/>
        <charset val="134"/>
        <scheme val="minor"/>
      </rPr>
      <t>21-22</t>
    </r>
    <r>
      <rPr>
        <b/>
        <sz val="11"/>
        <color rgb="FF000000"/>
        <rFont val="宋体"/>
        <family val="3"/>
        <charset val="134"/>
      </rPr>
      <t>学年上</t>
    </r>
  </si>
  <si>
    <r>
      <rPr>
        <b/>
        <sz val="11"/>
        <color theme="1"/>
        <rFont val="宋体"/>
        <family val="3"/>
        <charset val="134"/>
        <scheme val="minor"/>
      </rPr>
      <t>21-22</t>
    </r>
    <r>
      <rPr>
        <b/>
        <sz val="11"/>
        <color rgb="FF000000"/>
        <rFont val="宋体"/>
        <family val="3"/>
        <charset val="134"/>
      </rPr>
      <t>学年下</t>
    </r>
  </si>
  <si>
    <r>
      <rPr>
        <b/>
        <sz val="11"/>
        <color theme="1"/>
        <rFont val="宋体"/>
        <family val="3"/>
        <charset val="134"/>
        <scheme val="minor"/>
      </rPr>
      <t>22-23</t>
    </r>
    <r>
      <rPr>
        <b/>
        <sz val="11"/>
        <color rgb="FF000000"/>
        <rFont val="宋体"/>
        <family val="3"/>
        <charset val="134"/>
      </rPr>
      <t>学年上</t>
    </r>
  </si>
  <si>
    <r>
      <rPr>
        <b/>
        <sz val="11"/>
        <color theme="1"/>
        <rFont val="宋体"/>
        <family val="3"/>
        <charset val="134"/>
        <scheme val="minor"/>
      </rPr>
      <t>22-23</t>
    </r>
    <r>
      <rPr>
        <b/>
        <sz val="11"/>
        <color rgb="FF000000"/>
        <rFont val="宋体"/>
        <family val="3"/>
        <charset val="134"/>
      </rPr>
      <t>学年下</t>
    </r>
  </si>
  <si>
    <r>
      <rPr>
        <b/>
        <sz val="11"/>
        <color theme="1"/>
        <rFont val="宋体"/>
        <family val="3"/>
        <charset val="134"/>
        <scheme val="minor"/>
      </rPr>
      <t>23-24</t>
    </r>
    <r>
      <rPr>
        <b/>
        <sz val="11"/>
        <color rgb="FF000000"/>
        <rFont val="宋体"/>
        <family val="3"/>
        <charset val="134"/>
      </rPr>
      <t>学年上</t>
    </r>
  </si>
  <si>
    <t>23-24学年下</t>
  </si>
  <si>
    <t>班主任</t>
  </si>
  <si>
    <t>语文</t>
  </si>
  <si>
    <t>数学</t>
  </si>
  <si>
    <t>英语</t>
  </si>
  <si>
    <t>物理/政治</t>
  </si>
  <si>
    <t>化学/历史</t>
  </si>
  <si>
    <t>生物/地理</t>
  </si>
  <si>
    <t>姓名</t>
  </si>
  <si>
    <t>身份证号码</t>
  </si>
  <si>
    <t>目标情况</t>
  </si>
  <si>
    <t>班级</t>
  </si>
  <si>
    <t>分数</t>
  </si>
  <si>
    <t>二车偏初</t>
  </si>
  <si>
    <t>513422200702084616</t>
  </si>
  <si>
    <t>36分</t>
  </si>
  <si>
    <t>胡伟杰</t>
  </si>
  <si>
    <t>曹霞</t>
  </si>
  <si>
    <t>次儿祝玛</t>
  </si>
  <si>
    <t>肖秀秀</t>
  </si>
  <si>
    <t>刘红</t>
  </si>
  <si>
    <t>龙志云</t>
  </si>
  <si>
    <t>邓琪</t>
  </si>
  <si>
    <t>李志友</t>
  </si>
  <si>
    <t>梅桂斌</t>
  </si>
  <si>
    <t>尹英娇</t>
  </si>
  <si>
    <t>李华</t>
  </si>
  <si>
    <t>李树海</t>
  </si>
  <si>
    <t>苏朗偏初</t>
  </si>
  <si>
    <t>沙正芳</t>
  </si>
  <si>
    <t>金贵</t>
  </si>
  <si>
    <t>12</t>
  </si>
  <si>
    <t>李卓玛</t>
  </si>
  <si>
    <t>513422200604260022</t>
  </si>
  <si>
    <t>尹应娇</t>
  </si>
  <si>
    <t>刘玲君</t>
  </si>
  <si>
    <t>陈强</t>
  </si>
  <si>
    <t>沙华莺</t>
  </si>
  <si>
    <t>骆泽群</t>
  </si>
  <si>
    <t>易启甜</t>
  </si>
  <si>
    <t>513422200602223826</t>
  </si>
  <si>
    <t>文雨</t>
  </si>
  <si>
    <t>513422200603011526</t>
  </si>
  <si>
    <t>龚霞</t>
  </si>
  <si>
    <t>扎拉</t>
  </si>
  <si>
    <t>冷开艳</t>
  </si>
  <si>
    <t>次珍扎保</t>
  </si>
  <si>
    <t>杨建</t>
  </si>
  <si>
    <t>曲比杰聪</t>
  </si>
  <si>
    <t>513422200511110316</t>
  </si>
  <si>
    <t>向雅欣</t>
  </si>
  <si>
    <t>甲阿祝玛</t>
  </si>
  <si>
    <t>黄健均</t>
  </si>
  <si>
    <t>陈虎林</t>
  </si>
  <si>
    <t>廖云虹</t>
  </si>
  <si>
    <t xml:space="preserve">邱君益 </t>
  </si>
  <si>
    <t>11</t>
  </si>
  <si>
    <t>邱君益</t>
  </si>
  <si>
    <t>马小华</t>
  </si>
  <si>
    <t>513422200310182532</t>
  </si>
  <si>
    <t>车梦德</t>
  </si>
  <si>
    <t>徐志兵</t>
  </si>
  <si>
    <t xml:space="preserve"> 车梦德</t>
  </si>
  <si>
    <t>罗泽群</t>
  </si>
  <si>
    <t>姚芳淑</t>
  </si>
  <si>
    <t>10</t>
  </si>
  <si>
    <t>仁青康珠</t>
  </si>
  <si>
    <t>513422200611186828</t>
  </si>
  <si>
    <t>叶仁芳</t>
  </si>
  <si>
    <t>东梅</t>
  </si>
  <si>
    <t>兰举银</t>
  </si>
  <si>
    <t>方帮林</t>
  </si>
  <si>
    <t>田友米</t>
  </si>
  <si>
    <t>沈建华</t>
  </si>
  <si>
    <t>51342220051015291X</t>
  </si>
  <si>
    <t>高琴</t>
  </si>
  <si>
    <t>刘厚江</t>
  </si>
  <si>
    <t>04</t>
  </si>
  <si>
    <t>沈拉布</t>
  </si>
  <si>
    <t>513422200605136816</t>
  </si>
  <si>
    <t>吴林吉</t>
  </si>
  <si>
    <t>513422200601155016</t>
  </si>
  <si>
    <t>吕阿牛</t>
  </si>
  <si>
    <t>513422200212301526</t>
  </si>
  <si>
    <t>边玛次尔</t>
  </si>
  <si>
    <t>513422200408024217</t>
  </si>
  <si>
    <t>邱宗兰</t>
  </si>
  <si>
    <t>郑强秋</t>
  </si>
  <si>
    <t>05</t>
  </si>
  <si>
    <t>张斯杰</t>
  </si>
  <si>
    <t>兰伍只</t>
  </si>
  <si>
    <t>513422200403010721</t>
  </si>
  <si>
    <t>沈冬梅</t>
  </si>
  <si>
    <t>513422200210260046</t>
  </si>
  <si>
    <t>杨兵</t>
  </si>
  <si>
    <t>513422200508260911</t>
  </si>
  <si>
    <t>杨发粒</t>
  </si>
  <si>
    <t>51342220051108033X</t>
  </si>
  <si>
    <t>降初次尔</t>
  </si>
  <si>
    <t>513422200504215611</t>
  </si>
  <si>
    <t>吕发明</t>
  </si>
  <si>
    <t>513422200704210014</t>
  </si>
  <si>
    <t>胡鑫</t>
  </si>
  <si>
    <t>513422200510202948</t>
  </si>
  <si>
    <t>乔鑫</t>
  </si>
  <si>
    <t>513422200501202911</t>
  </si>
  <si>
    <t>呷茸祝玛</t>
  </si>
  <si>
    <t>513422200401034842</t>
  </si>
  <si>
    <t>黄吉祥</t>
  </si>
  <si>
    <t>513422200407242917</t>
  </si>
  <si>
    <t>任吉洪</t>
  </si>
  <si>
    <t>毛焱</t>
  </si>
  <si>
    <t>513422200509020020</t>
  </si>
  <si>
    <t>王保华</t>
  </si>
  <si>
    <t>513422200610062911</t>
  </si>
  <si>
    <t>沈小冬</t>
  </si>
  <si>
    <t>513422200403093811</t>
  </si>
  <si>
    <t>扎拉扎西</t>
  </si>
  <si>
    <t>513422200501164214</t>
  </si>
  <si>
    <t>杜基偏初</t>
  </si>
  <si>
    <t>513422200609163811</t>
  </si>
  <si>
    <t>苏洪</t>
  </si>
  <si>
    <t>513422200510102517</t>
  </si>
  <si>
    <t>马文兵</t>
  </si>
  <si>
    <t>51342220020822381X</t>
  </si>
  <si>
    <t>刘尔孜</t>
  </si>
  <si>
    <t>513422200308044413</t>
  </si>
  <si>
    <t>苏云</t>
  </si>
  <si>
    <t>513422200507131317</t>
  </si>
  <si>
    <t>韩子军</t>
  </si>
  <si>
    <t>513422200509106617</t>
  </si>
  <si>
    <t>柬知尔夫</t>
  </si>
  <si>
    <t>513422200601200016</t>
  </si>
  <si>
    <t>马云</t>
  </si>
  <si>
    <t>513422200506210013</t>
  </si>
  <si>
    <t>固祖</t>
  </si>
  <si>
    <t>513422200406066018</t>
  </si>
  <si>
    <t>仁争娜姆</t>
  </si>
  <si>
    <t>51342220050202562X</t>
  </si>
  <si>
    <t>罗颖斌</t>
  </si>
  <si>
    <t>513422200503271515</t>
  </si>
  <si>
    <t>阿茸</t>
  </si>
  <si>
    <t>513422200304184814</t>
  </si>
  <si>
    <t>张安心</t>
  </si>
  <si>
    <t>513422200506122320</t>
  </si>
  <si>
    <t>王玉</t>
  </si>
  <si>
    <t>513422200605073827</t>
  </si>
  <si>
    <t>罗莲</t>
  </si>
  <si>
    <t>513422200607010926</t>
  </si>
  <si>
    <t>扎西偏初</t>
  </si>
  <si>
    <t>51342220040106251X</t>
  </si>
  <si>
    <t>马磊</t>
  </si>
  <si>
    <t>呷宗曲珍</t>
  </si>
  <si>
    <t>513422200506052123</t>
  </si>
  <si>
    <t>杨你色</t>
  </si>
  <si>
    <t>513422200209131511</t>
  </si>
  <si>
    <t>益西祝玛</t>
  </si>
  <si>
    <t>51342220050122642X</t>
  </si>
  <si>
    <t>次仁昂都</t>
  </si>
  <si>
    <t>513422200503182918</t>
  </si>
  <si>
    <t>王小建</t>
  </si>
  <si>
    <t>513422200406022912</t>
  </si>
  <si>
    <t>毛康林</t>
  </si>
  <si>
    <t>513422200508072937</t>
  </si>
  <si>
    <t>央章拉姆</t>
  </si>
  <si>
    <t>513422200504194224</t>
  </si>
  <si>
    <t>仁青偏初</t>
  </si>
  <si>
    <t>513422200601220017</t>
  </si>
  <si>
    <t>杨小军</t>
  </si>
  <si>
    <t>513422200303101319</t>
  </si>
  <si>
    <t>沈杰</t>
  </si>
  <si>
    <t>513422200706072719</t>
  </si>
  <si>
    <t>欧若</t>
  </si>
  <si>
    <t>513422200409055015</t>
  </si>
  <si>
    <t>胡文勇</t>
  </si>
  <si>
    <t>513422200402161915</t>
  </si>
  <si>
    <t>吕志高</t>
  </si>
  <si>
    <t>513422200311091114</t>
  </si>
  <si>
    <t>杨志明</t>
  </si>
  <si>
    <t>高贵勇</t>
  </si>
  <si>
    <t>06</t>
  </si>
  <si>
    <t>降初</t>
  </si>
  <si>
    <t>51342220010514481X</t>
  </si>
  <si>
    <t>鲁薇</t>
  </si>
  <si>
    <t>513422200201101529</t>
  </si>
  <si>
    <t>王固米</t>
  </si>
  <si>
    <t>513422200606016023</t>
  </si>
  <si>
    <t>杜东洋</t>
  </si>
  <si>
    <t>09</t>
  </si>
  <si>
    <t>棒思</t>
  </si>
  <si>
    <t>513422200303216845</t>
  </si>
  <si>
    <t>李成勇</t>
  </si>
  <si>
    <t>513422200703273830</t>
  </si>
  <si>
    <t>贾树青</t>
  </si>
  <si>
    <t>513422200409014416</t>
  </si>
  <si>
    <t>祝小辉</t>
  </si>
  <si>
    <t>513422200308151913</t>
  </si>
  <si>
    <t>马进锋</t>
  </si>
  <si>
    <t>513422200404032914</t>
  </si>
  <si>
    <t>马志明</t>
  </si>
  <si>
    <t>513422200305211511</t>
  </si>
  <si>
    <t>07</t>
  </si>
  <si>
    <t>小康珠</t>
  </si>
  <si>
    <t>513422200606145423</t>
  </si>
  <si>
    <t>求和项:分数</t>
  </si>
  <si>
    <t>总计</t>
  </si>
  <si>
    <t>得分</t>
  </si>
  <si>
    <t>金额</t>
  </si>
  <si>
    <t>合计</t>
  </si>
  <si>
    <t xml:space="preserve"> </t>
  </si>
  <si>
    <t>体育</t>
  </si>
  <si>
    <t>美术</t>
  </si>
  <si>
    <t>音乐</t>
  </si>
  <si>
    <t>高二上期</t>
  </si>
  <si>
    <t>高一下期</t>
  </si>
  <si>
    <t>高二下期</t>
    <phoneticPr fontId="12" type="noConversion"/>
  </si>
  <si>
    <t>高三上期</t>
    <phoneticPr fontId="12" type="noConversion"/>
  </si>
  <si>
    <t>姓名</t>
    <phoneticPr fontId="12" type="noConversion"/>
  </si>
  <si>
    <t>上线人数</t>
    <phoneticPr fontId="12" type="noConversion"/>
  </si>
  <si>
    <t>高一下</t>
    <phoneticPr fontId="12" type="noConversion"/>
  </si>
  <si>
    <t>高二上</t>
    <phoneticPr fontId="12" type="noConversion"/>
  </si>
  <si>
    <t>高二下</t>
    <phoneticPr fontId="12" type="noConversion"/>
  </si>
  <si>
    <t>高三上</t>
    <phoneticPr fontId="12" type="noConversion"/>
  </si>
  <si>
    <t>高三下</t>
    <phoneticPr fontId="12" type="noConversion"/>
  </si>
  <si>
    <t>合计</t>
    <phoneticPr fontId="12" type="noConversion"/>
  </si>
  <si>
    <t>申海冰</t>
    <phoneticPr fontId="12" type="noConversion"/>
  </si>
  <si>
    <t>周时德</t>
    <phoneticPr fontId="12" type="noConversion"/>
  </si>
  <si>
    <t>朱梦清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</si>
</sst>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Arial"/>
      <family val="2"/>
    </font>
    <font>
      <sz val="11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176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常规" xfId="0" builtinId="0"/>
  </cellStyles>
  <dxfs count="30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bottom/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bottom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pivotCacheDefinition" Target="pivotCache/pivotCacheDefinition10.xml"/><Relationship Id="rId18" Type="http://schemas.openxmlformats.org/officeDocument/2006/relationships/pivotCacheDefinition" Target="pivotCache/pivotCacheDefinition15.xml"/><Relationship Id="rId26" Type="http://schemas.openxmlformats.org/officeDocument/2006/relationships/pivotCacheDefinition" Target="pivotCache/pivotCacheDefinition23.xml"/><Relationship Id="rId21" Type="http://schemas.openxmlformats.org/officeDocument/2006/relationships/pivotCacheDefinition" Target="pivotCache/pivotCacheDefinition18.xml"/><Relationship Id="rId34" Type="http://schemas.openxmlformats.org/officeDocument/2006/relationships/theme" Target="theme/theme1.xml"/><Relationship Id="rId7" Type="http://schemas.openxmlformats.org/officeDocument/2006/relationships/pivotCacheDefinition" Target="pivotCache/pivotCacheDefinition4.xml"/><Relationship Id="rId12" Type="http://schemas.openxmlformats.org/officeDocument/2006/relationships/pivotCacheDefinition" Target="pivotCache/pivotCacheDefinition9.xml"/><Relationship Id="rId17" Type="http://schemas.openxmlformats.org/officeDocument/2006/relationships/pivotCacheDefinition" Target="pivotCache/pivotCacheDefinition14.xml"/><Relationship Id="rId25" Type="http://schemas.openxmlformats.org/officeDocument/2006/relationships/pivotCacheDefinition" Target="pivotCache/pivotCacheDefinition22.xml"/><Relationship Id="rId33" Type="http://schemas.openxmlformats.org/officeDocument/2006/relationships/pivotCacheDefinition" Target="pivotCache/pivotCacheDefinition30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3.xml"/><Relationship Id="rId20" Type="http://schemas.openxmlformats.org/officeDocument/2006/relationships/pivotCacheDefinition" Target="pivotCache/pivotCacheDefinition17.xml"/><Relationship Id="rId29" Type="http://schemas.openxmlformats.org/officeDocument/2006/relationships/pivotCacheDefinition" Target="pivotCache/pivotCacheDefinition26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11" Type="http://schemas.openxmlformats.org/officeDocument/2006/relationships/pivotCacheDefinition" Target="pivotCache/pivotCacheDefinition8.xml"/><Relationship Id="rId24" Type="http://schemas.openxmlformats.org/officeDocument/2006/relationships/pivotCacheDefinition" Target="pivotCache/pivotCacheDefinition21.xml"/><Relationship Id="rId32" Type="http://schemas.openxmlformats.org/officeDocument/2006/relationships/pivotCacheDefinition" Target="pivotCache/pivotCacheDefinition29.xml"/><Relationship Id="rId37" Type="http://schemas.openxmlformats.org/officeDocument/2006/relationships/calcChain" Target="calcChain.xml"/><Relationship Id="rId5" Type="http://schemas.openxmlformats.org/officeDocument/2006/relationships/pivotCacheDefinition" Target="pivotCache/pivotCacheDefinition2.xml"/><Relationship Id="rId15" Type="http://schemas.openxmlformats.org/officeDocument/2006/relationships/pivotCacheDefinition" Target="pivotCache/pivotCacheDefinition12.xml"/><Relationship Id="rId23" Type="http://schemas.openxmlformats.org/officeDocument/2006/relationships/pivotCacheDefinition" Target="pivotCache/pivotCacheDefinition20.xml"/><Relationship Id="rId28" Type="http://schemas.openxmlformats.org/officeDocument/2006/relationships/pivotCacheDefinition" Target="pivotCache/pivotCacheDefinition25.xml"/><Relationship Id="rId36" Type="http://schemas.openxmlformats.org/officeDocument/2006/relationships/sharedStrings" Target="sharedStrings.xml"/><Relationship Id="rId10" Type="http://schemas.openxmlformats.org/officeDocument/2006/relationships/pivotCacheDefinition" Target="pivotCache/pivotCacheDefinition7.xml"/><Relationship Id="rId19" Type="http://schemas.openxmlformats.org/officeDocument/2006/relationships/pivotCacheDefinition" Target="pivotCache/pivotCacheDefinition16.xml"/><Relationship Id="rId31" Type="http://schemas.openxmlformats.org/officeDocument/2006/relationships/pivotCacheDefinition" Target="pivotCache/pivotCacheDefinition28.xml"/><Relationship Id="rId4" Type="http://schemas.openxmlformats.org/officeDocument/2006/relationships/pivotCacheDefinition" Target="pivotCache/pivotCacheDefinition1.xml"/><Relationship Id="rId9" Type="http://schemas.openxmlformats.org/officeDocument/2006/relationships/pivotCacheDefinition" Target="pivotCache/pivotCacheDefinition6.xml"/><Relationship Id="rId14" Type="http://schemas.openxmlformats.org/officeDocument/2006/relationships/pivotCacheDefinition" Target="pivotCache/pivotCacheDefinition11.xml"/><Relationship Id="rId22" Type="http://schemas.openxmlformats.org/officeDocument/2006/relationships/pivotCacheDefinition" Target="pivotCache/pivotCacheDefinition19.xml"/><Relationship Id="rId27" Type="http://schemas.openxmlformats.org/officeDocument/2006/relationships/pivotCacheDefinition" Target="pivotCache/pivotCacheDefinition24.xml"/><Relationship Id="rId30" Type="http://schemas.openxmlformats.org/officeDocument/2006/relationships/pivotCacheDefinition" Target="pivotCache/pivotCacheDefinition27.xml"/><Relationship Id="rId35" Type="http://schemas.openxmlformats.org/officeDocument/2006/relationships/styles" Target="styles.xml"/><Relationship Id="rId8" Type="http://schemas.openxmlformats.org/officeDocument/2006/relationships/pivotCacheDefinition" Target="pivotCache/pivotCacheDefinition5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38100</xdr:rowOff>
    </xdr:from>
    <xdr:to>
      <xdr:col>12</xdr:col>
      <xdr:colOff>486087</xdr:colOff>
      <xdr:row>29</xdr:row>
      <xdr:rowOff>66675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F12B721-72D8-45A3-9B7F-BEF1EEF45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1700"/>
          <a:ext cx="8715687" cy="2943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0601851902" createdVersion="5" refreshedVersion="5" minRefreshableVersion="3" recordCount="65" xr:uid="{00000000-000A-0000-FFFF-FFFF00000000}">
  <cacheSource type="worksheet">
    <worksheetSource ref="E3:F68" sheet="艺体班文化教师"/>
  </cacheSource>
  <cacheFields count="2">
    <cacheField name="姓名" numFmtId="0">
      <sharedItems count="9">
        <s v="胡伟杰"/>
        <s v="尹应娇"/>
        <s v="龚霞"/>
        <s v="向雅欣"/>
        <s v="苏朗偏初"/>
        <s v="陈强"/>
        <s v="邓琪"/>
        <s v="马磊"/>
        <s v="罗泽群"/>
      </sharedItems>
    </cacheField>
    <cacheField name="分数" numFmtId="0">
      <sharedItems containsSemiMixedTypes="0" containsString="0" containsNumber="1" containsInteger="1" minValue="0" maxValue="1" count="2">
        <n v="1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1851851903" createdVersion="5" refreshedVersion="5" minRefreshableVersion="3" recordCount="65" xr:uid="{00000000-000A-0000-FFFF-FFFF01000000}">
  <cacheSource type="worksheet">
    <worksheetSource ref="G3:H68" sheet="艺体班文化教师"/>
  </cacheSource>
  <cacheFields count="2">
    <cacheField name="姓名" numFmtId="0">
      <sharedItems count="6">
        <s v="曹霞"/>
        <s v="刘玲君"/>
        <s v="龚霞"/>
        <s v="甲阿祝玛"/>
        <s v="叶仁芳"/>
        <s v="李志友"/>
      </sharedItems>
    </cacheField>
    <cacheField name="分数" numFmtId="0">
      <sharedItems containsSemiMixedTypes="0" containsString="0" containsNumber="1" minValue="0" maxValue="0.6" count="2">
        <n v="0.6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2731481499" createdVersion="5" refreshedVersion="5" minRefreshableVersion="3" recordCount="65" xr:uid="{00000000-000A-0000-FFFF-FFFF02000000}">
  <cacheSource type="worksheet">
    <worksheetSource ref="I3:J68" sheet="艺体班文化教师"/>
  </cacheSource>
  <cacheFields count="2">
    <cacheField name="姓名" numFmtId="0">
      <sharedItems count="7">
        <s v="次儿祝玛"/>
        <s v="陈强"/>
        <s v="扎拉"/>
        <s v="梅桂斌"/>
        <s v="苏朗偏初"/>
        <s v="马磊"/>
        <s v="陈虎林"/>
      </sharedItems>
    </cacheField>
    <cacheField name="分数" numFmtId="0">
      <sharedItems containsSemiMixedTypes="0" containsString="0" containsNumber="1" minValue="0" maxValue="0.6" count="2">
        <n v="0.6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3125" createdVersion="5" refreshedVersion="5" minRefreshableVersion="3" recordCount="65" xr:uid="{00000000-000A-0000-FFFF-FFFF03000000}">
  <cacheSource type="worksheet">
    <worksheetSource ref="K3:L68" sheet="艺体班文化教师"/>
  </cacheSource>
  <cacheFields count="2">
    <cacheField name="姓名" numFmtId="0">
      <sharedItems count="8">
        <s v="肖秀秀"/>
        <s v="尹英娇"/>
        <s v="冷开艳"/>
        <s v="黄健均"/>
        <s v="东梅"/>
        <s v="车梦德"/>
        <s v="姚芳淑"/>
        <s v="廖云虹"/>
      </sharedItems>
    </cacheField>
    <cacheField name="分数" numFmtId="0">
      <sharedItems containsSemiMixedTypes="0" containsString="0" containsNumber="1" minValue="0" maxValue="0.6" count="2">
        <n v="0.6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3657407401" createdVersion="5" refreshedVersion="5" minRefreshableVersion="3" recordCount="65" xr:uid="{00000000-000A-0000-FFFF-FFFF04000000}">
  <cacheSource type="worksheet">
    <worksheetSource ref="M3:N68" sheet="艺体班文化教师"/>
  </cacheSource>
  <cacheFields count="2">
    <cacheField name="姓名" numFmtId="0">
      <sharedItems count="6">
        <s v="胡伟杰"/>
        <s v="李华"/>
        <s v="次珍扎保"/>
        <s v="向雅欣"/>
        <s v="兰举银"/>
        <s v="沙正芳"/>
      </sharedItems>
    </cacheField>
    <cacheField name="分数" numFmtId="0">
      <sharedItems containsSemiMixedTypes="0" containsString="0" containsNumber="1" minValue="0" maxValue="0.6" count="2">
        <n v="0.6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4108796301" createdVersion="5" refreshedVersion="5" minRefreshableVersion="3" recordCount="65" xr:uid="{00000000-000A-0000-FFFF-FFFF05000000}">
  <cacheSource type="worksheet">
    <worksheetSource ref="O3:P68" sheet="艺体班文化教师"/>
  </cacheSource>
  <cacheFields count="2">
    <cacheField name="姓名" numFmtId="0">
      <sharedItems count="7">
        <s v="刘红"/>
        <s v="沙华莺"/>
        <s v="方帮林"/>
        <s v="徐志兵"/>
        <s v="邓琪"/>
        <s v="郑强秋"/>
        <s v="邱君益 "/>
      </sharedItems>
    </cacheField>
    <cacheField name="分数" numFmtId="0">
      <sharedItems containsSemiMixedTypes="0" containsString="0" containsNumber="1" minValue="0" maxValue="0.6" count="2">
        <n v="0.6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4490740703" createdVersion="5" refreshedVersion="5" minRefreshableVersion="3" recordCount="65" xr:uid="{00000000-000A-0000-FFFF-FFFF06000000}">
  <cacheSource type="worksheet">
    <worksheetSource ref="Q3:R68" sheet="艺体班文化教师"/>
  </cacheSource>
  <cacheFields count="2">
    <cacheField name="姓名" numFmtId="0">
      <sharedItems count="7">
        <s v="龙志云"/>
        <s v="骆泽群"/>
        <s v="杨建"/>
        <s v="田友米"/>
        <s v="李树海"/>
        <s v="罗泽群"/>
        <s v="金贵"/>
      </sharedItems>
    </cacheField>
    <cacheField name="分数" numFmtId="0">
      <sharedItems containsSemiMixedTypes="0" containsString="0" containsNumber="1" minValue="0" maxValue="0.6" count="2">
        <n v="0.6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5486111103" createdVersion="5" refreshedVersion="5" minRefreshableVersion="3" recordCount="65" xr:uid="{00000000-000A-0000-FFFF-FFFF07000000}">
  <cacheSource type="worksheet">
    <worksheetSource ref="AI3:AJ68" sheet="艺体班文化教师"/>
  </cacheSource>
  <cacheFields count="2">
    <cacheField name="姓名" numFmtId="0">
      <sharedItems count="9">
        <s v="邓琪"/>
        <s v="向雅欣"/>
        <s v="陈强"/>
        <s v="苏朗偏初"/>
        <s v="胡伟杰"/>
        <s v="罗泽群"/>
        <s v="马磊"/>
        <s v="尹英娇"/>
        <s v="龚霞"/>
      </sharedItems>
    </cacheField>
    <cacheField name="分数" numFmtId="0">
      <sharedItems containsSemiMixedTypes="0" containsString="0" containsNumber="1" containsInteger="1" minValue="0" maxValue="1" count="2">
        <n v="1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5810185202" createdVersion="5" refreshedVersion="5" minRefreshableVersion="3" recordCount="65" xr:uid="{00000000-000A-0000-FFFF-FFFF08000000}">
  <cacheSource type="worksheet">
    <worksheetSource ref="AK3:AL68" sheet="艺体班文化教师"/>
  </cacheSource>
  <cacheFields count="2">
    <cacheField name="姓名" numFmtId="0">
      <sharedItems count="6">
        <s v="李志友"/>
        <s v="甲阿祝玛"/>
        <s v="刘玲君"/>
        <s v="叶仁芳"/>
        <s v="杨志明"/>
        <s v="龚霞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6168981502" createdVersion="5" refreshedVersion="5" minRefreshableVersion="3" recordCount="65" xr:uid="{00000000-000A-0000-FFFF-FFFF09000000}">
  <cacheSource type="worksheet">
    <worksheetSource ref="AM3:AN68" sheet="艺体班文化教师"/>
  </cacheSource>
  <cacheFields count="2">
    <cacheField name="姓名" numFmtId="0">
      <sharedItems count="6">
        <s v="苏朗偏初"/>
        <s v="陈虎林"/>
        <s v="陈强"/>
        <s v="次儿祝玛"/>
        <s v="马磊"/>
        <s v="扎拉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6354166701" createdVersion="5" refreshedVersion="5" minRefreshableVersion="3" recordCount="65" xr:uid="{00000000-000A-0000-FFFF-FFFF0A000000}">
  <cacheSource type="worksheet">
    <worksheetSource ref="AO3:AP68" sheet="艺体班文化教师"/>
  </cacheSource>
  <cacheFields count="2">
    <cacheField name="姓名" numFmtId="0">
      <sharedItems count="8">
        <s v="尹英娇"/>
        <s v="黄健均"/>
        <s v="车梦德"/>
        <s v="东梅"/>
        <s v="肖秀秀"/>
        <s v="姚芳淑"/>
        <s v="廖云虹"/>
        <s v="冷开艳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6527777802" createdVersion="5" refreshedVersion="5" minRefreshableVersion="3" recordCount="65" xr:uid="{00000000-000A-0000-FFFF-FFFF0B000000}">
  <cacheSource type="worksheet">
    <worksheetSource ref="AQ3:AR68" sheet="艺体班文化教师"/>
  </cacheSource>
  <cacheFields count="2">
    <cacheField name="姓名" numFmtId="0">
      <sharedItems count="5">
        <s v="沙正芳"/>
        <s v="向雅欣"/>
        <s v="兰举银"/>
        <s v="胡伟杰"/>
        <s v="次珍扎保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6689814797" createdVersion="5" refreshedVersion="5" minRefreshableVersion="3" recordCount="65" xr:uid="{00000000-000A-0000-FFFF-FFFF0C000000}">
  <cacheSource type="worksheet">
    <worksheetSource ref="AS3:AT68" sheet="艺体班文化教师"/>
  </cacheSource>
  <cacheFields count="2">
    <cacheField name="姓名" numFmtId="0">
      <sharedItems count="6">
        <s v="邓琪"/>
        <s v="沙华莺"/>
        <s v="方帮林"/>
        <s v="邱宗兰"/>
        <s v="邱君益 "/>
        <s v="郑强秋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7395833299" createdVersion="5" refreshedVersion="5" minRefreshableVersion="3" recordCount="65" xr:uid="{00000000-000A-0000-FFFF-FFFF0D000000}">
  <cacheSource type="worksheet">
    <worksheetSource ref="AU3:AV68" sheet="艺体班文化教师"/>
  </cacheSource>
  <cacheFields count="2">
    <cacheField name="姓名" numFmtId="0">
      <sharedItems count="7">
        <s v="李树海"/>
        <s v="骆泽群"/>
        <s v="高琴"/>
        <s v="龙志云"/>
        <s v="罗泽群"/>
        <s v="金贵"/>
        <s v="张斯杰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7986111098" createdVersion="5" refreshedVersion="5" minRefreshableVersion="3" recordCount="65" xr:uid="{00000000-000A-0000-FFFF-FFFF0E000000}">
  <cacheSource type="worksheet">
    <worksheetSource ref="AX3:AY68" sheet="艺体班文化教师"/>
  </cacheSource>
  <cacheFields count="2">
    <cacheField name="姓名" numFmtId="0">
      <sharedItems count="9">
        <s v="邓琪"/>
        <s v="向雅欣"/>
        <s v="陈强"/>
        <s v="苏朗偏初"/>
        <s v="胡伟杰"/>
        <s v="罗泽群"/>
        <s v="马磊"/>
        <s v="尹应娇"/>
        <s v="龚霞"/>
      </sharedItems>
    </cacheField>
    <cacheField name="分数" numFmtId="0">
      <sharedItems containsSemiMixedTypes="0" containsString="0" containsNumber="1" containsInteger="1" minValue="0" maxValue="1" count="2">
        <n v="1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8379629599" createdVersion="5" refreshedVersion="5" minRefreshableVersion="3" recordCount="65" xr:uid="{00000000-000A-0000-FFFF-FFFF0F000000}">
  <cacheSource type="worksheet">
    <worksheetSource ref="AZ3:BA68" sheet="艺体班文化教师"/>
  </cacheSource>
  <cacheFields count="2">
    <cacheField name="姓名" numFmtId="0">
      <sharedItems count="6">
        <s v="李志友"/>
        <s v="甲阿祝玛"/>
        <s v="刘玲君"/>
        <s v="叶仁芳"/>
        <s v="杨志明"/>
        <s v="龚霞"/>
      </sharedItems>
    </cacheField>
    <cacheField name="分数" numFmtId="0">
      <sharedItems containsSemiMixedTypes="0" containsString="0" containsNumber="1" minValue="0" maxValue="3" count="2">
        <n v="0.9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8703703698" createdVersion="5" refreshedVersion="5" minRefreshableVersion="3" recordCount="65" xr:uid="{00000000-000A-0000-FFFF-FFFF10000000}">
  <cacheSource type="worksheet">
    <worksheetSource ref="BB3:BC68" sheet="艺体班文化教师"/>
  </cacheSource>
  <cacheFields count="2">
    <cacheField name="姓名" numFmtId="0">
      <sharedItems count="7">
        <s v="苏朗偏初"/>
        <s v="陈虎林"/>
        <s v="陈强"/>
        <s v="次儿祝玛"/>
        <s v="马磊"/>
        <s v="杜东洋"/>
        <s v="扎拉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90046296" createdVersion="5" refreshedVersion="5" minRefreshableVersion="3" recordCount="65" xr:uid="{00000000-000A-0000-FFFF-FFFF11000000}">
  <cacheSource type="worksheet">
    <worksheetSource ref="BD3:BE68" sheet="艺体班文化教师"/>
  </cacheSource>
  <cacheFields count="2">
    <cacheField name="姓名" numFmtId="0">
      <sharedItems count="8">
        <s v="尹英娇"/>
        <s v="黄健均"/>
        <s v=" 车梦德"/>
        <s v="东梅"/>
        <s v="肖秀秀"/>
        <s v="姚芳淑"/>
        <s v="廖云虹"/>
        <s v="冷开艳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9247685198" createdVersion="5" refreshedVersion="5" minRefreshableVersion="3" recordCount="65" xr:uid="{00000000-000A-0000-FFFF-FFFF12000000}">
  <cacheSource type="worksheet">
    <worksheetSource ref="BF3:BG68" sheet="艺体班文化教师"/>
  </cacheSource>
  <cacheFields count="2">
    <cacheField name="姓名" numFmtId="0">
      <sharedItems count="4">
        <s v="沙正芳"/>
        <s v="向雅欣"/>
        <s v="兰举银"/>
        <s v="胡伟杰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9479166697" createdVersion="5" refreshedVersion="5" minRefreshableVersion="3" recordCount="65" xr:uid="{00000000-000A-0000-FFFF-FFFF13000000}">
  <cacheSource type="worksheet">
    <worksheetSource ref="BH3:BI68" sheet="艺体班文化教师"/>
  </cacheSource>
  <cacheFields count="2">
    <cacheField name="姓名" numFmtId="0">
      <sharedItems count="6">
        <s v="邓琪"/>
        <s v="沙华莺"/>
        <s v="方帮林"/>
        <s v="邱宗兰"/>
        <s v="邱君益"/>
        <s v="郑强秋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59895833301" createdVersion="5" refreshedVersion="5" minRefreshableVersion="3" recordCount="65" xr:uid="{00000000-000A-0000-FFFF-FFFF14000000}">
  <cacheSource type="worksheet">
    <worksheetSource ref="BJ3:BK68" sheet="艺体班文化教师"/>
  </cacheSource>
  <cacheFields count="2">
    <cacheField name="姓名" numFmtId="0">
      <sharedItems count="6">
        <s v="李树海"/>
        <s v="骆泽群"/>
        <s v="高琴"/>
        <s v="龙志云"/>
        <s v="金贵"/>
        <s v="张斯杰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73703703698" createdVersion="5" refreshedVersion="5" minRefreshableVersion="3" recordCount="65" xr:uid="{00000000-000A-0000-FFFF-FFFF15000000}">
  <cacheSource type="worksheet">
    <worksheetSource ref="BM3:BN68" sheet="艺体班文化教师"/>
  </cacheSource>
  <cacheFields count="2">
    <cacheField name="姓名" numFmtId="0">
      <sharedItems count="9">
        <s v="邓琪"/>
        <s v="向雅欣"/>
        <s v="罗泽群"/>
        <s v="苏朗偏初"/>
        <s v="胡伟杰"/>
        <s v="马磊"/>
        <s v="尹英娇"/>
        <s v="龚霞"/>
        <s v="任吉洪" u="1"/>
      </sharedItems>
    </cacheField>
    <cacheField name="分数" numFmtId="0">
      <sharedItems containsString="0" containsBlank="1" containsNumber="1" containsInteger="1" minValue="0" maxValue="1" count="2">
        <n v="1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70891203702" createdVersion="5" refreshedVersion="5" minRefreshableVersion="3" recordCount="65" xr:uid="{00000000-000A-0000-FFFF-FFFF16000000}">
  <cacheSource type="worksheet">
    <worksheetSource ref="BO3:BP68" sheet="艺体班文化教师"/>
  </cacheSource>
  <cacheFields count="2">
    <cacheField name="姓名" numFmtId="0">
      <sharedItems count="7">
        <s v="李志友"/>
        <s v="甲阿祝玛"/>
        <s v="刘玲君"/>
        <s v="叶仁芳"/>
        <s v="杨志明"/>
        <s v="龚霞"/>
        <e v="#N/A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70983796302" createdVersion="5" refreshedVersion="5" minRefreshableVersion="3" recordCount="65" xr:uid="{00000000-000A-0000-FFFF-FFFF17000000}">
  <cacheSource type="worksheet">
    <worksheetSource ref="BQ3:BR68" sheet="艺体班文化教师"/>
  </cacheSource>
  <cacheFields count="2">
    <cacheField name="姓名" numFmtId="0">
      <sharedItems count="7">
        <s v="苏朗偏初"/>
        <s v="陈虎林"/>
        <s v="次儿祝玛"/>
        <s v="马磊"/>
        <s v="杜东洋"/>
        <s v="扎拉"/>
        <e v="#N/A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71053240697" createdVersion="5" refreshedVersion="5" minRefreshableVersion="3" recordCount="65" xr:uid="{00000000-000A-0000-FFFF-FFFF18000000}">
  <cacheSource type="worksheet">
    <worksheetSource ref="BS3:BT68" sheet="艺体班文化教师"/>
  </cacheSource>
  <cacheFields count="2">
    <cacheField name="姓名" numFmtId="0">
      <sharedItems count="7">
        <s v="尹英娇"/>
        <s v="廖云虹"/>
        <s v="姚芳淑"/>
        <s v="东梅"/>
        <s v="肖秀秀"/>
        <s v="冷开艳"/>
        <e v="#N/A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71111111103" createdVersion="5" refreshedVersion="5" minRefreshableVersion="3" recordCount="65" xr:uid="{00000000-000A-0000-FFFF-FFFF19000000}">
  <cacheSource type="worksheet">
    <worksheetSource ref="BU3:BV68" sheet="艺体班文化教师"/>
  </cacheSource>
  <cacheFields count="2">
    <cacheField name="姓名" numFmtId="0">
      <sharedItems count="6">
        <s v="沙正芳"/>
        <s v="向雅欣"/>
        <s v="兰举银"/>
        <s v="胡伟杰"/>
        <s v="高贵勇"/>
        <e v="#N/A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72939814797" createdVersion="5" refreshedVersion="5" minRefreshableVersion="3" recordCount="65" xr:uid="{00000000-000A-0000-FFFF-FFFF1A000000}">
  <cacheSource type="worksheet">
    <worksheetSource ref="BW3:BX68" sheet="艺体班文化教师"/>
  </cacheSource>
  <cacheFields count="2">
    <cacheField name="姓名" numFmtId="0">
      <sharedItems count="7">
        <s v="邓琪"/>
        <s v="邱君益 "/>
        <s v="沙华莺"/>
        <s v="刘厚江"/>
        <s v="郑强秋"/>
        <s v="邱宗兰"/>
        <e v="#N/A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71273148098" createdVersion="5" refreshedVersion="5" minRefreshableVersion="3" recordCount="65" xr:uid="{00000000-000A-0000-FFFF-FFFF1B000000}">
  <cacheSource type="worksheet">
    <worksheetSource ref="BY3:BZ68" sheet="艺体班文化教师"/>
  </cacheSource>
  <cacheFields count="2">
    <cacheField name="姓名" numFmtId="0">
      <sharedItems count="7">
        <s v="金贵"/>
        <s v="骆泽群"/>
        <s v="高琴"/>
        <s v="龙志云"/>
        <s v="罗泽群"/>
        <s v="张斯杰"/>
        <e v="#N/A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L-2024" refreshedDate="45746.482025463003" createdVersion="5" refreshedVersion="5" minRefreshableVersion="3" recordCount="279" xr:uid="{00000000-000A-0000-FFFF-FFFF1C000000}">
  <cacheSource type="worksheet">
    <worksheetSource ref="A1:B280" sheet="Sheet2"/>
  </cacheSource>
  <cacheFields count="2">
    <cacheField name="姓名" numFmtId="0">
      <sharedItems count="50">
        <s v="陈强"/>
        <s v="邓琪"/>
        <s v="龚霞"/>
        <s v="胡伟杰"/>
        <s v="罗泽群"/>
        <s v="马磊"/>
        <s v="苏朗偏初"/>
        <s v="向雅欣"/>
        <s v="尹应娇"/>
        <s v="曹霞"/>
        <s v="甲阿祝玛"/>
        <s v="李志友"/>
        <s v="刘玲君"/>
        <s v="叶仁芳"/>
        <s v="陈虎林"/>
        <s v="次儿祝玛"/>
        <s v="梅桂斌"/>
        <s v="扎拉"/>
        <s v="车梦德"/>
        <s v="东梅"/>
        <s v="黄健均"/>
        <s v="冷开艳"/>
        <s v="廖云虹"/>
        <s v="肖秀秀"/>
        <s v="姚芳淑"/>
        <s v="次珍扎保"/>
        <s v="兰举银"/>
        <s v="李华"/>
        <s v="沙正芳"/>
        <s v="方帮林"/>
        <s v="刘红"/>
        <s v="邱君益 "/>
        <s v="沙华莺"/>
        <s v="徐志兵"/>
        <s v="郑强秋"/>
        <s v="金贵"/>
        <s v="李树海"/>
        <s v="龙志云"/>
        <s v="骆泽群"/>
        <s v="田友米"/>
        <s v="杨建"/>
        <s v="杨志明"/>
        <s v="邱君益"/>
        <s v="邱宗兰"/>
        <s v="高琴"/>
        <s v="张斯杰"/>
        <s v="杜东洋"/>
        <s v="高贵勇"/>
        <s v="刘厚江"/>
        <s v="尹英娇" u="1"/>
      </sharedItems>
    </cacheField>
    <cacheField name="分数" numFmtId="0">
      <sharedItems containsSemiMixedTypes="0" containsString="0" containsNumber="1" minValue="0" maxValue="57" count="60">
        <n v="8"/>
        <n v="9"/>
        <n v="7"/>
        <n v="11"/>
        <n v="0"/>
        <n v="4"/>
        <n v="10"/>
        <n v="5"/>
        <n v="6.6"/>
        <n v="4.2"/>
        <n v="6"/>
        <n v="7.8"/>
        <n v="4.8"/>
        <n v="2.4"/>
        <n v="11.4"/>
        <n v="7.2"/>
        <n v="8.4"/>
        <n v="3"/>
        <n v="10.199999999999999"/>
        <n v="5.4"/>
        <n v="10.8"/>
        <n v="13.8"/>
        <n v="15"/>
        <n v="19"/>
        <n v="1"/>
        <n v="2"/>
        <n v="14"/>
        <n v="0.9"/>
        <n v="12.6"/>
        <n v="21.6"/>
        <n v="15.3"/>
        <n v="1.8"/>
        <n v="3.6"/>
        <n v="4.5"/>
        <n v="20.7"/>
        <n v="13.5"/>
        <n v="18.899999999999999"/>
        <n v="30.6"/>
        <n v="14.4"/>
        <n v="17.100000000000001"/>
        <n v="27.9"/>
        <n v="2.7"/>
        <n v="15.6"/>
        <n v="24.6"/>
        <n v="18.3"/>
        <n v="16"/>
        <n v="1.5"/>
        <n v="24"/>
        <n v="39"/>
        <n v="28.5"/>
        <n v="49.5"/>
        <n v="7.5"/>
        <n v="37.5"/>
        <n v="25.5"/>
        <n v="34.5"/>
        <n v="57"/>
        <n v="27"/>
        <n v="31.5"/>
        <n v="10.5"/>
        <n v="55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5746.489374999997" createdVersion="5" refreshedVersion="5" minRefreshableVersion="3" recordCount="279" xr:uid="{00000000-000A-0000-FFFF-FFFF1D000000}">
  <cacheSource type="worksheet">
    <worksheetSource ref="A84:B363" sheet="艺体班文化教师"/>
  </cacheSource>
  <cacheFields count="2">
    <cacheField name="姓名" numFmtId="0">
      <sharedItems count="48">
        <s v="陈强"/>
        <s v="邓琪"/>
        <s v="龚霞"/>
        <s v="胡伟杰"/>
        <s v="罗泽群"/>
        <s v="马磊"/>
        <s v="苏朗偏初"/>
        <s v="向雅欣"/>
        <s v="尹应娇"/>
        <s v="曹霞"/>
        <s v="甲阿祝玛"/>
        <s v="李志友"/>
        <s v="刘玲君"/>
        <s v="叶仁芳"/>
        <s v="陈虎林"/>
        <s v="次儿祝玛"/>
        <s v="梅桂斌"/>
        <s v="扎拉"/>
        <s v="车梦德"/>
        <s v="东梅"/>
        <s v="黄健均"/>
        <s v="冷开艳"/>
        <s v="廖云虹"/>
        <s v="肖秀秀"/>
        <s v="姚芳淑"/>
        <s v="次珍扎保"/>
        <s v="兰举银"/>
        <s v="李华"/>
        <s v="沙正芳"/>
        <s v="方帮林"/>
        <s v="刘红"/>
        <s v="邱君益 "/>
        <s v="沙华莺"/>
        <s v="徐志兵"/>
        <s v="郑强秋"/>
        <s v="金贵"/>
        <s v="李树海"/>
        <s v="龙志云"/>
        <s v="田友米"/>
        <s v="杨建"/>
        <s v="杨志明"/>
        <s v="邱君益"/>
        <s v="邱宗兰"/>
        <s v="高琴"/>
        <s v="张斯杰"/>
        <s v="杜东洋"/>
        <s v="高贵勇"/>
        <s v="刘厚江"/>
      </sharedItems>
    </cacheField>
    <cacheField name="分数" numFmtId="0">
      <sharedItems containsSemiMixedTypes="0" containsString="0" containsNumber="1" minValue="0" maxValue="57" count="60">
        <n v="8"/>
        <n v="9"/>
        <n v="7"/>
        <n v="11"/>
        <n v="0"/>
        <n v="4"/>
        <n v="10"/>
        <n v="5"/>
        <n v="6.6"/>
        <n v="4.2"/>
        <n v="6"/>
        <n v="7.8"/>
        <n v="4.8"/>
        <n v="2.4"/>
        <n v="11.4"/>
        <n v="7.2"/>
        <n v="8.4"/>
        <n v="3"/>
        <n v="10.199999999999999"/>
        <n v="5.4"/>
        <n v="10.8"/>
        <n v="13.8"/>
        <n v="15"/>
        <n v="19"/>
        <n v="1"/>
        <n v="2"/>
        <n v="14"/>
        <n v="0.9"/>
        <n v="12.6"/>
        <n v="21.6"/>
        <n v="15.3"/>
        <n v="1.8"/>
        <n v="3.6"/>
        <n v="4.5"/>
        <n v="20.7"/>
        <n v="13.5"/>
        <n v="18.899999999999999"/>
        <n v="30.6"/>
        <n v="14.4"/>
        <n v="17.100000000000001"/>
        <n v="27.9"/>
        <n v="2.7"/>
        <n v="15.6"/>
        <n v="24.6"/>
        <n v="18.3"/>
        <n v="16"/>
        <n v="1.5"/>
        <n v="24"/>
        <n v="39"/>
        <n v="28.5"/>
        <n v="49.5"/>
        <n v="7.5"/>
        <n v="37.5"/>
        <n v="25.5"/>
        <n v="34.5"/>
        <n v="57"/>
        <n v="27"/>
        <n v="31.5"/>
        <n v="10.5"/>
        <n v="55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">
  <r>
    <x v="0"/>
    <x v="0"/>
  </r>
  <r>
    <x v="1"/>
    <x v="0"/>
  </r>
  <r>
    <x v="1"/>
    <x v="0"/>
  </r>
  <r>
    <x v="2"/>
    <x v="0"/>
  </r>
  <r>
    <x v="3"/>
    <x v="0"/>
  </r>
  <r>
    <x v="1"/>
    <x v="0"/>
  </r>
  <r>
    <x v="4"/>
    <x v="0"/>
  </r>
  <r>
    <x v="4"/>
    <x v="0"/>
  </r>
  <r>
    <x v="5"/>
    <x v="0"/>
  </r>
  <r>
    <x v="3"/>
    <x v="0"/>
  </r>
  <r>
    <x v="6"/>
    <x v="0"/>
  </r>
  <r>
    <x v="0"/>
    <x v="0"/>
  </r>
  <r>
    <x v="3"/>
    <x v="0"/>
  </r>
  <r>
    <x v="4"/>
    <x v="0"/>
  </r>
  <r>
    <x v="0"/>
    <x v="0"/>
  </r>
  <r>
    <x v="4"/>
    <x v="0"/>
  </r>
  <r>
    <x v="5"/>
    <x v="0"/>
  </r>
  <r>
    <x v="2"/>
    <x v="0"/>
  </r>
  <r>
    <x v="3"/>
    <x v="0"/>
  </r>
  <r>
    <x v="6"/>
    <x v="0"/>
  </r>
  <r>
    <x v="3"/>
    <x v="0"/>
  </r>
  <r>
    <x v="1"/>
    <x v="0"/>
  </r>
  <r>
    <x v="0"/>
    <x v="0"/>
  </r>
  <r>
    <x v="3"/>
    <x v="0"/>
  </r>
  <r>
    <x v="2"/>
    <x v="0"/>
  </r>
  <r>
    <x v="5"/>
    <x v="0"/>
  </r>
  <r>
    <x v="2"/>
    <x v="0"/>
  </r>
  <r>
    <x v="0"/>
    <x v="0"/>
  </r>
  <r>
    <x v="0"/>
    <x v="0"/>
  </r>
  <r>
    <x v="6"/>
    <x v="0"/>
  </r>
  <r>
    <x v="5"/>
    <x v="0"/>
  </r>
  <r>
    <x v="2"/>
    <x v="0"/>
  </r>
  <r>
    <x v="0"/>
    <x v="0"/>
  </r>
  <r>
    <x v="2"/>
    <x v="0"/>
  </r>
  <r>
    <x v="6"/>
    <x v="0"/>
  </r>
  <r>
    <x v="6"/>
    <x v="0"/>
  </r>
  <r>
    <x v="4"/>
    <x v="0"/>
  </r>
  <r>
    <x v="5"/>
    <x v="0"/>
  </r>
  <r>
    <x v="4"/>
    <x v="0"/>
  </r>
  <r>
    <x v="5"/>
    <x v="0"/>
  </r>
  <r>
    <x v="5"/>
    <x v="0"/>
  </r>
  <r>
    <x v="7"/>
    <x v="0"/>
  </r>
  <r>
    <x v="0"/>
    <x v="0"/>
  </r>
  <r>
    <x v="3"/>
    <x v="0"/>
  </r>
  <r>
    <x v="6"/>
    <x v="0"/>
  </r>
  <r>
    <x v="0"/>
    <x v="0"/>
  </r>
  <r>
    <x v="2"/>
    <x v="0"/>
  </r>
  <r>
    <x v="5"/>
    <x v="0"/>
  </r>
  <r>
    <x v="6"/>
    <x v="0"/>
  </r>
  <r>
    <x v="8"/>
    <x v="1"/>
  </r>
  <r>
    <x v="7"/>
    <x v="0"/>
  </r>
  <r>
    <x v="3"/>
    <x v="0"/>
  </r>
  <r>
    <x v="3"/>
    <x v="0"/>
  </r>
  <r>
    <x v="3"/>
    <x v="1"/>
  </r>
  <r>
    <x v="7"/>
    <x v="0"/>
  </r>
  <r>
    <x v="7"/>
    <x v="0"/>
  </r>
  <r>
    <x v="3"/>
    <x v="0"/>
  </r>
  <r>
    <x v="1"/>
    <x v="0"/>
  </r>
  <r>
    <x v="4"/>
    <x v="0"/>
  </r>
  <r>
    <x v="6"/>
    <x v="0"/>
  </r>
  <r>
    <x v="0"/>
    <x v="0"/>
  </r>
  <r>
    <x v="6"/>
    <x v="1"/>
  </r>
  <r>
    <x v="0"/>
    <x v="0"/>
  </r>
  <r>
    <x v="6"/>
    <x v="0"/>
  </r>
  <r>
    <x v="4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5">
  <r>
    <x v="0"/>
    <x v="0"/>
  </r>
  <r>
    <x v="1"/>
    <x v="0"/>
  </r>
  <r>
    <x v="1"/>
    <x v="0"/>
  </r>
  <r>
    <x v="2"/>
    <x v="0"/>
  </r>
  <r>
    <x v="3"/>
    <x v="0"/>
  </r>
  <r>
    <x v="1"/>
    <x v="0"/>
  </r>
  <r>
    <x v="4"/>
    <x v="0"/>
  </r>
  <r>
    <x v="4"/>
    <x v="0"/>
  </r>
  <r>
    <x v="1"/>
    <x v="0"/>
  </r>
  <r>
    <x v="3"/>
    <x v="0"/>
  </r>
  <r>
    <x v="5"/>
    <x v="0"/>
  </r>
  <r>
    <x v="0"/>
    <x v="0"/>
  </r>
  <r>
    <x v="3"/>
    <x v="0"/>
  </r>
  <r>
    <x v="4"/>
    <x v="0"/>
  </r>
  <r>
    <x v="0"/>
    <x v="0"/>
  </r>
  <r>
    <x v="4"/>
    <x v="0"/>
  </r>
  <r>
    <x v="1"/>
    <x v="0"/>
  </r>
  <r>
    <x v="2"/>
    <x v="0"/>
  </r>
  <r>
    <x v="3"/>
    <x v="0"/>
  </r>
  <r>
    <x v="5"/>
    <x v="0"/>
  </r>
  <r>
    <x v="3"/>
    <x v="0"/>
  </r>
  <r>
    <x v="1"/>
    <x v="0"/>
  </r>
  <r>
    <x v="0"/>
    <x v="0"/>
  </r>
  <r>
    <x v="3"/>
    <x v="0"/>
  </r>
  <r>
    <x v="2"/>
    <x v="0"/>
  </r>
  <r>
    <x v="1"/>
    <x v="0"/>
  </r>
  <r>
    <x v="2"/>
    <x v="0"/>
  </r>
  <r>
    <x v="0"/>
    <x v="0"/>
  </r>
  <r>
    <x v="0"/>
    <x v="0"/>
  </r>
  <r>
    <x v="5"/>
    <x v="0"/>
  </r>
  <r>
    <x v="1"/>
    <x v="0"/>
  </r>
  <r>
    <x v="2"/>
    <x v="0"/>
  </r>
  <r>
    <x v="0"/>
    <x v="0"/>
  </r>
  <r>
    <x v="2"/>
    <x v="0"/>
  </r>
  <r>
    <x v="5"/>
    <x v="0"/>
  </r>
  <r>
    <x v="5"/>
    <x v="0"/>
  </r>
  <r>
    <x v="4"/>
    <x v="0"/>
  </r>
  <r>
    <x v="1"/>
    <x v="0"/>
  </r>
  <r>
    <x v="4"/>
    <x v="0"/>
  </r>
  <r>
    <x v="1"/>
    <x v="0"/>
  </r>
  <r>
    <x v="1"/>
    <x v="0"/>
  </r>
  <r>
    <x v="5"/>
    <x v="0"/>
  </r>
  <r>
    <x v="0"/>
    <x v="0"/>
  </r>
  <r>
    <x v="3"/>
    <x v="0"/>
  </r>
  <r>
    <x v="5"/>
    <x v="0"/>
  </r>
  <r>
    <x v="0"/>
    <x v="0"/>
  </r>
  <r>
    <x v="2"/>
    <x v="0"/>
  </r>
  <r>
    <x v="1"/>
    <x v="0"/>
  </r>
  <r>
    <x v="5"/>
    <x v="0"/>
  </r>
  <r>
    <x v="1"/>
    <x v="1"/>
  </r>
  <r>
    <x v="5"/>
    <x v="0"/>
  </r>
  <r>
    <x v="3"/>
    <x v="0"/>
  </r>
  <r>
    <x v="3"/>
    <x v="0"/>
  </r>
  <r>
    <x v="3"/>
    <x v="1"/>
  </r>
  <r>
    <x v="5"/>
    <x v="0"/>
  </r>
  <r>
    <x v="5"/>
    <x v="0"/>
  </r>
  <r>
    <x v="3"/>
    <x v="0"/>
  </r>
  <r>
    <x v="1"/>
    <x v="0"/>
  </r>
  <r>
    <x v="4"/>
    <x v="0"/>
  </r>
  <r>
    <x v="5"/>
    <x v="0"/>
  </r>
  <r>
    <x v="0"/>
    <x v="0"/>
  </r>
  <r>
    <x v="5"/>
    <x v="1"/>
  </r>
  <r>
    <x v="0"/>
    <x v="0"/>
  </r>
  <r>
    <x v="5"/>
    <x v="0"/>
  </r>
  <r>
    <x v="4"/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65">
  <r>
    <x v="0"/>
    <x v="0"/>
  </r>
  <r>
    <x v="1"/>
    <x v="0"/>
  </r>
  <r>
    <x v="1"/>
    <x v="0"/>
  </r>
  <r>
    <x v="2"/>
    <x v="0"/>
  </r>
  <r>
    <x v="3"/>
    <x v="0"/>
  </r>
  <r>
    <x v="1"/>
    <x v="0"/>
  </r>
  <r>
    <x v="4"/>
    <x v="0"/>
  </r>
  <r>
    <x v="4"/>
    <x v="0"/>
  </r>
  <r>
    <x v="1"/>
    <x v="0"/>
  </r>
  <r>
    <x v="3"/>
    <x v="0"/>
  </r>
  <r>
    <x v="3"/>
    <x v="0"/>
  </r>
  <r>
    <x v="0"/>
    <x v="0"/>
  </r>
  <r>
    <x v="3"/>
    <x v="0"/>
  </r>
  <r>
    <x v="4"/>
    <x v="0"/>
  </r>
  <r>
    <x v="0"/>
    <x v="0"/>
  </r>
  <r>
    <x v="4"/>
    <x v="0"/>
  </r>
  <r>
    <x v="1"/>
    <x v="0"/>
  </r>
  <r>
    <x v="2"/>
    <x v="0"/>
  </r>
  <r>
    <x v="3"/>
    <x v="0"/>
  </r>
  <r>
    <x v="3"/>
    <x v="0"/>
  </r>
  <r>
    <x v="3"/>
    <x v="0"/>
  </r>
  <r>
    <x v="1"/>
    <x v="0"/>
  </r>
  <r>
    <x v="0"/>
    <x v="0"/>
  </r>
  <r>
    <x v="3"/>
    <x v="0"/>
  </r>
  <r>
    <x v="2"/>
    <x v="0"/>
  </r>
  <r>
    <x v="1"/>
    <x v="0"/>
  </r>
  <r>
    <x v="2"/>
    <x v="0"/>
  </r>
  <r>
    <x v="0"/>
    <x v="0"/>
  </r>
  <r>
    <x v="0"/>
    <x v="0"/>
  </r>
  <r>
    <x v="3"/>
    <x v="0"/>
  </r>
  <r>
    <x v="1"/>
    <x v="0"/>
  </r>
  <r>
    <x v="2"/>
    <x v="0"/>
  </r>
  <r>
    <x v="0"/>
    <x v="0"/>
  </r>
  <r>
    <x v="2"/>
    <x v="0"/>
  </r>
  <r>
    <x v="3"/>
    <x v="0"/>
  </r>
  <r>
    <x v="3"/>
    <x v="0"/>
  </r>
  <r>
    <x v="4"/>
    <x v="0"/>
  </r>
  <r>
    <x v="1"/>
    <x v="0"/>
  </r>
  <r>
    <x v="4"/>
    <x v="0"/>
  </r>
  <r>
    <x v="1"/>
    <x v="0"/>
  </r>
  <r>
    <x v="1"/>
    <x v="0"/>
  </r>
  <r>
    <x v="5"/>
    <x v="0"/>
  </r>
  <r>
    <x v="0"/>
    <x v="0"/>
  </r>
  <r>
    <x v="3"/>
    <x v="0"/>
  </r>
  <r>
    <x v="3"/>
    <x v="0"/>
  </r>
  <r>
    <x v="0"/>
    <x v="0"/>
  </r>
  <r>
    <x v="2"/>
    <x v="0"/>
  </r>
  <r>
    <x v="1"/>
    <x v="0"/>
  </r>
  <r>
    <x v="3"/>
    <x v="0"/>
  </r>
  <r>
    <x v="6"/>
    <x v="1"/>
  </r>
  <r>
    <x v="5"/>
    <x v="0"/>
  </r>
  <r>
    <x v="3"/>
    <x v="0"/>
  </r>
  <r>
    <x v="3"/>
    <x v="0"/>
  </r>
  <r>
    <x v="6"/>
    <x v="1"/>
  </r>
  <r>
    <x v="5"/>
    <x v="0"/>
  </r>
  <r>
    <x v="5"/>
    <x v="0"/>
  </r>
  <r>
    <x v="3"/>
    <x v="0"/>
  </r>
  <r>
    <x v="1"/>
    <x v="0"/>
  </r>
  <r>
    <x v="4"/>
    <x v="0"/>
  </r>
  <r>
    <x v="3"/>
    <x v="0"/>
  </r>
  <r>
    <x v="0"/>
    <x v="0"/>
  </r>
  <r>
    <x v="4"/>
    <x v="1"/>
  </r>
  <r>
    <x v="0"/>
    <x v="0"/>
  </r>
  <r>
    <x v="3"/>
    <x v="0"/>
  </r>
  <r>
    <x v="4"/>
    <x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65">
  <r>
    <x v="0"/>
    <x v="0"/>
  </r>
  <r>
    <x v="1"/>
    <x v="0"/>
  </r>
  <r>
    <x v="1"/>
    <x v="0"/>
  </r>
  <r>
    <x v="2"/>
    <x v="0"/>
  </r>
  <r>
    <x v="3"/>
    <x v="0"/>
  </r>
  <r>
    <x v="1"/>
    <x v="0"/>
  </r>
  <r>
    <x v="4"/>
    <x v="0"/>
  </r>
  <r>
    <x v="4"/>
    <x v="0"/>
  </r>
  <r>
    <x v="5"/>
    <x v="0"/>
  </r>
  <r>
    <x v="3"/>
    <x v="0"/>
  </r>
  <r>
    <x v="1"/>
    <x v="0"/>
  </r>
  <r>
    <x v="0"/>
    <x v="0"/>
  </r>
  <r>
    <x v="3"/>
    <x v="0"/>
  </r>
  <r>
    <x v="4"/>
    <x v="0"/>
  </r>
  <r>
    <x v="0"/>
    <x v="0"/>
  </r>
  <r>
    <x v="4"/>
    <x v="0"/>
  </r>
  <r>
    <x v="5"/>
    <x v="0"/>
  </r>
  <r>
    <x v="2"/>
    <x v="0"/>
  </r>
  <r>
    <x v="3"/>
    <x v="0"/>
  </r>
  <r>
    <x v="1"/>
    <x v="0"/>
  </r>
  <r>
    <x v="3"/>
    <x v="0"/>
  </r>
  <r>
    <x v="1"/>
    <x v="0"/>
  </r>
  <r>
    <x v="0"/>
    <x v="0"/>
  </r>
  <r>
    <x v="3"/>
    <x v="0"/>
  </r>
  <r>
    <x v="2"/>
    <x v="0"/>
  </r>
  <r>
    <x v="5"/>
    <x v="0"/>
  </r>
  <r>
    <x v="2"/>
    <x v="0"/>
  </r>
  <r>
    <x v="0"/>
    <x v="0"/>
  </r>
  <r>
    <x v="0"/>
    <x v="0"/>
  </r>
  <r>
    <x v="1"/>
    <x v="0"/>
  </r>
  <r>
    <x v="5"/>
    <x v="0"/>
  </r>
  <r>
    <x v="2"/>
    <x v="0"/>
  </r>
  <r>
    <x v="0"/>
    <x v="0"/>
  </r>
  <r>
    <x v="2"/>
    <x v="0"/>
  </r>
  <r>
    <x v="1"/>
    <x v="0"/>
  </r>
  <r>
    <x v="1"/>
    <x v="0"/>
  </r>
  <r>
    <x v="4"/>
    <x v="0"/>
  </r>
  <r>
    <x v="5"/>
    <x v="0"/>
  </r>
  <r>
    <x v="4"/>
    <x v="0"/>
  </r>
  <r>
    <x v="5"/>
    <x v="0"/>
  </r>
  <r>
    <x v="5"/>
    <x v="0"/>
  </r>
  <r>
    <x v="4"/>
    <x v="0"/>
  </r>
  <r>
    <x v="0"/>
    <x v="0"/>
  </r>
  <r>
    <x v="3"/>
    <x v="0"/>
  </r>
  <r>
    <x v="1"/>
    <x v="0"/>
  </r>
  <r>
    <x v="0"/>
    <x v="0"/>
  </r>
  <r>
    <x v="2"/>
    <x v="0"/>
  </r>
  <r>
    <x v="5"/>
    <x v="0"/>
  </r>
  <r>
    <x v="1"/>
    <x v="0"/>
  </r>
  <r>
    <x v="6"/>
    <x v="1"/>
  </r>
  <r>
    <x v="4"/>
    <x v="0"/>
  </r>
  <r>
    <x v="3"/>
    <x v="0"/>
  </r>
  <r>
    <x v="3"/>
    <x v="0"/>
  </r>
  <r>
    <x v="7"/>
    <x v="1"/>
  </r>
  <r>
    <x v="4"/>
    <x v="0"/>
  </r>
  <r>
    <x v="4"/>
    <x v="0"/>
  </r>
  <r>
    <x v="3"/>
    <x v="0"/>
  </r>
  <r>
    <x v="1"/>
    <x v="0"/>
  </r>
  <r>
    <x v="4"/>
    <x v="0"/>
  </r>
  <r>
    <x v="1"/>
    <x v="0"/>
  </r>
  <r>
    <x v="0"/>
    <x v="0"/>
  </r>
  <r>
    <x v="1"/>
    <x v="1"/>
  </r>
  <r>
    <x v="0"/>
    <x v="0"/>
  </r>
  <r>
    <x v="1"/>
    <x v="0"/>
  </r>
  <r>
    <x v="4"/>
    <x v="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65">
  <r>
    <x v="0"/>
    <x v="0"/>
  </r>
  <r>
    <x v="1"/>
    <x v="0"/>
  </r>
  <r>
    <x v="1"/>
    <x v="0"/>
  </r>
  <r>
    <x v="2"/>
    <x v="0"/>
  </r>
  <r>
    <x v="3"/>
    <x v="0"/>
  </r>
  <r>
    <x v="1"/>
    <x v="0"/>
  </r>
  <r>
    <x v="4"/>
    <x v="0"/>
  </r>
  <r>
    <x v="4"/>
    <x v="0"/>
  </r>
  <r>
    <x v="5"/>
    <x v="0"/>
  </r>
  <r>
    <x v="3"/>
    <x v="0"/>
  </r>
  <r>
    <x v="5"/>
    <x v="0"/>
  </r>
  <r>
    <x v="0"/>
    <x v="0"/>
  </r>
  <r>
    <x v="3"/>
    <x v="0"/>
  </r>
  <r>
    <x v="4"/>
    <x v="0"/>
  </r>
  <r>
    <x v="0"/>
    <x v="0"/>
  </r>
  <r>
    <x v="4"/>
    <x v="0"/>
  </r>
  <r>
    <x v="5"/>
    <x v="0"/>
  </r>
  <r>
    <x v="2"/>
    <x v="0"/>
  </r>
  <r>
    <x v="3"/>
    <x v="0"/>
  </r>
  <r>
    <x v="5"/>
    <x v="0"/>
  </r>
  <r>
    <x v="3"/>
    <x v="0"/>
  </r>
  <r>
    <x v="1"/>
    <x v="0"/>
  </r>
  <r>
    <x v="0"/>
    <x v="0"/>
  </r>
  <r>
    <x v="3"/>
    <x v="0"/>
  </r>
  <r>
    <x v="2"/>
    <x v="0"/>
  </r>
  <r>
    <x v="5"/>
    <x v="0"/>
  </r>
  <r>
    <x v="2"/>
    <x v="0"/>
  </r>
  <r>
    <x v="0"/>
    <x v="0"/>
  </r>
  <r>
    <x v="0"/>
    <x v="0"/>
  </r>
  <r>
    <x v="5"/>
    <x v="0"/>
  </r>
  <r>
    <x v="5"/>
    <x v="0"/>
  </r>
  <r>
    <x v="2"/>
    <x v="0"/>
  </r>
  <r>
    <x v="0"/>
    <x v="0"/>
  </r>
  <r>
    <x v="2"/>
    <x v="0"/>
  </r>
  <r>
    <x v="5"/>
    <x v="0"/>
  </r>
  <r>
    <x v="5"/>
    <x v="0"/>
  </r>
  <r>
    <x v="4"/>
    <x v="0"/>
  </r>
  <r>
    <x v="5"/>
    <x v="0"/>
  </r>
  <r>
    <x v="4"/>
    <x v="0"/>
  </r>
  <r>
    <x v="5"/>
    <x v="0"/>
  </r>
  <r>
    <x v="5"/>
    <x v="0"/>
  </r>
  <r>
    <x v="2"/>
    <x v="0"/>
  </r>
  <r>
    <x v="0"/>
    <x v="0"/>
  </r>
  <r>
    <x v="3"/>
    <x v="0"/>
  </r>
  <r>
    <x v="5"/>
    <x v="0"/>
  </r>
  <r>
    <x v="0"/>
    <x v="0"/>
  </r>
  <r>
    <x v="2"/>
    <x v="0"/>
  </r>
  <r>
    <x v="5"/>
    <x v="0"/>
  </r>
  <r>
    <x v="5"/>
    <x v="0"/>
  </r>
  <r>
    <x v="5"/>
    <x v="1"/>
  </r>
  <r>
    <x v="2"/>
    <x v="0"/>
  </r>
  <r>
    <x v="3"/>
    <x v="0"/>
  </r>
  <r>
    <x v="3"/>
    <x v="0"/>
  </r>
  <r>
    <x v="3"/>
    <x v="1"/>
  </r>
  <r>
    <x v="2"/>
    <x v="0"/>
  </r>
  <r>
    <x v="2"/>
    <x v="0"/>
  </r>
  <r>
    <x v="3"/>
    <x v="0"/>
  </r>
  <r>
    <x v="1"/>
    <x v="0"/>
  </r>
  <r>
    <x v="4"/>
    <x v="0"/>
  </r>
  <r>
    <x v="5"/>
    <x v="0"/>
  </r>
  <r>
    <x v="0"/>
    <x v="0"/>
  </r>
  <r>
    <x v="5"/>
    <x v="1"/>
  </r>
  <r>
    <x v="0"/>
    <x v="0"/>
  </r>
  <r>
    <x v="5"/>
    <x v="0"/>
  </r>
  <r>
    <x v="4"/>
    <x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65">
  <r>
    <x v="0"/>
    <x v="0"/>
  </r>
  <r>
    <x v="1"/>
    <x v="0"/>
  </r>
  <r>
    <x v="1"/>
    <x v="0"/>
  </r>
  <r>
    <x v="0"/>
    <x v="0"/>
  </r>
  <r>
    <x v="1"/>
    <x v="0"/>
  </r>
  <r>
    <x v="1"/>
    <x v="0"/>
  </r>
  <r>
    <x v="2"/>
    <x v="0"/>
  </r>
  <r>
    <x v="2"/>
    <x v="0"/>
  </r>
  <r>
    <x v="3"/>
    <x v="0"/>
  </r>
  <r>
    <x v="1"/>
    <x v="0"/>
  </r>
  <r>
    <x v="4"/>
    <x v="0"/>
  </r>
  <r>
    <x v="0"/>
    <x v="0"/>
  </r>
  <r>
    <x v="1"/>
    <x v="0"/>
  </r>
  <r>
    <x v="2"/>
    <x v="0"/>
  </r>
  <r>
    <x v="0"/>
    <x v="0"/>
  </r>
  <r>
    <x v="2"/>
    <x v="0"/>
  </r>
  <r>
    <x v="3"/>
    <x v="0"/>
  </r>
  <r>
    <x v="0"/>
    <x v="0"/>
  </r>
  <r>
    <x v="1"/>
    <x v="0"/>
  </r>
  <r>
    <x v="4"/>
    <x v="0"/>
  </r>
  <r>
    <x v="1"/>
    <x v="0"/>
  </r>
  <r>
    <x v="1"/>
    <x v="0"/>
  </r>
  <r>
    <x v="0"/>
    <x v="0"/>
  </r>
  <r>
    <x v="1"/>
    <x v="0"/>
  </r>
  <r>
    <x v="0"/>
    <x v="0"/>
  </r>
  <r>
    <x v="3"/>
    <x v="0"/>
  </r>
  <r>
    <x v="0"/>
    <x v="0"/>
  </r>
  <r>
    <x v="0"/>
    <x v="0"/>
  </r>
  <r>
    <x v="0"/>
    <x v="0"/>
  </r>
  <r>
    <x v="4"/>
    <x v="0"/>
  </r>
  <r>
    <x v="3"/>
    <x v="0"/>
  </r>
  <r>
    <x v="0"/>
    <x v="0"/>
  </r>
  <r>
    <x v="0"/>
    <x v="0"/>
  </r>
  <r>
    <x v="0"/>
    <x v="0"/>
  </r>
  <r>
    <x v="4"/>
    <x v="0"/>
  </r>
  <r>
    <x v="4"/>
    <x v="0"/>
  </r>
  <r>
    <x v="2"/>
    <x v="0"/>
  </r>
  <r>
    <x v="3"/>
    <x v="0"/>
  </r>
  <r>
    <x v="2"/>
    <x v="0"/>
  </r>
  <r>
    <x v="3"/>
    <x v="0"/>
  </r>
  <r>
    <x v="3"/>
    <x v="0"/>
  </r>
  <r>
    <x v="5"/>
    <x v="0"/>
  </r>
  <r>
    <x v="0"/>
    <x v="0"/>
  </r>
  <r>
    <x v="1"/>
    <x v="0"/>
  </r>
  <r>
    <x v="4"/>
    <x v="0"/>
  </r>
  <r>
    <x v="0"/>
    <x v="0"/>
  </r>
  <r>
    <x v="0"/>
    <x v="0"/>
  </r>
  <r>
    <x v="3"/>
    <x v="0"/>
  </r>
  <r>
    <x v="4"/>
    <x v="0"/>
  </r>
  <r>
    <x v="1"/>
    <x v="1"/>
  </r>
  <r>
    <x v="5"/>
    <x v="0"/>
  </r>
  <r>
    <x v="1"/>
    <x v="0"/>
  </r>
  <r>
    <x v="1"/>
    <x v="0"/>
  </r>
  <r>
    <x v="6"/>
    <x v="1"/>
  </r>
  <r>
    <x v="5"/>
    <x v="0"/>
  </r>
  <r>
    <x v="5"/>
    <x v="0"/>
  </r>
  <r>
    <x v="1"/>
    <x v="0"/>
  </r>
  <r>
    <x v="1"/>
    <x v="0"/>
  </r>
  <r>
    <x v="2"/>
    <x v="0"/>
  </r>
  <r>
    <x v="4"/>
    <x v="0"/>
  </r>
  <r>
    <x v="0"/>
    <x v="0"/>
  </r>
  <r>
    <x v="4"/>
    <x v="1"/>
  </r>
  <r>
    <x v="0"/>
    <x v="0"/>
  </r>
  <r>
    <x v="4"/>
    <x v="0"/>
  </r>
  <r>
    <x v="2"/>
    <x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65">
  <r>
    <x v="0"/>
    <x v="0"/>
  </r>
  <r>
    <x v="1"/>
    <x v="0"/>
  </r>
  <r>
    <x v="1"/>
    <x v="0"/>
  </r>
  <r>
    <x v="2"/>
    <x v="0"/>
  </r>
  <r>
    <x v="1"/>
    <x v="0"/>
  </r>
  <r>
    <x v="1"/>
    <x v="0"/>
  </r>
  <r>
    <x v="3"/>
    <x v="0"/>
  </r>
  <r>
    <x v="3"/>
    <x v="0"/>
  </r>
  <r>
    <x v="1"/>
    <x v="0"/>
  </r>
  <r>
    <x v="1"/>
    <x v="0"/>
  </r>
  <r>
    <x v="4"/>
    <x v="0"/>
  </r>
  <r>
    <x v="0"/>
    <x v="0"/>
  </r>
  <r>
    <x v="1"/>
    <x v="0"/>
  </r>
  <r>
    <x v="3"/>
    <x v="0"/>
  </r>
  <r>
    <x v="0"/>
    <x v="0"/>
  </r>
  <r>
    <x v="3"/>
    <x v="0"/>
  </r>
  <r>
    <x v="1"/>
    <x v="0"/>
  </r>
  <r>
    <x v="2"/>
    <x v="0"/>
  </r>
  <r>
    <x v="1"/>
    <x v="0"/>
  </r>
  <r>
    <x v="4"/>
    <x v="0"/>
  </r>
  <r>
    <x v="1"/>
    <x v="0"/>
  </r>
  <r>
    <x v="1"/>
    <x v="0"/>
  </r>
  <r>
    <x v="0"/>
    <x v="0"/>
  </r>
  <r>
    <x v="1"/>
    <x v="0"/>
  </r>
  <r>
    <x v="2"/>
    <x v="0"/>
  </r>
  <r>
    <x v="1"/>
    <x v="0"/>
  </r>
  <r>
    <x v="2"/>
    <x v="0"/>
  </r>
  <r>
    <x v="0"/>
    <x v="0"/>
  </r>
  <r>
    <x v="0"/>
    <x v="0"/>
  </r>
  <r>
    <x v="4"/>
    <x v="0"/>
  </r>
  <r>
    <x v="1"/>
    <x v="0"/>
  </r>
  <r>
    <x v="2"/>
    <x v="0"/>
  </r>
  <r>
    <x v="0"/>
    <x v="0"/>
  </r>
  <r>
    <x v="2"/>
    <x v="0"/>
  </r>
  <r>
    <x v="4"/>
    <x v="0"/>
  </r>
  <r>
    <x v="4"/>
    <x v="0"/>
  </r>
  <r>
    <x v="3"/>
    <x v="0"/>
  </r>
  <r>
    <x v="1"/>
    <x v="0"/>
  </r>
  <r>
    <x v="3"/>
    <x v="0"/>
  </r>
  <r>
    <x v="1"/>
    <x v="0"/>
  </r>
  <r>
    <x v="1"/>
    <x v="0"/>
  </r>
  <r>
    <x v="0"/>
    <x v="0"/>
  </r>
  <r>
    <x v="0"/>
    <x v="0"/>
  </r>
  <r>
    <x v="1"/>
    <x v="0"/>
  </r>
  <r>
    <x v="4"/>
    <x v="0"/>
  </r>
  <r>
    <x v="0"/>
    <x v="0"/>
  </r>
  <r>
    <x v="2"/>
    <x v="0"/>
  </r>
  <r>
    <x v="1"/>
    <x v="0"/>
  </r>
  <r>
    <x v="4"/>
    <x v="0"/>
  </r>
  <r>
    <x v="5"/>
    <x v="1"/>
  </r>
  <r>
    <x v="0"/>
    <x v="0"/>
  </r>
  <r>
    <x v="1"/>
    <x v="0"/>
  </r>
  <r>
    <x v="1"/>
    <x v="0"/>
  </r>
  <r>
    <x v="6"/>
    <x v="1"/>
  </r>
  <r>
    <x v="0"/>
    <x v="0"/>
  </r>
  <r>
    <x v="0"/>
    <x v="0"/>
  </r>
  <r>
    <x v="1"/>
    <x v="0"/>
  </r>
  <r>
    <x v="1"/>
    <x v="0"/>
  </r>
  <r>
    <x v="3"/>
    <x v="0"/>
  </r>
  <r>
    <x v="4"/>
    <x v="0"/>
  </r>
  <r>
    <x v="0"/>
    <x v="0"/>
  </r>
  <r>
    <x v="6"/>
    <x v="1"/>
  </r>
  <r>
    <x v="0"/>
    <x v="0"/>
  </r>
  <r>
    <x v="4"/>
    <x v="0"/>
  </r>
  <r>
    <x v="3"/>
    <x v="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4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4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5"/>
    <x v="1"/>
  </r>
  <r>
    <x v="2"/>
    <x v="0"/>
  </r>
  <r>
    <x v="1"/>
    <x v="0"/>
  </r>
  <r>
    <x v="1"/>
    <x v="0"/>
  </r>
  <r>
    <x v="1"/>
    <x v="1"/>
  </r>
  <r>
    <x v="6"/>
    <x v="0"/>
  </r>
  <r>
    <x v="6"/>
    <x v="0"/>
  </r>
  <r>
    <x v="1"/>
    <x v="0"/>
  </r>
  <r>
    <x v="7"/>
    <x v="0"/>
  </r>
  <r>
    <x v="7"/>
    <x v="0"/>
  </r>
  <r>
    <x v="0"/>
    <x v="0"/>
  </r>
  <r>
    <x v="4"/>
    <x v="0"/>
  </r>
  <r>
    <x v="0"/>
    <x v="1"/>
  </r>
  <r>
    <x v="0"/>
    <x v="0"/>
  </r>
  <r>
    <x v="8"/>
    <x v="0"/>
  </r>
  <r>
    <x v="3"/>
    <x v="0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0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2"/>
    <x v="1"/>
  </r>
  <r>
    <x v="2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2"/>
    <x v="0"/>
  </r>
  <r>
    <x v="2"/>
    <x v="0"/>
  </r>
  <r>
    <x v="0"/>
    <x v="0"/>
  </r>
  <r>
    <x v="0"/>
    <x v="0"/>
  </r>
  <r>
    <x v="0"/>
    <x v="1"/>
  </r>
  <r>
    <x v="0"/>
    <x v="0"/>
  </r>
  <r>
    <x v="5"/>
    <x v="0"/>
  </r>
  <r>
    <x v="3"/>
    <x v="0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0"/>
    <x v="0"/>
  </r>
  <r>
    <x v="2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0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3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0"/>
    <x v="0"/>
  </r>
  <r>
    <x v="3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1"/>
    <x v="1"/>
  </r>
  <r>
    <x v="2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2"/>
    <x v="0"/>
  </r>
  <r>
    <x v="2"/>
    <x v="0"/>
  </r>
  <r>
    <x v="0"/>
    <x v="0"/>
  </r>
  <r>
    <x v="3"/>
    <x v="0"/>
  </r>
  <r>
    <x v="0"/>
    <x v="1"/>
  </r>
  <r>
    <x v="0"/>
    <x v="0"/>
  </r>
  <r>
    <x v="5"/>
    <x v="0"/>
  </r>
  <r>
    <x v="0"/>
    <x v="0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4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4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5"/>
    <x v="1"/>
  </r>
  <r>
    <x v="2"/>
    <x v="0"/>
  </r>
  <r>
    <x v="1"/>
    <x v="0"/>
  </r>
  <r>
    <x v="1"/>
    <x v="0"/>
  </r>
  <r>
    <x v="6"/>
    <x v="1"/>
  </r>
  <r>
    <x v="3"/>
    <x v="0"/>
  </r>
  <r>
    <x v="3"/>
    <x v="0"/>
  </r>
  <r>
    <x v="1"/>
    <x v="0"/>
  </r>
  <r>
    <x v="0"/>
    <x v="0"/>
  </r>
  <r>
    <x v="0"/>
    <x v="0"/>
  </r>
  <r>
    <x v="0"/>
    <x v="0"/>
  </r>
  <r>
    <x v="4"/>
    <x v="0"/>
  </r>
  <r>
    <x v="0"/>
    <x v="1"/>
  </r>
  <r>
    <x v="0"/>
    <x v="0"/>
  </r>
  <r>
    <x v="7"/>
    <x v="0"/>
  </r>
  <r>
    <x v="3"/>
    <x v="0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2"/>
    <x v="0"/>
  </r>
  <r>
    <x v="0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2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3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2"/>
    <x v="0"/>
  </r>
  <r>
    <x v="3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1"/>
  </r>
  <r>
    <x v="0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1"/>
    <x v="0"/>
  </r>
  <r>
    <x v="1"/>
    <x v="0"/>
  </r>
  <r>
    <x v="0"/>
    <x v="0"/>
  </r>
  <r>
    <x v="3"/>
    <x v="0"/>
  </r>
  <r>
    <x v="0"/>
    <x v="1"/>
  </r>
  <r>
    <x v="0"/>
    <x v="0"/>
  </r>
  <r>
    <x v="3"/>
    <x v="0"/>
  </r>
  <r>
    <x v="2"/>
    <x v="0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2"/>
    <x v="0"/>
  </r>
  <r>
    <x v="1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2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2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1"/>
  </r>
  <r>
    <x v="1"/>
    <x v="0"/>
  </r>
  <r>
    <x v="1"/>
    <x v="0"/>
  </r>
  <r>
    <x v="1"/>
    <x v="0"/>
  </r>
  <r>
    <x v="4"/>
    <x v="1"/>
  </r>
  <r>
    <x v="5"/>
    <x v="0"/>
  </r>
  <r>
    <x v="5"/>
    <x v="0"/>
  </r>
  <r>
    <x v="1"/>
    <x v="0"/>
  </r>
  <r>
    <x v="1"/>
    <x v="0"/>
  </r>
  <r>
    <x v="1"/>
    <x v="0"/>
  </r>
  <r>
    <x v="0"/>
    <x v="0"/>
  </r>
  <r>
    <x v="3"/>
    <x v="0"/>
  </r>
  <r>
    <x v="0"/>
    <x v="1"/>
  </r>
  <r>
    <x v="0"/>
    <x v="0"/>
  </r>
  <r>
    <x v="3"/>
    <x v="0"/>
  </r>
  <r>
    <x v="2"/>
    <x v="0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2"/>
    <x v="0"/>
  </r>
  <r>
    <x v="1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2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2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4"/>
    <x v="1"/>
  </r>
  <r>
    <x v="1"/>
    <x v="0"/>
  </r>
  <r>
    <x v="1"/>
    <x v="0"/>
  </r>
  <r>
    <x v="1"/>
    <x v="0"/>
  </r>
  <r>
    <x v="5"/>
    <x v="1"/>
  </r>
  <r>
    <x v="6"/>
    <x v="0"/>
  </r>
  <r>
    <x v="6"/>
    <x v="0"/>
  </r>
  <r>
    <x v="1"/>
    <x v="0"/>
  </r>
  <r>
    <x v="1"/>
    <x v="0"/>
  </r>
  <r>
    <x v="1"/>
    <x v="0"/>
  </r>
  <r>
    <x v="0"/>
    <x v="0"/>
  </r>
  <r>
    <x v="3"/>
    <x v="0"/>
  </r>
  <r>
    <x v="5"/>
    <x v="1"/>
  </r>
  <r>
    <x v="0"/>
    <x v="0"/>
  </r>
  <r>
    <x v="6"/>
    <x v="0"/>
  </r>
  <r>
    <x v="2"/>
    <x v="0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4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4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5"/>
    <x v="1"/>
  </r>
  <r>
    <x v="2"/>
    <x v="0"/>
  </r>
  <r>
    <x v="1"/>
    <x v="0"/>
  </r>
  <r>
    <x v="1"/>
    <x v="0"/>
  </r>
  <r>
    <x v="1"/>
    <x v="1"/>
  </r>
  <r>
    <x v="6"/>
    <x v="0"/>
  </r>
  <r>
    <x v="6"/>
    <x v="0"/>
  </r>
  <r>
    <x v="1"/>
    <x v="0"/>
  </r>
  <r>
    <x v="7"/>
    <x v="0"/>
  </r>
  <r>
    <x v="7"/>
    <x v="0"/>
  </r>
  <r>
    <x v="0"/>
    <x v="0"/>
  </r>
  <r>
    <x v="4"/>
    <x v="0"/>
  </r>
  <r>
    <x v="0"/>
    <x v="1"/>
  </r>
  <r>
    <x v="0"/>
    <x v="0"/>
  </r>
  <r>
    <x v="8"/>
    <x v="0"/>
  </r>
  <r>
    <x v="3"/>
    <x v="0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0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2"/>
    <x v="1"/>
  </r>
  <r>
    <x v="2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2"/>
    <x v="0"/>
  </r>
  <r>
    <x v="2"/>
    <x v="0"/>
  </r>
  <r>
    <x v="0"/>
    <x v="0"/>
  </r>
  <r>
    <x v="0"/>
    <x v="0"/>
  </r>
  <r>
    <x v="0"/>
    <x v="1"/>
  </r>
  <r>
    <x v="0"/>
    <x v="0"/>
  </r>
  <r>
    <x v="5"/>
    <x v="0"/>
  </r>
  <r>
    <x v="3"/>
    <x v="0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0"/>
    <x v="0"/>
  </r>
  <r>
    <x v="2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0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3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0"/>
    <x v="0"/>
  </r>
  <r>
    <x v="3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1"/>
    <x v="1"/>
  </r>
  <r>
    <x v="2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5"/>
    <x v="0"/>
  </r>
  <r>
    <x v="5"/>
    <x v="0"/>
  </r>
  <r>
    <x v="0"/>
    <x v="0"/>
  </r>
  <r>
    <x v="3"/>
    <x v="0"/>
  </r>
  <r>
    <x v="0"/>
    <x v="1"/>
  </r>
  <r>
    <x v="0"/>
    <x v="0"/>
  </r>
  <r>
    <x v="6"/>
    <x v="0"/>
  </r>
  <r>
    <x v="0"/>
    <x v="0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4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4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5"/>
    <x v="1"/>
  </r>
  <r>
    <x v="2"/>
    <x v="0"/>
  </r>
  <r>
    <x v="1"/>
    <x v="0"/>
  </r>
  <r>
    <x v="1"/>
    <x v="0"/>
  </r>
  <r>
    <x v="6"/>
    <x v="1"/>
  </r>
  <r>
    <x v="3"/>
    <x v="0"/>
  </r>
  <r>
    <x v="3"/>
    <x v="0"/>
  </r>
  <r>
    <x v="1"/>
    <x v="0"/>
  </r>
  <r>
    <x v="0"/>
    <x v="0"/>
  </r>
  <r>
    <x v="0"/>
    <x v="0"/>
  </r>
  <r>
    <x v="0"/>
    <x v="0"/>
  </r>
  <r>
    <x v="4"/>
    <x v="0"/>
  </r>
  <r>
    <x v="0"/>
    <x v="1"/>
  </r>
  <r>
    <x v="0"/>
    <x v="0"/>
  </r>
  <r>
    <x v="7"/>
    <x v="0"/>
  </r>
  <r>
    <x v="3"/>
    <x v="0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2"/>
    <x v="0"/>
  </r>
  <r>
    <x v="0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2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3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2"/>
    <x v="0"/>
  </r>
  <r>
    <x v="3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1"/>
  </r>
  <r>
    <x v="0"/>
    <x v="0"/>
  </r>
  <r>
    <x v="1"/>
    <x v="0"/>
  </r>
  <r>
    <x v="1"/>
    <x v="0"/>
  </r>
  <r>
    <x v="1"/>
    <x v="1"/>
  </r>
  <r>
    <x v="2"/>
    <x v="0"/>
  </r>
  <r>
    <x v="2"/>
    <x v="0"/>
  </r>
  <r>
    <x v="1"/>
    <x v="0"/>
  </r>
  <r>
    <x v="1"/>
    <x v="0"/>
  </r>
  <r>
    <x v="1"/>
    <x v="0"/>
  </r>
  <r>
    <x v="0"/>
    <x v="0"/>
  </r>
  <r>
    <x v="3"/>
    <x v="0"/>
  </r>
  <r>
    <x v="0"/>
    <x v="1"/>
  </r>
  <r>
    <x v="0"/>
    <x v="0"/>
  </r>
  <r>
    <x v="3"/>
    <x v="0"/>
  </r>
  <r>
    <x v="2"/>
    <x v="0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2"/>
    <x v="0"/>
  </r>
  <r>
    <x v="1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2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2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1"/>
  </r>
  <r>
    <x v="1"/>
    <x v="0"/>
  </r>
  <r>
    <x v="1"/>
    <x v="0"/>
  </r>
  <r>
    <x v="1"/>
    <x v="0"/>
  </r>
  <r>
    <x v="4"/>
    <x v="1"/>
  </r>
  <r>
    <x v="5"/>
    <x v="0"/>
  </r>
  <r>
    <x v="5"/>
    <x v="0"/>
  </r>
  <r>
    <x v="1"/>
    <x v="0"/>
  </r>
  <r>
    <x v="1"/>
    <x v="0"/>
  </r>
  <r>
    <x v="1"/>
    <x v="0"/>
  </r>
  <r>
    <x v="0"/>
    <x v="0"/>
  </r>
  <r>
    <x v="3"/>
    <x v="0"/>
  </r>
  <r>
    <x v="0"/>
    <x v="1"/>
  </r>
  <r>
    <x v="0"/>
    <x v="0"/>
  </r>
  <r>
    <x v="3"/>
    <x v="0"/>
  </r>
  <r>
    <x v="2"/>
    <x v="0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2"/>
    <x v="0"/>
  </r>
  <r>
    <x v="1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2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2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1"/>
  </r>
  <r>
    <x v="1"/>
    <x v="0"/>
  </r>
  <r>
    <x v="1"/>
    <x v="0"/>
  </r>
  <r>
    <x v="1"/>
    <x v="0"/>
  </r>
  <r>
    <x v="4"/>
    <x v="1"/>
  </r>
  <r>
    <x v="5"/>
    <x v="0"/>
  </r>
  <r>
    <x v="5"/>
    <x v="0"/>
  </r>
  <r>
    <x v="1"/>
    <x v="0"/>
  </r>
  <r>
    <x v="1"/>
    <x v="0"/>
  </r>
  <r>
    <x v="1"/>
    <x v="0"/>
  </r>
  <r>
    <x v="0"/>
    <x v="0"/>
  </r>
  <r>
    <x v="3"/>
    <x v="0"/>
  </r>
  <r>
    <x v="4"/>
    <x v="1"/>
  </r>
  <r>
    <x v="0"/>
    <x v="0"/>
  </r>
  <r>
    <x v="5"/>
    <x v="0"/>
  </r>
  <r>
    <x v="2"/>
    <x v="0"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4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4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2"/>
    <x v="0"/>
  </r>
  <r>
    <x v="2"/>
    <x v="0"/>
  </r>
  <r>
    <x v="1"/>
    <x v="0"/>
  </r>
  <r>
    <x v="1"/>
    <x v="0"/>
  </r>
  <r>
    <x v="1"/>
    <x v="0"/>
  </r>
  <r>
    <x v="5"/>
    <x v="0"/>
  </r>
  <r>
    <x v="5"/>
    <x v="0"/>
  </r>
  <r>
    <x v="1"/>
    <x v="0"/>
  </r>
  <r>
    <x v="6"/>
    <x v="0"/>
  </r>
  <r>
    <x v="6"/>
    <x v="0"/>
  </r>
  <r>
    <x v="0"/>
    <x v="0"/>
  </r>
  <r>
    <x v="4"/>
    <x v="0"/>
  </r>
  <r>
    <x v="0"/>
    <x v="1"/>
  </r>
  <r>
    <x v="0"/>
    <x v="0"/>
  </r>
  <r>
    <x v="7"/>
    <x v="0"/>
  </r>
  <r>
    <x v="3"/>
    <x v="0"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0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2"/>
    <x v="1"/>
  </r>
  <r>
    <x v="2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2"/>
    <x v="0"/>
  </r>
  <r>
    <x v="2"/>
    <x v="0"/>
  </r>
  <r>
    <x v="0"/>
    <x v="0"/>
  </r>
  <r>
    <x v="0"/>
    <x v="0"/>
  </r>
  <r>
    <x v="0"/>
    <x v="1"/>
  </r>
  <r>
    <x v="0"/>
    <x v="0"/>
  </r>
  <r>
    <x v="5"/>
    <x v="0"/>
  </r>
  <r>
    <x v="3"/>
    <x v="0"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2"/>
    <x v="0"/>
  </r>
  <r>
    <x v="1"/>
    <x v="0"/>
  </r>
  <r>
    <x v="0"/>
    <x v="0"/>
  </r>
  <r>
    <x v="2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2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2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1"/>
  </r>
  <r>
    <x v="1"/>
    <x v="0"/>
  </r>
  <r>
    <x v="1"/>
    <x v="0"/>
  </r>
  <r>
    <x v="1"/>
    <x v="0"/>
  </r>
  <r>
    <x v="1"/>
    <x v="1"/>
  </r>
  <r>
    <x v="3"/>
    <x v="0"/>
  </r>
  <r>
    <x v="3"/>
    <x v="0"/>
  </r>
  <r>
    <x v="1"/>
    <x v="0"/>
  </r>
  <r>
    <x v="4"/>
    <x v="0"/>
  </r>
  <r>
    <x v="4"/>
    <x v="0"/>
  </r>
  <r>
    <x v="0"/>
    <x v="0"/>
  </r>
  <r>
    <x v="2"/>
    <x v="0"/>
  </r>
  <r>
    <x v="0"/>
    <x v="1"/>
  </r>
  <r>
    <x v="0"/>
    <x v="0"/>
  </r>
  <r>
    <x v="5"/>
    <x v="0"/>
  </r>
  <r>
    <x v="0"/>
    <x v="0"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4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4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2"/>
    <x v="1"/>
  </r>
  <r>
    <x v="2"/>
    <x v="0"/>
  </r>
  <r>
    <x v="1"/>
    <x v="0"/>
  </r>
  <r>
    <x v="1"/>
    <x v="0"/>
  </r>
  <r>
    <x v="1"/>
    <x v="1"/>
  </r>
  <r>
    <x v="3"/>
    <x v="0"/>
  </r>
  <r>
    <x v="3"/>
    <x v="0"/>
  </r>
  <r>
    <x v="1"/>
    <x v="0"/>
  </r>
  <r>
    <x v="0"/>
    <x v="0"/>
  </r>
  <r>
    <x v="0"/>
    <x v="0"/>
  </r>
  <r>
    <x v="0"/>
    <x v="0"/>
  </r>
  <r>
    <x v="4"/>
    <x v="0"/>
  </r>
  <r>
    <x v="0"/>
    <x v="1"/>
  </r>
  <r>
    <x v="0"/>
    <x v="0"/>
  </r>
  <r>
    <x v="5"/>
    <x v="0"/>
  </r>
  <r>
    <x v="3"/>
    <x v="0"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2"/>
    <x v="0"/>
  </r>
  <r>
    <x v="0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2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3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2"/>
    <x v="0"/>
  </r>
  <r>
    <x v="3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1"/>
  </r>
  <r>
    <x v="0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1"/>
    <x v="0"/>
  </r>
  <r>
    <x v="1"/>
    <x v="0"/>
  </r>
  <r>
    <x v="0"/>
    <x v="0"/>
  </r>
  <r>
    <x v="3"/>
    <x v="0"/>
  </r>
  <r>
    <x v="0"/>
    <x v="1"/>
  </r>
  <r>
    <x v="0"/>
    <x v="0"/>
  </r>
  <r>
    <x v="3"/>
    <x v="0"/>
  </r>
  <r>
    <x v="2"/>
    <x v="0"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4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4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2"/>
    <x v="1"/>
  </r>
  <r>
    <x v="2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2"/>
    <x v="0"/>
  </r>
  <r>
    <x v="2"/>
    <x v="0"/>
  </r>
  <r>
    <x v="0"/>
    <x v="0"/>
  </r>
  <r>
    <x v="4"/>
    <x v="0"/>
  </r>
  <r>
    <x v="0"/>
    <x v="1"/>
  </r>
  <r>
    <x v="0"/>
    <x v="0"/>
  </r>
  <r>
    <x v="5"/>
    <x v="0"/>
  </r>
  <r>
    <x v="3"/>
    <x v="0"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2"/>
    <x v="0"/>
  </r>
  <r>
    <x v="1"/>
    <x v="0"/>
  </r>
  <r>
    <x v="0"/>
    <x v="0"/>
  </r>
  <r>
    <x v="0"/>
    <x v="0"/>
  </r>
  <r>
    <x v="3"/>
    <x v="0"/>
  </r>
  <r>
    <x v="0"/>
    <x v="0"/>
  </r>
  <r>
    <x v="0"/>
    <x v="0"/>
  </r>
  <r>
    <x v="3"/>
    <x v="0"/>
  </r>
  <r>
    <x v="2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2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4"/>
    <x v="1"/>
  </r>
  <r>
    <x v="1"/>
    <x v="0"/>
  </r>
  <r>
    <x v="0"/>
    <x v="0"/>
  </r>
  <r>
    <x v="0"/>
    <x v="0"/>
  </r>
  <r>
    <x v="0"/>
    <x v="1"/>
  </r>
  <r>
    <x v="5"/>
    <x v="0"/>
  </r>
  <r>
    <x v="5"/>
    <x v="0"/>
  </r>
  <r>
    <x v="0"/>
    <x v="0"/>
  </r>
  <r>
    <x v="1"/>
    <x v="0"/>
  </r>
  <r>
    <x v="1"/>
    <x v="0"/>
  </r>
  <r>
    <x v="0"/>
    <x v="0"/>
  </r>
  <r>
    <x v="3"/>
    <x v="0"/>
  </r>
  <r>
    <x v="0"/>
    <x v="1"/>
  </r>
  <r>
    <x v="0"/>
    <x v="0"/>
  </r>
  <r>
    <x v="5"/>
    <x v="0"/>
  </r>
  <r>
    <x v="2"/>
    <x v="0"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count="279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0"/>
  </r>
  <r>
    <x v="7"/>
    <x v="6"/>
  </r>
  <r>
    <x v="8"/>
    <x v="7"/>
  </r>
  <r>
    <x v="9"/>
    <x v="8"/>
  </r>
  <r>
    <x v="2"/>
    <x v="9"/>
  </r>
  <r>
    <x v="10"/>
    <x v="10"/>
  </r>
  <r>
    <x v="11"/>
    <x v="11"/>
  </r>
  <r>
    <x v="12"/>
    <x v="11"/>
  </r>
  <r>
    <x v="13"/>
    <x v="12"/>
  </r>
  <r>
    <x v="14"/>
    <x v="4"/>
  </r>
  <r>
    <x v="0"/>
    <x v="11"/>
  </r>
  <r>
    <x v="15"/>
    <x v="8"/>
  </r>
  <r>
    <x v="5"/>
    <x v="13"/>
  </r>
  <r>
    <x v="16"/>
    <x v="14"/>
  </r>
  <r>
    <x v="6"/>
    <x v="12"/>
  </r>
  <r>
    <x v="17"/>
    <x v="9"/>
  </r>
  <r>
    <x v="18"/>
    <x v="12"/>
  </r>
  <r>
    <x v="19"/>
    <x v="15"/>
  </r>
  <r>
    <x v="20"/>
    <x v="10"/>
  </r>
  <r>
    <x v="21"/>
    <x v="9"/>
  </r>
  <r>
    <x v="22"/>
    <x v="4"/>
  </r>
  <r>
    <x v="23"/>
    <x v="8"/>
  </r>
  <r>
    <x v="24"/>
    <x v="4"/>
  </r>
  <r>
    <x v="8"/>
    <x v="16"/>
  </r>
  <r>
    <x v="25"/>
    <x v="8"/>
  </r>
  <r>
    <x v="3"/>
    <x v="8"/>
  </r>
  <r>
    <x v="26"/>
    <x v="12"/>
  </r>
  <r>
    <x v="27"/>
    <x v="17"/>
  </r>
  <r>
    <x v="28"/>
    <x v="18"/>
  </r>
  <r>
    <x v="7"/>
    <x v="10"/>
  </r>
  <r>
    <x v="1"/>
    <x v="19"/>
  </r>
  <r>
    <x v="29"/>
    <x v="12"/>
  </r>
  <r>
    <x v="30"/>
    <x v="20"/>
  </r>
  <r>
    <x v="31"/>
    <x v="4"/>
  </r>
  <r>
    <x v="32"/>
    <x v="1"/>
  </r>
  <r>
    <x v="33"/>
    <x v="12"/>
  </r>
  <r>
    <x v="34"/>
    <x v="13"/>
  </r>
  <r>
    <x v="35"/>
    <x v="4"/>
  </r>
  <r>
    <x v="36"/>
    <x v="19"/>
  </r>
  <r>
    <x v="37"/>
    <x v="1"/>
  </r>
  <r>
    <x v="4"/>
    <x v="4"/>
  </r>
  <r>
    <x v="38"/>
    <x v="21"/>
  </r>
  <r>
    <x v="39"/>
    <x v="12"/>
  </r>
  <r>
    <x v="40"/>
    <x v="9"/>
  </r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0"/>
  </r>
  <r>
    <x v="7"/>
    <x v="6"/>
  </r>
  <r>
    <x v="8"/>
    <x v="7"/>
  </r>
  <r>
    <x v="9"/>
    <x v="8"/>
  </r>
  <r>
    <x v="2"/>
    <x v="9"/>
  </r>
  <r>
    <x v="10"/>
    <x v="10"/>
  </r>
  <r>
    <x v="11"/>
    <x v="11"/>
  </r>
  <r>
    <x v="12"/>
    <x v="11"/>
  </r>
  <r>
    <x v="13"/>
    <x v="12"/>
  </r>
  <r>
    <x v="14"/>
    <x v="4"/>
  </r>
  <r>
    <x v="0"/>
    <x v="11"/>
  </r>
  <r>
    <x v="15"/>
    <x v="8"/>
  </r>
  <r>
    <x v="5"/>
    <x v="13"/>
  </r>
  <r>
    <x v="16"/>
    <x v="14"/>
  </r>
  <r>
    <x v="6"/>
    <x v="12"/>
  </r>
  <r>
    <x v="17"/>
    <x v="9"/>
  </r>
  <r>
    <x v="18"/>
    <x v="12"/>
  </r>
  <r>
    <x v="19"/>
    <x v="15"/>
  </r>
  <r>
    <x v="20"/>
    <x v="10"/>
  </r>
  <r>
    <x v="21"/>
    <x v="9"/>
  </r>
  <r>
    <x v="22"/>
    <x v="4"/>
  </r>
  <r>
    <x v="23"/>
    <x v="8"/>
  </r>
  <r>
    <x v="24"/>
    <x v="4"/>
  </r>
  <r>
    <x v="8"/>
    <x v="16"/>
  </r>
  <r>
    <x v="25"/>
    <x v="8"/>
  </r>
  <r>
    <x v="3"/>
    <x v="8"/>
  </r>
  <r>
    <x v="26"/>
    <x v="12"/>
  </r>
  <r>
    <x v="27"/>
    <x v="17"/>
  </r>
  <r>
    <x v="28"/>
    <x v="18"/>
  </r>
  <r>
    <x v="7"/>
    <x v="10"/>
  </r>
  <r>
    <x v="1"/>
    <x v="19"/>
  </r>
  <r>
    <x v="29"/>
    <x v="12"/>
  </r>
  <r>
    <x v="30"/>
    <x v="20"/>
  </r>
  <r>
    <x v="31"/>
    <x v="4"/>
  </r>
  <r>
    <x v="32"/>
    <x v="1"/>
  </r>
  <r>
    <x v="33"/>
    <x v="12"/>
  </r>
  <r>
    <x v="34"/>
    <x v="13"/>
  </r>
  <r>
    <x v="35"/>
    <x v="4"/>
  </r>
  <r>
    <x v="36"/>
    <x v="19"/>
  </r>
  <r>
    <x v="37"/>
    <x v="1"/>
  </r>
  <r>
    <x v="4"/>
    <x v="4"/>
  </r>
  <r>
    <x v="38"/>
    <x v="21"/>
  </r>
  <r>
    <x v="39"/>
    <x v="12"/>
  </r>
  <r>
    <x v="40"/>
    <x v="9"/>
  </r>
  <r>
    <x v="0"/>
    <x v="22"/>
  </r>
  <r>
    <x v="1"/>
    <x v="23"/>
  </r>
  <r>
    <x v="2"/>
    <x v="24"/>
  </r>
  <r>
    <x v="3"/>
    <x v="7"/>
  </r>
  <r>
    <x v="4"/>
    <x v="4"/>
  </r>
  <r>
    <x v="5"/>
    <x v="25"/>
  </r>
  <r>
    <x v="6"/>
    <x v="5"/>
  </r>
  <r>
    <x v="7"/>
    <x v="26"/>
  </r>
  <r>
    <x v="8"/>
    <x v="25"/>
  </r>
  <r>
    <x v="2"/>
    <x v="27"/>
  </r>
  <r>
    <x v="10"/>
    <x v="28"/>
  </r>
  <r>
    <x v="11"/>
    <x v="29"/>
  </r>
  <r>
    <x v="12"/>
    <x v="30"/>
  </r>
  <r>
    <x v="41"/>
    <x v="31"/>
  </r>
  <r>
    <x v="13"/>
    <x v="32"/>
  </r>
  <r>
    <x v="14"/>
    <x v="28"/>
  </r>
  <r>
    <x v="0"/>
    <x v="30"/>
  </r>
  <r>
    <x v="15"/>
    <x v="33"/>
  </r>
  <r>
    <x v="5"/>
    <x v="31"/>
  </r>
  <r>
    <x v="6"/>
    <x v="34"/>
  </r>
  <r>
    <x v="17"/>
    <x v="27"/>
  </r>
  <r>
    <x v="18"/>
    <x v="35"/>
  </r>
  <r>
    <x v="19"/>
    <x v="19"/>
  </r>
  <r>
    <x v="20"/>
    <x v="28"/>
  </r>
  <r>
    <x v="21"/>
    <x v="27"/>
  </r>
  <r>
    <x v="22"/>
    <x v="4"/>
  </r>
  <r>
    <x v="23"/>
    <x v="33"/>
  </r>
  <r>
    <x v="24"/>
    <x v="4"/>
  </r>
  <r>
    <x v="8"/>
    <x v="36"/>
  </r>
  <r>
    <x v="25"/>
    <x v="31"/>
  </r>
  <r>
    <x v="3"/>
    <x v="19"/>
  </r>
  <r>
    <x v="26"/>
    <x v="32"/>
  </r>
  <r>
    <x v="28"/>
    <x v="37"/>
  </r>
  <r>
    <x v="7"/>
    <x v="38"/>
  </r>
  <r>
    <x v="1"/>
    <x v="39"/>
  </r>
  <r>
    <x v="29"/>
    <x v="32"/>
  </r>
  <r>
    <x v="42"/>
    <x v="4"/>
  </r>
  <r>
    <x v="43"/>
    <x v="19"/>
  </r>
  <r>
    <x v="32"/>
    <x v="40"/>
  </r>
  <r>
    <x v="34"/>
    <x v="31"/>
  </r>
  <r>
    <x v="44"/>
    <x v="32"/>
  </r>
  <r>
    <x v="35"/>
    <x v="4"/>
  </r>
  <r>
    <x v="36"/>
    <x v="39"/>
  </r>
  <r>
    <x v="37"/>
    <x v="33"/>
  </r>
  <r>
    <x v="4"/>
    <x v="4"/>
  </r>
  <r>
    <x v="38"/>
    <x v="40"/>
  </r>
  <r>
    <x v="45"/>
    <x v="41"/>
  </r>
  <r>
    <x v="0"/>
    <x v="22"/>
  </r>
  <r>
    <x v="1"/>
    <x v="23"/>
  </r>
  <r>
    <x v="2"/>
    <x v="24"/>
  </r>
  <r>
    <x v="3"/>
    <x v="7"/>
  </r>
  <r>
    <x v="4"/>
    <x v="4"/>
  </r>
  <r>
    <x v="5"/>
    <x v="25"/>
  </r>
  <r>
    <x v="6"/>
    <x v="5"/>
  </r>
  <r>
    <x v="7"/>
    <x v="26"/>
  </r>
  <r>
    <x v="8"/>
    <x v="25"/>
  </r>
  <r>
    <x v="2"/>
    <x v="27"/>
  </r>
  <r>
    <x v="10"/>
    <x v="42"/>
  </r>
  <r>
    <x v="11"/>
    <x v="43"/>
  </r>
  <r>
    <x v="12"/>
    <x v="44"/>
  </r>
  <r>
    <x v="41"/>
    <x v="31"/>
  </r>
  <r>
    <x v="13"/>
    <x v="32"/>
  </r>
  <r>
    <x v="14"/>
    <x v="28"/>
  </r>
  <r>
    <x v="0"/>
    <x v="35"/>
  </r>
  <r>
    <x v="15"/>
    <x v="33"/>
  </r>
  <r>
    <x v="46"/>
    <x v="31"/>
  </r>
  <r>
    <x v="5"/>
    <x v="31"/>
  </r>
  <r>
    <x v="6"/>
    <x v="34"/>
  </r>
  <r>
    <x v="17"/>
    <x v="27"/>
  </r>
  <r>
    <x v="18"/>
    <x v="35"/>
  </r>
  <r>
    <x v="19"/>
    <x v="19"/>
  </r>
  <r>
    <x v="20"/>
    <x v="28"/>
  </r>
  <r>
    <x v="21"/>
    <x v="27"/>
  </r>
  <r>
    <x v="22"/>
    <x v="4"/>
  </r>
  <r>
    <x v="23"/>
    <x v="33"/>
  </r>
  <r>
    <x v="24"/>
    <x v="4"/>
  </r>
  <r>
    <x v="8"/>
    <x v="36"/>
  </r>
  <r>
    <x v="3"/>
    <x v="19"/>
  </r>
  <r>
    <x v="26"/>
    <x v="19"/>
  </r>
  <r>
    <x v="28"/>
    <x v="37"/>
  </r>
  <r>
    <x v="7"/>
    <x v="38"/>
  </r>
  <r>
    <x v="1"/>
    <x v="39"/>
  </r>
  <r>
    <x v="29"/>
    <x v="32"/>
  </r>
  <r>
    <x v="42"/>
    <x v="4"/>
  </r>
  <r>
    <x v="43"/>
    <x v="19"/>
  </r>
  <r>
    <x v="32"/>
    <x v="40"/>
  </r>
  <r>
    <x v="34"/>
    <x v="31"/>
  </r>
  <r>
    <x v="44"/>
    <x v="32"/>
  </r>
  <r>
    <x v="35"/>
    <x v="4"/>
  </r>
  <r>
    <x v="36"/>
    <x v="39"/>
  </r>
  <r>
    <x v="37"/>
    <x v="33"/>
  </r>
  <r>
    <x v="38"/>
    <x v="40"/>
  </r>
  <r>
    <x v="45"/>
    <x v="41"/>
  </r>
  <r>
    <x v="1"/>
    <x v="23"/>
  </r>
  <r>
    <x v="2"/>
    <x v="24"/>
  </r>
  <r>
    <x v="3"/>
    <x v="7"/>
  </r>
  <r>
    <x v="4"/>
    <x v="45"/>
  </r>
  <r>
    <x v="5"/>
    <x v="25"/>
  </r>
  <r>
    <x v="6"/>
    <x v="5"/>
  </r>
  <r>
    <x v="7"/>
    <x v="22"/>
  </r>
  <r>
    <x v="8"/>
    <x v="25"/>
  </r>
  <r>
    <x v="2"/>
    <x v="46"/>
  </r>
  <r>
    <x v="10"/>
    <x v="47"/>
  </r>
  <r>
    <x v="11"/>
    <x v="48"/>
  </r>
  <r>
    <x v="12"/>
    <x v="49"/>
  </r>
  <r>
    <x v="41"/>
    <x v="17"/>
  </r>
  <r>
    <x v="13"/>
    <x v="10"/>
  </r>
  <r>
    <x v="14"/>
    <x v="50"/>
  </r>
  <r>
    <x v="15"/>
    <x v="51"/>
  </r>
  <r>
    <x v="46"/>
    <x v="17"/>
  </r>
  <r>
    <x v="5"/>
    <x v="17"/>
  </r>
  <r>
    <x v="6"/>
    <x v="52"/>
  </r>
  <r>
    <x v="17"/>
    <x v="46"/>
  </r>
  <r>
    <x v="19"/>
    <x v="1"/>
  </r>
  <r>
    <x v="21"/>
    <x v="46"/>
  </r>
  <r>
    <x v="22"/>
    <x v="47"/>
  </r>
  <r>
    <x v="23"/>
    <x v="51"/>
  </r>
  <r>
    <x v="24"/>
    <x v="53"/>
  </r>
  <r>
    <x v="8"/>
    <x v="54"/>
  </r>
  <r>
    <x v="47"/>
    <x v="17"/>
  </r>
  <r>
    <x v="3"/>
    <x v="1"/>
  </r>
  <r>
    <x v="26"/>
    <x v="10"/>
  </r>
  <r>
    <x v="28"/>
    <x v="55"/>
  </r>
  <r>
    <x v="7"/>
    <x v="56"/>
  </r>
  <r>
    <x v="1"/>
    <x v="57"/>
  </r>
  <r>
    <x v="48"/>
    <x v="10"/>
  </r>
  <r>
    <x v="42"/>
    <x v="47"/>
  </r>
  <r>
    <x v="43"/>
    <x v="46"/>
  </r>
  <r>
    <x v="32"/>
    <x v="49"/>
  </r>
  <r>
    <x v="34"/>
    <x v="58"/>
  </r>
  <r>
    <x v="44"/>
    <x v="10"/>
  </r>
  <r>
    <x v="35"/>
    <x v="59"/>
  </r>
  <r>
    <x v="37"/>
    <x v="51"/>
  </r>
  <r>
    <x v="4"/>
    <x v="17"/>
  </r>
  <r>
    <x v="38"/>
    <x v="53"/>
  </r>
  <r>
    <x v="45"/>
    <x v="33"/>
  </r>
  <r>
    <x v="1"/>
    <x v="23"/>
  </r>
  <r>
    <x v="2"/>
    <x v="24"/>
  </r>
  <r>
    <x v="3"/>
    <x v="7"/>
  </r>
  <r>
    <x v="4"/>
    <x v="45"/>
  </r>
  <r>
    <x v="5"/>
    <x v="25"/>
  </r>
  <r>
    <x v="6"/>
    <x v="5"/>
  </r>
  <r>
    <x v="7"/>
    <x v="22"/>
  </r>
  <r>
    <x v="8"/>
    <x v="25"/>
  </r>
  <r>
    <x v="2"/>
    <x v="46"/>
  </r>
  <r>
    <x v="10"/>
    <x v="47"/>
  </r>
  <r>
    <x v="11"/>
    <x v="48"/>
  </r>
  <r>
    <x v="12"/>
    <x v="49"/>
  </r>
  <r>
    <x v="41"/>
    <x v="17"/>
  </r>
  <r>
    <x v="13"/>
    <x v="10"/>
  </r>
  <r>
    <x v="14"/>
    <x v="50"/>
  </r>
  <r>
    <x v="15"/>
    <x v="51"/>
  </r>
  <r>
    <x v="46"/>
    <x v="17"/>
  </r>
  <r>
    <x v="5"/>
    <x v="17"/>
  </r>
  <r>
    <x v="6"/>
    <x v="52"/>
  </r>
  <r>
    <x v="17"/>
    <x v="46"/>
  </r>
  <r>
    <x v="19"/>
    <x v="1"/>
  </r>
  <r>
    <x v="21"/>
    <x v="46"/>
  </r>
  <r>
    <x v="22"/>
    <x v="47"/>
  </r>
  <r>
    <x v="23"/>
    <x v="51"/>
  </r>
  <r>
    <x v="24"/>
    <x v="53"/>
  </r>
  <r>
    <x v="8"/>
    <x v="54"/>
  </r>
  <r>
    <x v="47"/>
    <x v="17"/>
  </r>
  <r>
    <x v="3"/>
    <x v="1"/>
  </r>
  <r>
    <x v="26"/>
    <x v="10"/>
  </r>
  <r>
    <x v="28"/>
    <x v="55"/>
  </r>
  <r>
    <x v="7"/>
    <x v="56"/>
  </r>
  <r>
    <x v="1"/>
    <x v="57"/>
  </r>
  <r>
    <x v="48"/>
    <x v="10"/>
  </r>
  <r>
    <x v="42"/>
    <x v="47"/>
  </r>
  <r>
    <x v="43"/>
    <x v="46"/>
  </r>
  <r>
    <x v="32"/>
    <x v="49"/>
  </r>
  <r>
    <x v="34"/>
    <x v="58"/>
  </r>
  <r>
    <x v="44"/>
    <x v="10"/>
  </r>
  <r>
    <x v="35"/>
    <x v="59"/>
  </r>
  <r>
    <x v="37"/>
    <x v="51"/>
  </r>
  <r>
    <x v="4"/>
    <x v="17"/>
  </r>
  <r>
    <x v="38"/>
    <x v="53"/>
  </r>
  <r>
    <x v="45"/>
    <x v="33"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count="279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0"/>
  </r>
  <r>
    <x v="7"/>
    <x v="6"/>
  </r>
  <r>
    <x v="8"/>
    <x v="7"/>
  </r>
  <r>
    <x v="9"/>
    <x v="8"/>
  </r>
  <r>
    <x v="2"/>
    <x v="9"/>
  </r>
  <r>
    <x v="10"/>
    <x v="10"/>
  </r>
  <r>
    <x v="11"/>
    <x v="11"/>
  </r>
  <r>
    <x v="12"/>
    <x v="11"/>
  </r>
  <r>
    <x v="13"/>
    <x v="12"/>
  </r>
  <r>
    <x v="14"/>
    <x v="4"/>
  </r>
  <r>
    <x v="0"/>
    <x v="11"/>
  </r>
  <r>
    <x v="15"/>
    <x v="8"/>
  </r>
  <r>
    <x v="5"/>
    <x v="13"/>
  </r>
  <r>
    <x v="16"/>
    <x v="14"/>
  </r>
  <r>
    <x v="6"/>
    <x v="12"/>
  </r>
  <r>
    <x v="17"/>
    <x v="9"/>
  </r>
  <r>
    <x v="18"/>
    <x v="12"/>
  </r>
  <r>
    <x v="19"/>
    <x v="15"/>
  </r>
  <r>
    <x v="20"/>
    <x v="10"/>
  </r>
  <r>
    <x v="21"/>
    <x v="9"/>
  </r>
  <r>
    <x v="22"/>
    <x v="4"/>
  </r>
  <r>
    <x v="23"/>
    <x v="8"/>
  </r>
  <r>
    <x v="24"/>
    <x v="4"/>
  </r>
  <r>
    <x v="8"/>
    <x v="16"/>
  </r>
  <r>
    <x v="25"/>
    <x v="8"/>
  </r>
  <r>
    <x v="3"/>
    <x v="8"/>
  </r>
  <r>
    <x v="26"/>
    <x v="12"/>
  </r>
  <r>
    <x v="27"/>
    <x v="17"/>
  </r>
  <r>
    <x v="28"/>
    <x v="18"/>
  </r>
  <r>
    <x v="7"/>
    <x v="10"/>
  </r>
  <r>
    <x v="1"/>
    <x v="19"/>
  </r>
  <r>
    <x v="29"/>
    <x v="12"/>
  </r>
  <r>
    <x v="30"/>
    <x v="20"/>
  </r>
  <r>
    <x v="31"/>
    <x v="4"/>
  </r>
  <r>
    <x v="32"/>
    <x v="1"/>
  </r>
  <r>
    <x v="33"/>
    <x v="12"/>
  </r>
  <r>
    <x v="34"/>
    <x v="13"/>
  </r>
  <r>
    <x v="35"/>
    <x v="4"/>
  </r>
  <r>
    <x v="36"/>
    <x v="19"/>
  </r>
  <r>
    <x v="37"/>
    <x v="1"/>
  </r>
  <r>
    <x v="4"/>
    <x v="4"/>
  </r>
  <r>
    <x v="4"/>
    <x v="21"/>
  </r>
  <r>
    <x v="38"/>
    <x v="12"/>
  </r>
  <r>
    <x v="39"/>
    <x v="9"/>
  </r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0"/>
  </r>
  <r>
    <x v="7"/>
    <x v="6"/>
  </r>
  <r>
    <x v="8"/>
    <x v="7"/>
  </r>
  <r>
    <x v="9"/>
    <x v="8"/>
  </r>
  <r>
    <x v="2"/>
    <x v="9"/>
  </r>
  <r>
    <x v="10"/>
    <x v="10"/>
  </r>
  <r>
    <x v="11"/>
    <x v="11"/>
  </r>
  <r>
    <x v="12"/>
    <x v="11"/>
  </r>
  <r>
    <x v="13"/>
    <x v="12"/>
  </r>
  <r>
    <x v="14"/>
    <x v="4"/>
  </r>
  <r>
    <x v="0"/>
    <x v="11"/>
  </r>
  <r>
    <x v="15"/>
    <x v="8"/>
  </r>
  <r>
    <x v="5"/>
    <x v="13"/>
  </r>
  <r>
    <x v="16"/>
    <x v="14"/>
  </r>
  <r>
    <x v="6"/>
    <x v="12"/>
  </r>
  <r>
    <x v="17"/>
    <x v="9"/>
  </r>
  <r>
    <x v="18"/>
    <x v="12"/>
  </r>
  <r>
    <x v="19"/>
    <x v="15"/>
  </r>
  <r>
    <x v="20"/>
    <x v="10"/>
  </r>
  <r>
    <x v="21"/>
    <x v="9"/>
  </r>
  <r>
    <x v="22"/>
    <x v="4"/>
  </r>
  <r>
    <x v="23"/>
    <x v="8"/>
  </r>
  <r>
    <x v="24"/>
    <x v="4"/>
  </r>
  <r>
    <x v="8"/>
    <x v="16"/>
  </r>
  <r>
    <x v="25"/>
    <x v="8"/>
  </r>
  <r>
    <x v="3"/>
    <x v="8"/>
  </r>
  <r>
    <x v="26"/>
    <x v="12"/>
  </r>
  <r>
    <x v="27"/>
    <x v="17"/>
  </r>
  <r>
    <x v="28"/>
    <x v="18"/>
  </r>
  <r>
    <x v="7"/>
    <x v="10"/>
  </r>
  <r>
    <x v="1"/>
    <x v="19"/>
  </r>
  <r>
    <x v="29"/>
    <x v="12"/>
  </r>
  <r>
    <x v="30"/>
    <x v="20"/>
  </r>
  <r>
    <x v="31"/>
    <x v="4"/>
  </r>
  <r>
    <x v="32"/>
    <x v="1"/>
  </r>
  <r>
    <x v="33"/>
    <x v="12"/>
  </r>
  <r>
    <x v="34"/>
    <x v="13"/>
  </r>
  <r>
    <x v="35"/>
    <x v="4"/>
  </r>
  <r>
    <x v="36"/>
    <x v="19"/>
  </r>
  <r>
    <x v="37"/>
    <x v="1"/>
  </r>
  <r>
    <x v="4"/>
    <x v="4"/>
  </r>
  <r>
    <x v="4"/>
    <x v="21"/>
  </r>
  <r>
    <x v="38"/>
    <x v="12"/>
  </r>
  <r>
    <x v="39"/>
    <x v="9"/>
  </r>
  <r>
    <x v="0"/>
    <x v="22"/>
  </r>
  <r>
    <x v="1"/>
    <x v="23"/>
  </r>
  <r>
    <x v="2"/>
    <x v="24"/>
  </r>
  <r>
    <x v="3"/>
    <x v="7"/>
  </r>
  <r>
    <x v="4"/>
    <x v="4"/>
  </r>
  <r>
    <x v="5"/>
    <x v="25"/>
  </r>
  <r>
    <x v="6"/>
    <x v="5"/>
  </r>
  <r>
    <x v="7"/>
    <x v="26"/>
  </r>
  <r>
    <x v="8"/>
    <x v="25"/>
  </r>
  <r>
    <x v="2"/>
    <x v="27"/>
  </r>
  <r>
    <x v="10"/>
    <x v="28"/>
  </r>
  <r>
    <x v="11"/>
    <x v="29"/>
  </r>
  <r>
    <x v="12"/>
    <x v="30"/>
  </r>
  <r>
    <x v="40"/>
    <x v="31"/>
  </r>
  <r>
    <x v="13"/>
    <x v="32"/>
  </r>
  <r>
    <x v="14"/>
    <x v="28"/>
  </r>
  <r>
    <x v="0"/>
    <x v="30"/>
  </r>
  <r>
    <x v="15"/>
    <x v="33"/>
  </r>
  <r>
    <x v="5"/>
    <x v="31"/>
  </r>
  <r>
    <x v="6"/>
    <x v="34"/>
  </r>
  <r>
    <x v="17"/>
    <x v="27"/>
  </r>
  <r>
    <x v="18"/>
    <x v="35"/>
  </r>
  <r>
    <x v="19"/>
    <x v="19"/>
  </r>
  <r>
    <x v="20"/>
    <x v="28"/>
  </r>
  <r>
    <x v="21"/>
    <x v="27"/>
  </r>
  <r>
    <x v="22"/>
    <x v="4"/>
  </r>
  <r>
    <x v="23"/>
    <x v="33"/>
  </r>
  <r>
    <x v="24"/>
    <x v="4"/>
  </r>
  <r>
    <x v="8"/>
    <x v="36"/>
  </r>
  <r>
    <x v="25"/>
    <x v="31"/>
  </r>
  <r>
    <x v="3"/>
    <x v="19"/>
  </r>
  <r>
    <x v="26"/>
    <x v="32"/>
  </r>
  <r>
    <x v="28"/>
    <x v="37"/>
  </r>
  <r>
    <x v="7"/>
    <x v="38"/>
  </r>
  <r>
    <x v="1"/>
    <x v="39"/>
  </r>
  <r>
    <x v="29"/>
    <x v="32"/>
  </r>
  <r>
    <x v="41"/>
    <x v="4"/>
  </r>
  <r>
    <x v="42"/>
    <x v="19"/>
  </r>
  <r>
    <x v="32"/>
    <x v="40"/>
  </r>
  <r>
    <x v="34"/>
    <x v="31"/>
  </r>
  <r>
    <x v="43"/>
    <x v="32"/>
  </r>
  <r>
    <x v="35"/>
    <x v="4"/>
  </r>
  <r>
    <x v="36"/>
    <x v="39"/>
  </r>
  <r>
    <x v="37"/>
    <x v="33"/>
  </r>
  <r>
    <x v="4"/>
    <x v="4"/>
  </r>
  <r>
    <x v="4"/>
    <x v="40"/>
  </r>
  <r>
    <x v="44"/>
    <x v="41"/>
  </r>
  <r>
    <x v="0"/>
    <x v="22"/>
  </r>
  <r>
    <x v="1"/>
    <x v="23"/>
  </r>
  <r>
    <x v="2"/>
    <x v="24"/>
  </r>
  <r>
    <x v="3"/>
    <x v="7"/>
  </r>
  <r>
    <x v="4"/>
    <x v="4"/>
  </r>
  <r>
    <x v="5"/>
    <x v="25"/>
  </r>
  <r>
    <x v="6"/>
    <x v="5"/>
  </r>
  <r>
    <x v="7"/>
    <x v="26"/>
  </r>
  <r>
    <x v="8"/>
    <x v="25"/>
  </r>
  <r>
    <x v="2"/>
    <x v="27"/>
  </r>
  <r>
    <x v="10"/>
    <x v="42"/>
  </r>
  <r>
    <x v="11"/>
    <x v="43"/>
  </r>
  <r>
    <x v="12"/>
    <x v="44"/>
  </r>
  <r>
    <x v="40"/>
    <x v="31"/>
  </r>
  <r>
    <x v="13"/>
    <x v="32"/>
  </r>
  <r>
    <x v="14"/>
    <x v="28"/>
  </r>
  <r>
    <x v="0"/>
    <x v="35"/>
  </r>
  <r>
    <x v="15"/>
    <x v="33"/>
  </r>
  <r>
    <x v="45"/>
    <x v="31"/>
  </r>
  <r>
    <x v="5"/>
    <x v="31"/>
  </r>
  <r>
    <x v="6"/>
    <x v="34"/>
  </r>
  <r>
    <x v="17"/>
    <x v="27"/>
  </r>
  <r>
    <x v="18"/>
    <x v="35"/>
  </r>
  <r>
    <x v="19"/>
    <x v="19"/>
  </r>
  <r>
    <x v="20"/>
    <x v="28"/>
  </r>
  <r>
    <x v="21"/>
    <x v="27"/>
  </r>
  <r>
    <x v="22"/>
    <x v="4"/>
  </r>
  <r>
    <x v="23"/>
    <x v="33"/>
  </r>
  <r>
    <x v="24"/>
    <x v="4"/>
  </r>
  <r>
    <x v="8"/>
    <x v="36"/>
  </r>
  <r>
    <x v="3"/>
    <x v="19"/>
  </r>
  <r>
    <x v="26"/>
    <x v="19"/>
  </r>
  <r>
    <x v="28"/>
    <x v="37"/>
  </r>
  <r>
    <x v="7"/>
    <x v="38"/>
  </r>
  <r>
    <x v="1"/>
    <x v="39"/>
  </r>
  <r>
    <x v="29"/>
    <x v="32"/>
  </r>
  <r>
    <x v="41"/>
    <x v="4"/>
  </r>
  <r>
    <x v="42"/>
    <x v="19"/>
  </r>
  <r>
    <x v="32"/>
    <x v="40"/>
  </r>
  <r>
    <x v="34"/>
    <x v="31"/>
  </r>
  <r>
    <x v="43"/>
    <x v="32"/>
  </r>
  <r>
    <x v="35"/>
    <x v="4"/>
  </r>
  <r>
    <x v="36"/>
    <x v="39"/>
  </r>
  <r>
    <x v="37"/>
    <x v="33"/>
  </r>
  <r>
    <x v="4"/>
    <x v="40"/>
  </r>
  <r>
    <x v="44"/>
    <x v="41"/>
  </r>
  <r>
    <x v="1"/>
    <x v="23"/>
  </r>
  <r>
    <x v="2"/>
    <x v="24"/>
  </r>
  <r>
    <x v="3"/>
    <x v="7"/>
  </r>
  <r>
    <x v="4"/>
    <x v="45"/>
  </r>
  <r>
    <x v="5"/>
    <x v="25"/>
  </r>
  <r>
    <x v="6"/>
    <x v="5"/>
  </r>
  <r>
    <x v="7"/>
    <x v="22"/>
  </r>
  <r>
    <x v="8"/>
    <x v="25"/>
  </r>
  <r>
    <x v="2"/>
    <x v="46"/>
  </r>
  <r>
    <x v="10"/>
    <x v="47"/>
  </r>
  <r>
    <x v="11"/>
    <x v="48"/>
  </r>
  <r>
    <x v="12"/>
    <x v="49"/>
  </r>
  <r>
    <x v="40"/>
    <x v="17"/>
  </r>
  <r>
    <x v="13"/>
    <x v="10"/>
  </r>
  <r>
    <x v="14"/>
    <x v="50"/>
  </r>
  <r>
    <x v="15"/>
    <x v="51"/>
  </r>
  <r>
    <x v="45"/>
    <x v="17"/>
  </r>
  <r>
    <x v="5"/>
    <x v="17"/>
  </r>
  <r>
    <x v="6"/>
    <x v="52"/>
  </r>
  <r>
    <x v="17"/>
    <x v="46"/>
  </r>
  <r>
    <x v="19"/>
    <x v="1"/>
  </r>
  <r>
    <x v="21"/>
    <x v="46"/>
  </r>
  <r>
    <x v="22"/>
    <x v="47"/>
  </r>
  <r>
    <x v="23"/>
    <x v="51"/>
  </r>
  <r>
    <x v="24"/>
    <x v="53"/>
  </r>
  <r>
    <x v="8"/>
    <x v="54"/>
  </r>
  <r>
    <x v="46"/>
    <x v="17"/>
  </r>
  <r>
    <x v="3"/>
    <x v="1"/>
  </r>
  <r>
    <x v="26"/>
    <x v="10"/>
  </r>
  <r>
    <x v="28"/>
    <x v="55"/>
  </r>
  <r>
    <x v="7"/>
    <x v="56"/>
  </r>
  <r>
    <x v="1"/>
    <x v="57"/>
  </r>
  <r>
    <x v="47"/>
    <x v="10"/>
  </r>
  <r>
    <x v="41"/>
    <x v="47"/>
  </r>
  <r>
    <x v="42"/>
    <x v="46"/>
  </r>
  <r>
    <x v="32"/>
    <x v="49"/>
  </r>
  <r>
    <x v="34"/>
    <x v="58"/>
  </r>
  <r>
    <x v="43"/>
    <x v="10"/>
  </r>
  <r>
    <x v="35"/>
    <x v="59"/>
  </r>
  <r>
    <x v="37"/>
    <x v="51"/>
  </r>
  <r>
    <x v="4"/>
    <x v="17"/>
  </r>
  <r>
    <x v="4"/>
    <x v="53"/>
  </r>
  <r>
    <x v="44"/>
    <x v="33"/>
  </r>
  <r>
    <x v="1"/>
    <x v="23"/>
  </r>
  <r>
    <x v="2"/>
    <x v="24"/>
  </r>
  <r>
    <x v="3"/>
    <x v="7"/>
  </r>
  <r>
    <x v="4"/>
    <x v="45"/>
  </r>
  <r>
    <x v="5"/>
    <x v="25"/>
  </r>
  <r>
    <x v="6"/>
    <x v="5"/>
  </r>
  <r>
    <x v="7"/>
    <x v="22"/>
  </r>
  <r>
    <x v="8"/>
    <x v="25"/>
  </r>
  <r>
    <x v="2"/>
    <x v="46"/>
  </r>
  <r>
    <x v="10"/>
    <x v="47"/>
  </r>
  <r>
    <x v="11"/>
    <x v="48"/>
  </r>
  <r>
    <x v="12"/>
    <x v="49"/>
  </r>
  <r>
    <x v="40"/>
    <x v="17"/>
  </r>
  <r>
    <x v="13"/>
    <x v="10"/>
  </r>
  <r>
    <x v="14"/>
    <x v="50"/>
  </r>
  <r>
    <x v="15"/>
    <x v="51"/>
  </r>
  <r>
    <x v="45"/>
    <x v="17"/>
  </r>
  <r>
    <x v="5"/>
    <x v="17"/>
  </r>
  <r>
    <x v="6"/>
    <x v="52"/>
  </r>
  <r>
    <x v="17"/>
    <x v="46"/>
  </r>
  <r>
    <x v="19"/>
    <x v="1"/>
  </r>
  <r>
    <x v="21"/>
    <x v="46"/>
  </r>
  <r>
    <x v="22"/>
    <x v="47"/>
  </r>
  <r>
    <x v="23"/>
    <x v="51"/>
  </r>
  <r>
    <x v="24"/>
    <x v="53"/>
  </r>
  <r>
    <x v="8"/>
    <x v="54"/>
  </r>
  <r>
    <x v="46"/>
    <x v="17"/>
  </r>
  <r>
    <x v="3"/>
    <x v="1"/>
  </r>
  <r>
    <x v="26"/>
    <x v="10"/>
  </r>
  <r>
    <x v="28"/>
    <x v="55"/>
  </r>
  <r>
    <x v="7"/>
    <x v="56"/>
  </r>
  <r>
    <x v="1"/>
    <x v="57"/>
  </r>
  <r>
    <x v="47"/>
    <x v="10"/>
  </r>
  <r>
    <x v="41"/>
    <x v="47"/>
  </r>
  <r>
    <x v="42"/>
    <x v="46"/>
  </r>
  <r>
    <x v="32"/>
    <x v="49"/>
  </r>
  <r>
    <x v="34"/>
    <x v="58"/>
  </r>
  <r>
    <x v="43"/>
    <x v="10"/>
  </r>
  <r>
    <x v="35"/>
    <x v="59"/>
  </r>
  <r>
    <x v="37"/>
    <x v="51"/>
  </r>
  <r>
    <x v="4"/>
    <x v="17"/>
  </r>
  <r>
    <x v="4"/>
    <x v="53"/>
  </r>
  <r>
    <x v="44"/>
    <x v="3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6000000}" name="数据透视表4" cacheId="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E70:F80" firstHeaderRow="1" firstDataRow="1" firstDataCol="1"/>
  <pivotFields count="2">
    <pivotField axis="axisRow" compact="0" showAll="0">
      <items count="10">
        <item x="5"/>
        <item x="6"/>
        <item x="2"/>
        <item x="0"/>
        <item x="8"/>
        <item x="7"/>
        <item x="4"/>
        <item x="3"/>
        <item x="1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formats count="23">
    <format dxfId="11">
      <pivotArea field="0" type="button" dataOnly="0" labelOnly="1" outline="0" fieldPosition="0"/>
    </format>
    <format dxfId="10">
      <pivotArea dataOnly="0" labelOnly="1" fieldPosition="0">
        <references count="1">
          <reference field="0" count="1">
            <x v="0"/>
          </reference>
        </references>
      </pivotArea>
    </format>
    <format dxfId="9">
      <pivotArea dataOnly="0" labelOnly="1" fieldPosition="0">
        <references count="1">
          <reference field="0" count="1">
            <x v="1"/>
          </reference>
        </references>
      </pivotArea>
    </format>
    <format dxfId="8">
      <pivotArea dataOnly="0" labelOnly="1" fieldPosition="0">
        <references count="1">
          <reference field="0" count="1">
            <x v="2"/>
          </reference>
        </references>
      </pivotArea>
    </format>
    <format dxfId="7">
      <pivotArea dataOnly="0" labelOnly="1" fieldPosition="0">
        <references count="1">
          <reference field="0" count="1">
            <x v="3"/>
          </reference>
        </references>
      </pivotArea>
    </format>
    <format dxfId="6">
      <pivotArea dataOnly="0" labelOnly="1" fieldPosition="0">
        <references count="1">
          <reference field="0" count="1">
            <x v="4"/>
          </reference>
        </references>
      </pivotArea>
    </format>
    <format dxfId="5">
      <pivotArea dataOnly="0" labelOnly="1" fieldPosition="0">
        <references count="1">
          <reference field="0" count="1">
            <x v="5"/>
          </reference>
        </references>
      </pivotArea>
    </format>
    <format dxfId="4">
      <pivotArea dataOnly="0" labelOnly="1" fieldPosition="0">
        <references count="1">
          <reference field="0" count="1">
            <x v="6"/>
          </reference>
        </references>
      </pivotArea>
    </format>
    <format dxfId="3">
      <pivotArea dataOnly="0" labelOnly="1" fieldPosition="0">
        <references count="1">
          <reference field="0" count="1">
            <x v="7"/>
          </reference>
        </references>
      </pivotArea>
    </format>
    <format dxfId="2">
      <pivotArea dataOnly="0" labelOnly="1" fieldPosition="0">
        <references count="1">
          <reference field="0" count="1">
            <x v="8"/>
          </reference>
        </references>
      </pivotArea>
    </format>
    <format dxfId="1">
      <pivotArea dataOnly="0" labelOnly="1" grandRow="1" fieldPosition="0"/>
    </format>
    <format dxfId="0">
      <pivotArea collapsedLevelsAreSubtotals="1" fieldPosition="0"/>
    </format>
    <format>
      <pivotArea dataOnly="0" labelOnly="1" fieldPosition="0">
        <references count="1">
          <reference field="0" count="1">
            <x v="0"/>
          </reference>
        </references>
      </pivotArea>
    </format>
    <format>
      <pivotArea dataOnly="0" labelOnly="1" fieldPosition="0">
        <references count="1">
          <reference field="0" count="1">
            <x v="1"/>
          </reference>
        </references>
      </pivotArea>
    </format>
    <format>
      <pivotArea dataOnly="0" labelOnly="1" fieldPosition="0">
        <references count="1">
          <reference field="0" count="1">
            <x v="2"/>
          </reference>
        </references>
      </pivotArea>
    </format>
    <format>
      <pivotArea dataOnly="0" labelOnly="1" fieldPosition="0">
        <references count="1">
          <reference field="0" count="1">
            <x v="3"/>
          </reference>
        </references>
      </pivotArea>
    </format>
    <format>
      <pivotArea dataOnly="0" labelOnly="1" fieldPosition="0">
        <references count="1">
          <reference field="0" count="1">
            <x v="4"/>
          </reference>
        </references>
      </pivotArea>
    </format>
    <format>
      <pivotArea dataOnly="0" labelOnly="1" fieldPosition="0">
        <references count="1">
          <reference field="0" count="1">
            <x v="5"/>
          </reference>
        </references>
      </pivotArea>
    </format>
    <format>
      <pivotArea dataOnly="0" labelOnly="1" fieldPosition="0">
        <references count="1">
          <reference field="0" count="1">
            <x v="6"/>
          </reference>
        </references>
      </pivotArea>
    </format>
    <format>
      <pivotArea dataOnly="0" labelOnly="1" fieldPosition="0">
        <references count="1">
          <reference field="0" count="1">
            <x v="7"/>
          </reference>
        </references>
      </pivotArea>
    </format>
    <format>
      <pivotArea dataOnly="0" labelOnly="1" fieldPosition="0">
        <references count="1">
          <reference field="0" count="1">
            <x v="8"/>
          </reference>
        </references>
      </pivotArea>
    </format>
    <format>
      <pivotArea dataOnly="0" labelOnly="1" grandRow="1" fieldPosition="0"/>
    </format>
    <format>
      <pivotArea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20000000}" name="数据透视表21" cacheId="9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M70:AN77" firstHeaderRow="1" firstDataRow="1" firstDataCol="1"/>
  <pivotFields count="2">
    <pivotField axis="axisRow" compact="0" showAll="0">
      <items count="7">
        <item x="1"/>
        <item x="2"/>
        <item x="3"/>
        <item x="4"/>
        <item x="0"/>
        <item x="5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数据透视表9" cacheId="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M70:N77" firstHeaderRow="1" firstDataRow="1" firstDataCol="1"/>
  <pivotFields count="2">
    <pivotField axis="axisRow" compact="0" showAll="0">
      <items count="7">
        <item x="2"/>
        <item x="0"/>
        <item x="4"/>
        <item x="1"/>
        <item x="5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C000000}" name="数据透视表26" cacheId="1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X70:AY80" firstHeaderRow="1" firstDataRow="1" firstDataCol="1"/>
  <pivotFields count="2">
    <pivotField axis="axisRow" compact="0" showAll="0">
      <items count="10">
        <item x="2"/>
        <item x="0"/>
        <item x="8"/>
        <item x="4"/>
        <item x="5"/>
        <item x="6"/>
        <item x="3"/>
        <item x="1"/>
        <item x="7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5000000}" name="数据透视表19" cacheId="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I70:AJ80" firstHeaderRow="1" firstDataRow="1" firstDataCol="1"/>
  <pivotFields count="2">
    <pivotField axis="axisRow" compact="0" showAll="0">
      <items count="10">
        <item x="2"/>
        <item x="0"/>
        <item x="8"/>
        <item x="4"/>
        <item x="5"/>
        <item x="6"/>
        <item x="3"/>
        <item x="1"/>
        <item x="7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7000000}" name="数据透视表31" cacheId="19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H70:BI77" firstHeaderRow="1" firstDataRow="1" firstDataCol="1"/>
  <pivotFields count="2">
    <pivotField axis="axisRow" compact="0" showAll="0">
      <items count="7">
        <item x="0"/>
        <item x="2"/>
        <item x="4"/>
        <item x="3"/>
        <item x="1"/>
        <item x="5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9000000}" name="数据透视表35" cacheId="2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M70:BN79" firstHeaderRow="1" firstDataRow="1" firstDataCol="1"/>
  <pivotFields count="2">
    <pivotField axis="axisRow" compact="0" showAll="0">
      <items count="10">
        <item x="0"/>
        <item x="7"/>
        <item x="4"/>
        <item x="2"/>
        <item x="5"/>
        <item m="1" x="8"/>
        <item x="3"/>
        <item x="1"/>
        <item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A000000}" name="数据透视表38" cacheId="2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S70:BT77" firstHeaderRow="1" firstDataRow="1" firstDataCol="1"/>
  <pivotFields count="2">
    <pivotField axis="axisRow" compact="0" showAll="0">
      <items count="8">
        <item x="3"/>
        <item x="5"/>
        <item x="1"/>
        <item x="4"/>
        <item x="2"/>
        <item x="0"/>
        <item m="1"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B000000}" name="数据透视表10" cacheId="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O70:P78" firstHeaderRow="1" firstDataRow="1" firstDataCol="1"/>
  <pivotFields count="2">
    <pivotField axis="axisRow" compact="0" showAll="0">
      <items count="8">
        <item x="4"/>
        <item x="2"/>
        <item x="0"/>
        <item x="6"/>
        <item x="1"/>
        <item x="3"/>
        <item x="5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21000000}" name="数据透视表37" cacheId="2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Q70:BR77" firstHeaderRow="1" firstDataRow="1" firstDataCol="1"/>
  <pivotFields count="2">
    <pivotField axis="axisRow" compact="0" showAll="0">
      <items count="8">
        <item x="1"/>
        <item x="2"/>
        <item x="4"/>
        <item x="3"/>
        <item x="0"/>
        <item x="5"/>
        <item m="1"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1000000}" name="数据透视表15" cacheId="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X70:Y78" firstHeaderRow="1" firstDataRow="1" firstDataCol="1"/>
  <pivotFields count="2">
    <pivotField axis="axisRow" compact="0" showAll="0">
      <items count="8">
        <item x="6"/>
        <item x="1"/>
        <item x="0"/>
        <item x="5"/>
        <item x="3"/>
        <item x="4"/>
        <item x="2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D000000}" name="数据透视表13" cacheId="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V70:W77" firstHeaderRow="1" firstDataRow="1" firstDataCol="1"/>
  <pivotFields count="2">
    <pivotField axis="axisRow" compact="0" showAll="0">
      <items count="7">
        <item x="0"/>
        <item x="2"/>
        <item x="3"/>
        <item x="5"/>
        <item x="1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1000000}" name="数据透视表30" cacheId="1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F70:BG75" firstHeaderRow="1" firstDataRow="1" firstDataCol="1"/>
  <pivotFields count="2">
    <pivotField axis="axisRow" compact="0" showAll="0">
      <items count="5">
        <item x="3"/>
        <item x="2"/>
        <item x="0"/>
        <item x="1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4000000}" name="数据透视表27" cacheId="1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Z70:BA77" firstHeaderRow="1" firstDataRow="1" firstDataCol="1"/>
  <pivotFields count="2">
    <pivotField axis="axisRow" compact="0" showAll="0">
      <items count="7">
        <item x="5"/>
        <item x="1"/>
        <item x="0"/>
        <item x="2"/>
        <item x="4"/>
        <item x="3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2000000}" name="数据透视表12" cacheId="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T70:U80" firstHeaderRow="1" firstDataRow="1" firstDataCol="1"/>
  <pivotFields count="2">
    <pivotField axis="axisRow" compact="0" showAll="0">
      <items count="10">
        <item x="5"/>
        <item x="6"/>
        <item x="2"/>
        <item x="0"/>
        <item x="8"/>
        <item x="7"/>
        <item x="4"/>
        <item x="3"/>
        <item x="1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formats count="23">
    <format dxfId="23">
      <pivotArea field="0" type="button" dataOnly="0" labelOnly="1" outline="0" fieldPosition="0"/>
    </format>
    <format dxfId="22">
      <pivotArea dataOnly="0" labelOnly="1" fieldPosition="0">
        <references count="1">
          <reference field="0" count="1">
            <x v="0"/>
          </reference>
        </references>
      </pivotArea>
    </format>
    <format dxfId="21">
      <pivotArea dataOnly="0" labelOnly="1" fieldPosition="0">
        <references count="1">
          <reference field="0" count="1">
            <x v="1"/>
          </reference>
        </references>
      </pivotArea>
    </format>
    <format dxfId="20">
      <pivotArea dataOnly="0" labelOnly="1" fieldPosition="0">
        <references count="1">
          <reference field="0" count="1">
            <x v="2"/>
          </reference>
        </references>
      </pivotArea>
    </format>
    <format dxfId="19">
      <pivotArea dataOnly="0" labelOnly="1" fieldPosition="0">
        <references count="1">
          <reference field="0" count="1">
            <x v="3"/>
          </reference>
        </references>
      </pivotArea>
    </format>
    <format dxfId="18">
      <pivotArea dataOnly="0" labelOnly="1" fieldPosition="0">
        <references count="1">
          <reference field="0" count="1">
            <x v="4"/>
          </reference>
        </references>
      </pivotArea>
    </format>
    <format dxfId="17">
      <pivotArea dataOnly="0" labelOnly="1" fieldPosition="0">
        <references count="1">
          <reference field="0" count="1">
            <x v="5"/>
          </reference>
        </references>
      </pivotArea>
    </format>
    <format dxfId="16">
      <pivotArea dataOnly="0" labelOnly="1" fieldPosition="0">
        <references count="1">
          <reference field="0" count="1">
            <x v="6"/>
          </reference>
        </references>
      </pivotArea>
    </format>
    <format dxfId="15">
      <pivotArea dataOnly="0" labelOnly="1" fieldPosition="0">
        <references count="1">
          <reference field="0" count="1">
            <x v="7"/>
          </reference>
        </references>
      </pivotArea>
    </format>
    <format dxfId="14">
      <pivotArea dataOnly="0" labelOnly="1" fieldPosition="0">
        <references count="1">
          <reference field="0" count="1">
            <x v="8"/>
          </reference>
        </references>
      </pivotArea>
    </format>
    <format dxfId="13">
      <pivotArea dataOnly="0" labelOnly="1" grandRow="1" fieldPosition="0"/>
    </format>
    <format dxfId="12">
      <pivotArea collapsedLevelsAreSubtotals="1" fieldPosition="0"/>
    </format>
    <format>
      <pivotArea dataOnly="0" labelOnly="1" fieldPosition="0">
        <references count="1">
          <reference field="0" count="1">
            <x v="0"/>
          </reference>
        </references>
      </pivotArea>
    </format>
    <format>
      <pivotArea dataOnly="0" labelOnly="1" fieldPosition="0">
        <references count="1">
          <reference field="0" count="1">
            <x v="1"/>
          </reference>
        </references>
      </pivotArea>
    </format>
    <format>
      <pivotArea dataOnly="0" labelOnly="1" fieldPosition="0">
        <references count="1">
          <reference field="0" count="1">
            <x v="2"/>
          </reference>
        </references>
      </pivotArea>
    </format>
    <format>
      <pivotArea dataOnly="0" labelOnly="1" fieldPosition="0">
        <references count="1">
          <reference field="0" count="1">
            <x v="3"/>
          </reference>
        </references>
      </pivotArea>
    </format>
    <format>
      <pivotArea dataOnly="0" labelOnly="1" fieldPosition="0">
        <references count="1">
          <reference field="0" count="1">
            <x v="4"/>
          </reference>
        </references>
      </pivotArea>
    </format>
    <format>
      <pivotArea dataOnly="0" labelOnly="1" fieldPosition="0">
        <references count="1">
          <reference field="0" count="1">
            <x v="5"/>
          </reference>
        </references>
      </pivotArea>
    </format>
    <format>
      <pivotArea dataOnly="0" labelOnly="1" fieldPosition="0">
        <references count="1">
          <reference field="0" count="1">
            <x v="6"/>
          </reference>
        </references>
      </pivotArea>
    </format>
    <format>
      <pivotArea dataOnly="0" labelOnly="1" fieldPosition="0">
        <references count="1">
          <reference field="0" count="1">
            <x v="7"/>
          </reference>
        </references>
      </pivotArea>
    </format>
    <format>
      <pivotArea dataOnly="0" labelOnly="1" fieldPosition="0">
        <references count="1">
          <reference field="0" count="1">
            <x v="8"/>
          </reference>
        </references>
      </pivotArea>
    </format>
    <format>
      <pivotArea dataOnly="0" labelOnly="1" grandRow="1" fieldPosition="0"/>
    </format>
    <format>
      <pivotArea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2000000}" name="数据透视表36" cacheId="2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O70:BP77" firstHeaderRow="1" firstDataRow="1" firstDataCol="1"/>
  <pivotFields count="2">
    <pivotField axis="axisRow" compact="0" showAll="0">
      <items count="8">
        <item x="5"/>
        <item x="1"/>
        <item x="0"/>
        <item x="2"/>
        <item x="4"/>
        <item x="3"/>
        <item m="1"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3000000}" name="数据透视表39" cacheId="2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U70:BV76" firstHeaderRow="1" firstDataRow="1" firstDataCol="1"/>
  <pivotFields count="2">
    <pivotField axis="axisRow" compact="0" showAll="0">
      <items count="7">
        <item x="4"/>
        <item x="3"/>
        <item x="2"/>
        <item x="0"/>
        <item x="1"/>
        <item m="1" x="5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3000000}" name="数据透视表32" cacheId="2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J70:BK77" firstHeaderRow="1" firstDataRow="1" firstDataCol="1"/>
  <pivotFields count="2">
    <pivotField axis="axisRow" compact="0" showAll="0">
      <items count="7">
        <item x="2"/>
        <item x="4"/>
        <item x="0"/>
        <item x="3"/>
        <item x="1"/>
        <item x="5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E000000}" name="数据透视表16" cacheId="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Z70:AA79" firstHeaderRow="1" firstDataRow="1" firstDataCol="1"/>
  <pivotFields count="2">
    <pivotField axis="axisRow" compact="0" showAll="0">
      <items count="9">
        <item x="5"/>
        <item x="4"/>
        <item x="3"/>
        <item x="2"/>
        <item x="7"/>
        <item x="0"/>
        <item x="6"/>
        <item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B000000}" name="数据透视表20" cacheId="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K70:AL77" firstHeaderRow="1" firstDataRow="1" firstDataCol="1"/>
  <pivotFields count="2">
    <pivotField axis="axisRow" compact="0" showAll="0">
      <items count="7">
        <item x="5"/>
        <item x="1"/>
        <item x="0"/>
        <item x="2"/>
        <item x="4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8000000}" name="数据透视表5" cacheId="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G70:H77" firstHeaderRow="1" firstDataRow="1" firstDataCol="1"/>
  <pivotFields count="2">
    <pivotField axis="axisRow" compact="0" showAll="0">
      <items count="7">
        <item x="0"/>
        <item x="2"/>
        <item x="3"/>
        <item x="5"/>
        <item x="1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22000000}" name="数据透视表7" cacheId="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I70:J78" firstHeaderRow="1" firstDataRow="1" firstDataCol="1"/>
  <pivotFields count="2">
    <pivotField axis="axisRow" compact="0" showAll="0">
      <items count="8">
        <item x="6"/>
        <item x="1"/>
        <item x="0"/>
        <item x="5"/>
        <item x="3"/>
        <item x="4"/>
        <item x="2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F000000}" name="数据透视表14" cacheId="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B70:AC77" firstHeaderRow="1" firstDataRow="1" firstDataCol="1"/>
  <pivotFields count="2">
    <pivotField axis="axisRow" compact="0" showAll="0">
      <items count="7">
        <item x="2"/>
        <item x="0"/>
        <item x="4"/>
        <item x="1"/>
        <item x="5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0000000}" name="数据透视表29" cacheId="1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D70:BE79" firstHeaderRow="1" firstDataRow="1" firstDataCol="1"/>
  <pivotFields count="2">
    <pivotField axis="axisRow" compact="0" showAll="0">
      <items count="9">
        <item x="2"/>
        <item x="3"/>
        <item x="1"/>
        <item x="7"/>
        <item x="6"/>
        <item x="4"/>
        <item x="5"/>
        <item x="0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7000000}" name="数据透视表11" cacheId="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Q70:R78" firstHeaderRow="1" firstDataRow="1" firstDataCol="1"/>
  <pivotFields count="2">
    <pivotField axis="axisRow" compact="0" showAll="0">
      <items count="8">
        <item x="6"/>
        <item x="4"/>
        <item x="0"/>
        <item x="5"/>
        <item x="1"/>
        <item x="3"/>
        <item x="2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23000000}" name="数据透视表25" cacheId="1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U70:AV78" firstHeaderRow="1" firstDataRow="1" firstDataCol="1"/>
  <pivotFields count="2">
    <pivotField axis="axisRow" compact="0" showAll="0">
      <items count="8">
        <item x="2"/>
        <item x="5"/>
        <item x="0"/>
        <item x="3"/>
        <item x="4"/>
        <item x="1"/>
        <item x="6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A000000}" name="数据透视表41" cacheId="2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Y70:BZ77" firstHeaderRow="1" firstDataRow="1" firstDataCol="1"/>
  <pivotFields count="2">
    <pivotField axis="axisRow" compact="0" showAll="0">
      <items count="8">
        <item x="2"/>
        <item x="0"/>
        <item x="3"/>
        <item x="4"/>
        <item x="1"/>
        <item x="5"/>
        <item m="1"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F000000}" name="数据透视表1" cacheId="29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364:B413" firstHeaderRow="1" firstDataRow="1" firstDataCol="1"/>
  <pivotFields count="2">
    <pivotField axis="axisRow" compact="0" showAll="0">
      <items count="49">
        <item x="9"/>
        <item x="18"/>
        <item x="14"/>
        <item x="0"/>
        <item x="15"/>
        <item x="25"/>
        <item x="1"/>
        <item x="19"/>
        <item x="45"/>
        <item x="29"/>
        <item x="46"/>
        <item x="43"/>
        <item x="2"/>
        <item x="3"/>
        <item x="20"/>
        <item x="10"/>
        <item x="35"/>
        <item x="26"/>
        <item x="21"/>
        <item x="27"/>
        <item x="36"/>
        <item x="11"/>
        <item x="22"/>
        <item x="30"/>
        <item x="47"/>
        <item x="12"/>
        <item x="37"/>
        <item x="4"/>
        <item x="5"/>
        <item x="16"/>
        <item x="41"/>
        <item x="31"/>
        <item x="42"/>
        <item x="32"/>
        <item x="28"/>
        <item x="6"/>
        <item x="38"/>
        <item x="7"/>
        <item x="23"/>
        <item x="33"/>
        <item x="39"/>
        <item x="40"/>
        <item x="24"/>
        <item x="13"/>
        <item x="8"/>
        <item x="17"/>
        <item x="44"/>
        <item x="34"/>
        <item t="default"/>
      </items>
    </pivotField>
    <pivotField dataField="1" compact="0" showAll="0">
      <items count="61">
        <item x="4"/>
        <item x="27"/>
        <item x="24"/>
        <item x="46"/>
        <item x="31"/>
        <item x="25"/>
        <item x="13"/>
        <item x="41"/>
        <item x="17"/>
        <item x="32"/>
        <item x="5"/>
        <item x="9"/>
        <item x="33"/>
        <item x="12"/>
        <item x="7"/>
        <item x="19"/>
        <item x="10"/>
        <item x="8"/>
        <item x="2"/>
        <item x="15"/>
        <item x="51"/>
        <item x="11"/>
        <item x="0"/>
        <item x="16"/>
        <item x="1"/>
        <item x="6"/>
        <item x="18"/>
        <item x="58"/>
        <item x="20"/>
        <item x="3"/>
        <item x="14"/>
        <item x="28"/>
        <item x="35"/>
        <item x="21"/>
        <item x="26"/>
        <item x="38"/>
        <item x="22"/>
        <item x="30"/>
        <item x="42"/>
        <item x="45"/>
        <item x="39"/>
        <item x="44"/>
        <item x="36"/>
        <item x="23"/>
        <item x="34"/>
        <item x="29"/>
        <item x="47"/>
        <item x="43"/>
        <item x="53"/>
        <item x="56"/>
        <item x="40"/>
        <item x="49"/>
        <item x="37"/>
        <item x="57"/>
        <item x="54"/>
        <item x="52"/>
        <item x="48"/>
        <item x="50"/>
        <item x="59"/>
        <item x="55"/>
        <item t="default"/>
      </items>
    </pivotField>
  </pivotFields>
  <rowFields count="1">
    <field x="0"/>
  </rowFields>
  <rowItems count="4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 t="grand">
      <x/>
    </i>
  </rowItems>
  <colItems count="1">
    <i/>
  </colItems>
  <dataFields count="1">
    <dataField name="求和项:分数" fld="1" baseField="0" baseItem="0"/>
  </dataFields>
  <formats count="6">
    <format dxfId="29">
      <pivotArea collapsedLevelsAreSubtotals="1" fieldPosition="0">
        <references count="1">
          <reference field="0" count="1" selected="0">
            <x v="0"/>
          </reference>
        </references>
      </pivotArea>
    </format>
    <format dxfId="28">
      <pivotArea collapsedLevelsAreSubtotals="1" fieldPosition="0">
        <references count="1">
          <reference field="0" count="1" selected="0">
            <x v="1"/>
          </reference>
        </references>
      </pivotArea>
    </format>
    <format dxfId="27">
      <pivotArea collapsedLevelsAreSubtotals="1" fieldPosition="0">
        <references count="1">
          <reference field="0" count="1" selected="0">
            <x v="2"/>
          </reference>
        </references>
      </pivotArea>
    </format>
    <format dxfId="26">
      <pivotArea collapsedLevelsAreSubtotals="1" fieldPosition="0">
        <references count="1">
          <reference field="0" count="1" selected="0">
            <x v="3"/>
          </reference>
        </references>
      </pivotArea>
    </format>
    <format dxfId="25">
      <pivotArea collapsedLevelsAreSubtotals="1" fieldPosition="0">
        <references count="1">
          <reference field="0" count="1" selected="0">
            <x v="4"/>
          </reference>
        </references>
      </pivotArea>
    </format>
    <format dxfId="24">
      <pivotArea collapsedLevelsAreSubtotals="1" fieldPosition="0">
        <references count="1">
          <reference field="0" count="1" selected="0"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C000000}" name="数据透视表22" cacheId="1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O70:AP79" firstHeaderRow="1" firstDataRow="1" firstDataCol="1"/>
  <pivotFields count="2">
    <pivotField axis="axisRow" compact="0" showAll="0">
      <items count="9">
        <item x="2"/>
        <item x="3"/>
        <item x="1"/>
        <item x="7"/>
        <item x="6"/>
        <item x="4"/>
        <item x="5"/>
        <item x="0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8000000}" name="数据透视表8" cacheId="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K70:L79" firstHeaderRow="1" firstDataRow="1" firstDataCol="1"/>
  <pivotFields count="2">
    <pivotField axis="axisRow" compact="0" showAll="0">
      <items count="9">
        <item x="5"/>
        <item x="4"/>
        <item x="3"/>
        <item x="2"/>
        <item x="7"/>
        <item x="0"/>
        <item x="6"/>
        <item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4000000}" name="数据透视表28" cacheId="1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B70:BC78" firstHeaderRow="1" firstDataRow="1" firstDataCol="1"/>
  <pivotFields count="2">
    <pivotField axis="axisRow" compact="0" showAll="0">
      <items count="8">
        <item x="1"/>
        <item x="2"/>
        <item x="3"/>
        <item x="5"/>
        <item x="4"/>
        <item x="0"/>
        <item x="6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E000000}" name="数据透视表40" cacheId="2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W70:BX77" firstHeaderRow="1" firstDataRow="1" firstDataCol="1"/>
  <pivotFields count="2">
    <pivotField axis="axisRow" compact="0" showAll="0">
      <items count="8">
        <item x="0"/>
        <item x="3"/>
        <item x="1"/>
        <item x="5"/>
        <item x="2"/>
        <item x="4"/>
        <item m="1"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9000000}" name="数据透视表18" cacheId="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D70:AE78" firstHeaderRow="1" firstDataRow="1" firstDataCol="1"/>
  <pivotFields count="2">
    <pivotField axis="axisRow" compact="0" showAll="0">
      <items count="8">
        <item x="4"/>
        <item x="2"/>
        <item x="0"/>
        <item x="6"/>
        <item x="1"/>
        <item x="3"/>
        <item x="5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5000000}" name="数据透视表17" cacheId="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F70:AG78" firstHeaderRow="1" firstDataRow="1" firstDataCol="1"/>
  <pivotFields count="2">
    <pivotField axis="axisRow" compact="0" showAll="0">
      <items count="8">
        <item x="6"/>
        <item x="4"/>
        <item x="0"/>
        <item x="5"/>
        <item x="1"/>
        <item x="3"/>
        <item x="2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16000000}" name="数据透视表23" cacheId="1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Q70:AR76" firstHeaderRow="1" firstDataRow="1" firstDataCol="1"/>
  <pivotFields count="2">
    <pivotField axis="axisRow" compact="0" showAll="0">
      <items count="6">
        <item x="4"/>
        <item x="3"/>
        <item x="2"/>
        <item x="0"/>
        <item x="1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D000000}" name="数据透视表24" cacheId="1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S70:AT77" firstHeaderRow="1" firstDataRow="1" firstDataCol="1"/>
  <pivotFields count="2">
    <pivotField axis="axisRow" compact="0" showAll="0">
      <items count="7">
        <item x="0"/>
        <item x="2"/>
        <item x="4"/>
        <item x="3"/>
        <item x="1"/>
        <item x="5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4000000}" name="数据透视表44" cacheId="2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281:B331" firstHeaderRow="1" firstDataRow="1" firstDataCol="1"/>
  <pivotFields count="2">
    <pivotField axis="axisRow" compact="0" showAll="0">
      <items count="51">
        <item x="9"/>
        <item x="18"/>
        <item x="14"/>
        <item x="0"/>
        <item x="15"/>
        <item x="25"/>
        <item x="1"/>
        <item x="19"/>
        <item x="46"/>
        <item x="29"/>
        <item x="47"/>
        <item x="44"/>
        <item x="2"/>
        <item x="3"/>
        <item x="20"/>
        <item x="10"/>
        <item x="35"/>
        <item x="26"/>
        <item x="21"/>
        <item x="27"/>
        <item x="36"/>
        <item x="11"/>
        <item x="22"/>
        <item x="30"/>
        <item x="48"/>
        <item x="12"/>
        <item x="37"/>
        <item x="4"/>
        <item x="38"/>
        <item x="5"/>
        <item x="16"/>
        <item x="42"/>
        <item x="31"/>
        <item x="43"/>
        <item x="32"/>
        <item x="28"/>
        <item x="6"/>
        <item x="39"/>
        <item x="7"/>
        <item x="23"/>
        <item x="33"/>
        <item x="40"/>
        <item x="41"/>
        <item x="24"/>
        <item x="13"/>
        <item x="8"/>
        <item m="1" x="49"/>
        <item x="17"/>
        <item x="45"/>
        <item x="34"/>
        <item t="default"/>
      </items>
    </pivotField>
    <pivotField dataField="1" compact="0" showAll="0">
      <items count="61">
        <item x="4"/>
        <item x="27"/>
        <item x="24"/>
        <item x="46"/>
        <item x="31"/>
        <item x="25"/>
        <item x="13"/>
        <item x="41"/>
        <item x="17"/>
        <item x="32"/>
        <item x="5"/>
        <item x="9"/>
        <item x="33"/>
        <item x="12"/>
        <item x="7"/>
        <item x="19"/>
        <item x="10"/>
        <item x="8"/>
        <item x="2"/>
        <item x="15"/>
        <item x="51"/>
        <item x="11"/>
        <item x="0"/>
        <item x="16"/>
        <item x="1"/>
        <item x="6"/>
        <item x="18"/>
        <item x="58"/>
        <item x="20"/>
        <item x="3"/>
        <item x="14"/>
        <item x="28"/>
        <item x="35"/>
        <item x="21"/>
        <item x="26"/>
        <item x="38"/>
        <item x="22"/>
        <item x="30"/>
        <item x="42"/>
        <item x="45"/>
        <item x="39"/>
        <item x="44"/>
        <item x="36"/>
        <item x="23"/>
        <item x="34"/>
        <item x="29"/>
        <item x="47"/>
        <item x="43"/>
        <item x="53"/>
        <item x="56"/>
        <item x="40"/>
        <item x="49"/>
        <item x="37"/>
        <item x="57"/>
        <item x="54"/>
        <item x="52"/>
        <item x="48"/>
        <item x="50"/>
        <item x="59"/>
        <item x="55"/>
        <item t="default"/>
      </items>
    </pivotField>
  </pivotFields>
  <rowFields count="1">
    <field x="0"/>
  </rowFields>
  <rowItems count="5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7"/>
    </i>
    <i>
      <x v="48"/>
    </i>
    <i>
      <x v="49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13.xml"/><Relationship Id="rId18" Type="http://schemas.openxmlformats.org/officeDocument/2006/relationships/pivotTable" Target="../pivotTables/pivotTable18.xml"/><Relationship Id="rId26" Type="http://schemas.openxmlformats.org/officeDocument/2006/relationships/pivotTable" Target="../pivotTables/pivotTable26.xml"/><Relationship Id="rId3" Type="http://schemas.openxmlformats.org/officeDocument/2006/relationships/pivotTable" Target="../pivotTables/pivotTable3.xml"/><Relationship Id="rId21" Type="http://schemas.openxmlformats.org/officeDocument/2006/relationships/pivotTable" Target="../pivotTables/pivotTable21.xml"/><Relationship Id="rId34" Type="http://schemas.openxmlformats.org/officeDocument/2006/relationships/pivotTable" Target="../pivotTables/pivotTable34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17" Type="http://schemas.openxmlformats.org/officeDocument/2006/relationships/pivotTable" Target="../pivotTables/pivotTable17.xml"/><Relationship Id="rId25" Type="http://schemas.openxmlformats.org/officeDocument/2006/relationships/pivotTable" Target="../pivotTables/pivotTable25.xml"/><Relationship Id="rId33" Type="http://schemas.openxmlformats.org/officeDocument/2006/relationships/pivotTable" Target="../pivotTables/pivotTable33.xml"/><Relationship Id="rId2" Type="http://schemas.openxmlformats.org/officeDocument/2006/relationships/pivotTable" Target="../pivotTables/pivotTable2.xml"/><Relationship Id="rId16" Type="http://schemas.openxmlformats.org/officeDocument/2006/relationships/pivotTable" Target="../pivotTables/pivotTable16.xml"/><Relationship Id="rId20" Type="http://schemas.openxmlformats.org/officeDocument/2006/relationships/pivotTable" Target="../pivotTables/pivotTable20.xml"/><Relationship Id="rId29" Type="http://schemas.openxmlformats.org/officeDocument/2006/relationships/pivotTable" Target="../pivotTables/pivotTable29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24" Type="http://schemas.openxmlformats.org/officeDocument/2006/relationships/pivotTable" Target="../pivotTables/pivotTable24.xml"/><Relationship Id="rId32" Type="http://schemas.openxmlformats.org/officeDocument/2006/relationships/pivotTable" Target="../pivotTables/pivotTable32.xml"/><Relationship Id="rId5" Type="http://schemas.openxmlformats.org/officeDocument/2006/relationships/pivotTable" Target="../pivotTables/pivotTable5.xml"/><Relationship Id="rId15" Type="http://schemas.openxmlformats.org/officeDocument/2006/relationships/pivotTable" Target="../pivotTables/pivotTable15.xml"/><Relationship Id="rId23" Type="http://schemas.openxmlformats.org/officeDocument/2006/relationships/pivotTable" Target="../pivotTables/pivotTable23.xml"/><Relationship Id="rId28" Type="http://schemas.openxmlformats.org/officeDocument/2006/relationships/pivotTable" Target="../pivotTables/pivotTable28.xml"/><Relationship Id="rId36" Type="http://schemas.openxmlformats.org/officeDocument/2006/relationships/pivotTable" Target="../pivotTables/pivotTable36.xml"/><Relationship Id="rId10" Type="http://schemas.openxmlformats.org/officeDocument/2006/relationships/pivotTable" Target="../pivotTables/pivotTable10.xml"/><Relationship Id="rId19" Type="http://schemas.openxmlformats.org/officeDocument/2006/relationships/pivotTable" Target="../pivotTables/pivotTable19.xml"/><Relationship Id="rId31" Type="http://schemas.openxmlformats.org/officeDocument/2006/relationships/pivotTable" Target="../pivotTables/pivotTable31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pivotTable" Target="../pivotTables/pivotTable14.xml"/><Relationship Id="rId22" Type="http://schemas.openxmlformats.org/officeDocument/2006/relationships/pivotTable" Target="../pivotTables/pivotTable22.xml"/><Relationship Id="rId27" Type="http://schemas.openxmlformats.org/officeDocument/2006/relationships/pivotTable" Target="../pivotTables/pivotTable27.xml"/><Relationship Id="rId30" Type="http://schemas.openxmlformats.org/officeDocument/2006/relationships/pivotTable" Target="../pivotTables/pivotTable30.xml"/><Relationship Id="rId35" Type="http://schemas.openxmlformats.org/officeDocument/2006/relationships/pivotTable" Target="../pivotTables/pivotTable35.xml"/><Relationship Id="rId8" Type="http://schemas.openxmlformats.org/officeDocument/2006/relationships/pivotTable" Target="../pivotTables/pivotTable8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7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416"/>
  <sheetViews>
    <sheetView workbookViewId="0">
      <pane xSplit="2" ySplit="2" topLeftCell="C68" activePane="bottomRight" state="frozen"/>
      <selection pane="topRight"/>
      <selection pane="bottomLeft"/>
      <selection pane="bottomRight" activeCell="J101" sqref="J101"/>
    </sheetView>
  </sheetViews>
  <sheetFormatPr defaultColWidth="9" defaultRowHeight="13.5" x14ac:dyDescent="0.15"/>
  <cols>
    <col min="1" max="1" width="8.875" style="2"/>
    <col min="2" max="2" width="12.75" style="2"/>
    <col min="3" max="3" width="11" style="2" customWidth="1"/>
    <col min="4" max="4" width="6.5" style="2" customWidth="1"/>
    <col min="5" max="5" width="11.75" style="2" customWidth="1"/>
    <col min="6" max="7" width="8.875" style="2"/>
    <col min="8" max="8" width="12.75" style="2"/>
    <col min="9" max="9" width="8.875" style="2"/>
    <col min="10" max="10" width="12.75" style="2"/>
    <col min="11" max="11" width="7.375" style="2"/>
    <col min="12" max="12" width="12.75" style="2"/>
    <col min="13" max="13" width="8.875" style="2"/>
    <col min="14" max="14" width="12.75" style="2"/>
    <col min="15" max="15" width="8" style="2"/>
    <col min="16" max="16" width="12.75" style="2"/>
    <col min="17" max="17" width="7.375" style="2"/>
    <col min="18" max="18" width="12.75" style="2"/>
    <col min="19" max="19" width="7.5" style="2" customWidth="1"/>
    <col min="20" max="20" width="8.875" style="2"/>
    <col min="21" max="21" width="12.75" style="2"/>
    <col min="22" max="22" width="10.5" style="2" customWidth="1"/>
    <col min="23" max="23" width="6.25" style="2" customWidth="1"/>
    <col min="24" max="24" width="9.125" style="2" customWidth="1"/>
    <col min="25" max="25" width="7" style="2" customWidth="1"/>
    <col min="26" max="26" width="9" style="2" customWidth="1"/>
    <col min="27" max="27" width="6.25" style="2" customWidth="1"/>
    <col min="28" max="28" width="9.125" style="2" customWidth="1"/>
    <col min="29" max="29" width="5" style="2" customWidth="1"/>
    <col min="30" max="30" width="8.25" style="2" customWidth="1"/>
    <col min="31" max="31" width="6.625" style="2" customWidth="1"/>
    <col min="32" max="32" width="7.5" style="2" customWidth="1"/>
    <col min="33" max="33" width="6.625" style="2" customWidth="1"/>
    <col min="34" max="34" width="6.25" style="2" customWidth="1"/>
    <col min="35" max="35" width="8.875" style="2"/>
    <col min="36" max="36" width="12.75" style="2"/>
    <col min="37" max="37" width="8.875" style="2"/>
    <col min="38" max="38" width="12.75" style="2"/>
    <col min="39" max="39" width="8.875" style="2"/>
    <col min="40" max="40" width="12.75" style="2"/>
    <col min="41" max="41" width="7.375" style="2"/>
    <col min="42" max="42" width="12.75" style="2"/>
    <col min="43" max="43" width="8.875" style="2"/>
    <col min="44" max="44" width="12.75" style="2"/>
    <col min="45" max="45" width="8" style="2"/>
    <col min="46" max="46" width="12.75" style="2"/>
    <col min="47" max="47" width="7.375" style="2"/>
    <col min="48" max="48" width="12.75" style="2"/>
    <col min="49" max="49" width="5.375" style="2" customWidth="1"/>
    <col min="50" max="50" width="8.875" style="2"/>
    <col min="51" max="51" width="12.75" style="2"/>
    <col min="52" max="52" width="8.875" style="2"/>
    <col min="53" max="53" width="12.75" style="2"/>
    <col min="54" max="54" width="8.875" style="2"/>
    <col min="55" max="55" width="12.75" style="2"/>
    <col min="56" max="56" width="8" style="2"/>
    <col min="57" max="57" width="12.75" style="2"/>
    <col min="58" max="58" width="7.375" style="2"/>
    <col min="59" max="59" width="12.75" style="2"/>
    <col min="60" max="60" width="7.375" style="2"/>
    <col min="61" max="61" width="12.75" style="2"/>
    <col min="62" max="62" width="7.375" style="2"/>
    <col min="63" max="63" width="12.75" style="2"/>
    <col min="64" max="64" width="7" style="2" customWidth="1"/>
    <col min="65" max="65" width="8.875" style="2"/>
    <col min="66" max="66" width="12.75" style="2"/>
    <col min="67" max="67" width="8.875" style="2"/>
    <col min="68" max="68" width="12.75" style="2"/>
    <col min="69" max="69" width="8.875" style="2"/>
    <col min="70" max="70" width="12.75" style="2"/>
    <col min="71" max="71" width="7.375" style="2"/>
    <col min="72" max="72" width="12.75" style="2"/>
    <col min="73" max="73" width="7.375" style="2"/>
    <col min="74" max="74" width="12.75" style="2"/>
    <col min="75" max="75" width="8" style="2"/>
    <col min="76" max="76" width="12.75" style="2"/>
    <col min="77" max="77" width="7.375" style="2"/>
    <col min="78" max="78" width="12.75" style="2"/>
    <col min="79" max="79" width="6.75" style="2" customWidth="1"/>
    <col min="80" max="80" width="11.375" style="2" customWidth="1"/>
    <col min="81" max="81" width="5.375" style="2" customWidth="1"/>
    <col min="82" max="82" width="12.625" style="2"/>
    <col min="83" max="83" width="5.75" style="2" customWidth="1"/>
    <col min="84" max="84" width="11.375" style="2"/>
    <col min="85" max="85" width="5.75" style="2" customWidth="1"/>
    <col min="86" max="86" width="11.375" style="2"/>
    <col min="87" max="87" width="7.75" style="2" customWidth="1"/>
    <col min="88" max="88" width="11.375" style="2"/>
    <col min="89" max="89" width="5.375" style="2" customWidth="1"/>
    <col min="90" max="90" width="11.375" style="2"/>
    <col min="91" max="91" width="5.125" style="2" customWidth="1"/>
    <col min="92" max="92" width="11.375" style="2"/>
    <col min="93" max="93" width="5.125" style="2" customWidth="1"/>
    <col min="94" max="16384" width="9" style="2"/>
  </cols>
  <sheetData>
    <row r="1" spans="1:93" s="1" customFormat="1" x14ac:dyDescent="0.15">
      <c r="A1" s="2"/>
      <c r="B1" s="2"/>
      <c r="C1" s="2"/>
      <c r="D1" s="22" t="s">
        <v>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 t="s">
        <v>1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 t="s">
        <v>2</v>
      </c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 t="s">
        <v>3</v>
      </c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 t="s">
        <v>4</v>
      </c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4" t="s">
        <v>5</v>
      </c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x14ac:dyDescent="0.15">
      <c r="D2" s="22" t="s">
        <v>6</v>
      </c>
      <c r="E2" s="22"/>
      <c r="F2" s="22"/>
      <c r="G2" s="22" t="s">
        <v>7</v>
      </c>
      <c r="H2" s="22"/>
      <c r="I2" s="22" t="s">
        <v>8</v>
      </c>
      <c r="J2" s="22"/>
      <c r="K2" s="22" t="s">
        <v>9</v>
      </c>
      <c r="L2" s="22"/>
      <c r="M2" s="22" t="s">
        <v>10</v>
      </c>
      <c r="N2" s="22"/>
      <c r="O2" s="22" t="s">
        <v>11</v>
      </c>
      <c r="P2" s="22"/>
      <c r="Q2" s="22" t="s">
        <v>12</v>
      </c>
      <c r="R2" s="22"/>
      <c r="S2" s="22" t="s">
        <v>6</v>
      </c>
      <c r="T2" s="22"/>
      <c r="U2" s="22"/>
      <c r="V2" s="22" t="s">
        <v>7</v>
      </c>
      <c r="W2" s="22"/>
      <c r="X2" s="22" t="s">
        <v>8</v>
      </c>
      <c r="Y2" s="22"/>
      <c r="Z2" s="22" t="s">
        <v>9</v>
      </c>
      <c r="AA2" s="22"/>
      <c r="AB2" s="22" t="s">
        <v>10</v>
      </c>
      <c r="AC2" s="22"/>
      <c r="AD2" s="22" t="s">
        <v>11</v>
      </c>
      <c r="AE2" s="22"/>
      <c r="AF2" s="22" t="s">
        <v>12</v>
      </c>
      <c r="AG2" s="22"/>
      <c r="AH2" s="22" t="s">
        <v>6</v>
      </c>
      <c r="AI2" s="22"/>
      <c r="AJ2" s="22"/>
      <c r="AK2" s="22" t="s">
        <v>7</v>
      </c>
      <c r="AL2" s="22"/>
      <c r="AM2" s="22" t="s">
        <v>8</v>
      </c>
      <c r="AN2" s="22"/>
      <c r="AO2" s="22" t="s">
        <v>9</v>
      </c>
      <c r="AP2" s="22"/>
      <c r="AQ2" s="22" t="s">
        <v>10</v>
      </c>
      <c r="AR2" s="22"/>
      <c r="AS2" s="22" t="s">
        <v>11</v>
      </c>
      <c r="AT2" s="22"/>
      <c r="AU2" s="22" t="s">
        <v>12</v>
      </c>
      <c r="AV2" s="22"/>
      <c r="AW2" s="22" t="s">
        <v>6</v>
      </c>
      <c r="AX2" s="22"/>
      <c r="AY2" s="22"/>
      <c r="AZ2" s="22" t="s">
        <v>7</v>
      </c>
      <c r="BA2" s="22"/>
      <c r="BB2" s="22" t="s">
        <v>8</v>
      </c>
      <c r="BC2" s="22"/>
      <c r="BD2" s="22" t="s">
        <v>9</v>
      </c>
      <c r="BE2" s="22"/>
      <c r="BF2" s="22" t="s">
        <v>10</v>
      </c>
      <c r="BG2" s="22"/>
      <c r="BH2" s="22" t="s">
        <v>11</v>
      </c>
      <c r="BI2" s="22"/>
      <c r="BJ2" s="22" t="s">
        <v>12</v>
      </c>
      <c r="BK2" s="22"/>
      <c r="BL2" s="22" t="s">
        <v>6</v>
      </c>
      <c r="BM2" s="22"/>
      <c r="BN2" s="22"/>
      <c r="BO2" s="22" t="s">
        <v>7</v>
      </c>
      <c r="BP2" s="22"/>
      <c r="BQ2" s="22" t="s">
        <v>8</v>
      </c>
      <c r="BR2" s="22"/>
      <c r="BS2" s="22" t="s">
        <v>9</v>
      </c>
      <c r="BT2" s="22"/>
      <c r="BU2" s="22" t="s">
        <v>10</v>
      </c>
      <c r="BV2" s="22"/>
      <c r="BW2" s="22" t="s">
        <v>11</v>
      </c>
      <c r="BX2" s="22"/>
      <c r="BY2" s="22" t="s">
        <v>12</v>
      </c>
      <c r="BZ2" s="22"/>
      <c r="CA2" s="23" t="s">
        <v>6</v>
      </c>
      <c r="CB2" s="23"/>
      <c r="CC2" s="23"/>
      <c r="CD2" s="22" t="s">
        <v>7</v>
      </c>
      <c r="CE2" s="22"/>
      <c r="CF2" s="22" t="s">
        <v>8</v>
      </c>
      <c r="CG2" s="22"/>
      <c r="CH2" s="22" t="s">
        <v>9</v>
      </c>
      <c r="CI2" s="22"/>
      <c r="CJ2" s="22" t="s">
        <v>10</v>
      </c>
      <c r="CK2" s="22"/>
      <c r="CL2" s="22" t="s">
        <v>11</v>
      </c>
      <c r="CM2" s="22"/>
      <c r="CN2" s="22" t="s">
        <v>12</v>
      </c>
      <c r="CO2" s="22"/>
    </row>
    <row r="3" spans="1:93" x14ac:dyDescent="0.15">
      <c r="A3" s="2" t="s">
        <v>13</v>
      </c>
      <c r="B3" s="2" t="s">
        <v>14</v>
      </c>
      <c r="C3" s="2" t="s">
        <v>15</v>
      </c>
      <c r="D3" s="2" t="s">
        <v>16</v>
      </c>
      <c r="E3" s="2" t="s">
        <v>13</v>
      </c>
      <c r="F3" s="2" t="s">
        <v>17</v>
      </c>
      <c r="G3" s="2" t="s">
        <v>13</v>
      </c>
      <c r="H3" s="2" t="s">
        <v>17</v>
      </c>
      <c r="I3" s="2" t="s">
        <v>13</v>
      </c>
      <c r="J3" s="2" t="s">
        <v>17</v>
      </c>
      <c r="K3" s="2" t="s">
        <v>13</v>
      </c>
      <c r="L3" s="2" t="s">
        <v>17</v>
      </c>
      <c r="M3" s="2" t="s">
        <v>13</v>
      </c>
      <c r="N3" s="2" t="s">
        <v>17</v>
      </c>
      <c r="O3" s="2" t="s">
        <v>13</v>
      </c>
      <c r="P3" s="2" t="s">
        <v>17</v>
      </c>
      <c r="Q3" s="2" t="s">
        <v>13</v>
      </c>
      <c r="R3" s="2" t="s">
        <v>17</v>
      </c>
      <c r="S3" s="5" t="s">
        <v>16</v>
      </c>
      <c r="T3" s="2" t="s">
        <v>13</v>
      </c>
      <c r="U3" s="2" t="s">
        <v>17</v>
      </c>
      <c r="V3" s="2" t="s">
        <v>13</v>
      </c>
      <c r="W3" s="2" t="s">
        <v>17</v>
      </c>
      <c r="X3" s="2" t="s">
        <v>13</v>
      </c>
      <c r="Y3" s="2" t="s">
        <v>17</v>
      </c>
      <c r="Z3" s="2" t="s">
        <v>13</v>
      </c>
      <c r="AA3" s="2" t="s">
        <v>17</v>
      </c>
      <c r="AB3" s="2" t="s">
        <v>13</v>
      </c>
      <c r="AC3" s="2" t="s">
        <v>17</v>
      </c>
      <c r="AD3" s="2" t="s">
        <v>13</v>
      </c>
      <c r="AE3" s="2" t="s">
        <v>17</v>
      </c>
      <c r="AF3" s="2" t="s">
        <v>13</v>
      </c>
      <c r="AG3" s="2" t="s">
        <v>17</v>
      </c>
      <c r="AH3" s="5" t="s">
        <v>16</v>
      </c>
      <c r="AI3" s="2" t="s">
        <v>13</v>
      </c>
      <c r="AJ3" s="2" t="s">
        <v>17</v>
      </c>
      <c r="AK3" s="2" t="s">
        <v>13</v>
      </c>
      <c r="AL3" s="2" t="s">
        <v>17</v>
      </c>
      <c r="AM3" s="2" t="s">
        <v>13</v>
      </c>
      <c r="AN3" s="2" t="s">
        <v>17</v>
      </c>
      <c r="AO3" s="2" t="s">
        <v>13</v>
      </c>
      <c r="AP3" s="2" t="s">
        <v>17</v>
      </c>
      <c r="AQ3" s="2" t="s">
        <v>13</v>
      </c>
      <c r="AR3" s="2" t="s">
        <v>17</v>
      </c>
      <c r="AS3" s="2" t="s">
        <v>13</v>
      </c>
      <c r="AT3" s="2" t="s">
        <v>17</v>
      </c>
      <c r="AU3" s="2" t="s">
        <v>13</v>
      </c>
      <c r="AV3" s="2" t="s">
        <v>17</v>
      </c>
      <c r="AW3" s="5" t="s">
        <v>16</v>
      </c>
      <c r="AX3" s="2" t="s">
        <v>13</v>
      </c>
      <c r="AY3" s="2" t="s">
        <v>17</v>
      </c>
      <c r="AZ3" s="2" t="s">
        <v>13</v>
      </c>
      <c r="BA3" s="2" t="s">
        <v>17</v>
      </c>
      <c r="BB3" s="2" t="s">
        <v>13</v>
      </c>
      <c r="BC3" s="2" t="s">
        <v>17</v>
      </c>
      <c r="BD3" s="2" t="s">
        <v>13</v>
      </c>
      <c r="BE3" s="2" t="s">
        <v>17</v>
      </c>
      <c r="BF3" s="2" t="s">
        <v>13</v>
      </c>
      <c r="BG3" s="2" t="s">
        <v>17</v>
      </c>
      <c r="BH3" s="2" t="s">
        <v>13</v>
      </c>
      <c r="BI3" s="2" t="s">
        <v>17</v>
      </c>
      <c r="BJ3" s="2" t="s">
        <v>13</v>
      </c>
      <c r="BK3" s="2" t="s">
        <v>17</v>
      </c>
      <c r="BL3" s="5" t="s">
        <v>16</v>
      </c>
      <c r="BM3" s="2" t="s">
        <v>13</v>
      </c>
      <c r="BN3" s="2" t="s">
        <v>17</v>
      </c>
      <c r="BO3" s="2" t="s">
        <v>13</v>
      </c>
      <c r="BP3" s="2" t="s">
        <v>17</v>
      </c>
      <c r="BQ3" s="2" t="s">
        <v>13</v>
      </c>
      <c r="BR3" s="2" t="s">
        <v>17</v>
      </c>
      <c r="BS3" s="2" t="s">
        <v>13</v>
      </c>
      <c r="BT3" s="2" t="s">
        <v>17</v>
      </c>
      <c r="BU3" s="2" t="s">
        <v>13</v>
      </c>
      <c r="BV3" s="2" t="s">
        <v>17</v>
      </c>
      <c r="BW3" s="2" t="s">
        <v>13</v>
      </c>
      <c r="BX3" s="2" t="s">
        <v>17</v>
      </c>
      <c r="BY3" s="2" t="s">
        <v>13</v>
      </c>
      <c r="BZ3" s="2" t="s">
        <v>17</v>
      </c>
      <c r="CA3" s="2" t="s">
        <v>16</v>
      </c>
      <c r="CB3" s="2" t="s">
        <v>13</v>
      </c>
      <c r="CC3" s="2" t="s">
        <v>17</v>
      </c>
      <c r="CD3" s="2" t="s">
        <v>13</v>
      </c>
      <c r="CE3" s="2" t="s">
        <v>17</v>
      </c>
      <c r="CF3" s="2" t="s">
        <v>13</v>
      </c>
      <c r="CG3" s="2" t="s">
        <v>17</v>
      </c>
      <c r="CH3" s="2" t="s">
        <v>13</v>
      </c>
      <c r="CI3" s="2" t="s">
        <v>17</v>
      </c>
      <c r="CJ3" s="2" t="s">
        <v>13</v>
      </c>
      <c r="CK3" s="2" t="s">
        <v>17</v>
      </c>
      <c r="CL3" s="2" t="s">
        <v>13</v>
      </c>
      <c r="CM3" s="2" t="s">
        <v>17</v>
      </c>
      <c r="CN3" s="2" t="s">
        <v>13</v>
      </c>
      <c r="CO3" s="2" t="s">
        <v>17</v>
      </c>
    </row>
    <row r="4" spans="1:93" ht="14.25" x14ac:dyDescent="0.2">
      <c r="A4" s="9" t="s">
        <v>18</v>
      </c>
      <c r="B4" s="10" t="s">
        <v>19</v>
      </c>
      <c r="C4" s="2" t="s">
        <v>20</v>
      </c>
      <c r="D4" s="2">
        <v>5</v>
      </c>
      <c r="E4" s="2" t="s">
        <v>21</v>
      </c>
      <c r="F4" s="2">
        <v>1</v>
      </c>
      <c r="G4" s="2" t="s">
        <v>22</v>
      </c>
      <c r="H4" s="2">
        <f t="shared" ref="H4:L4" si="0">36*0.2*0.5/6</f>
        <v>0.6</v>
      </c>
      <c r="I4" s="2" t="s">
        <v>23</v>
      </c>
      <c r="J4" s="2">
        <f t="shared" si="0"/>
        <v>0.6</v>
      </c>
      <c r="K4" s="2" t="s">
        <v>24</v>
      </c>
      <c r="L4" s="2">
        <f t="shared" si="0"/>
        <v>0.6</v>
      </c>
      <c r="M4" s="2" t="s">
        <v>21</v>
      </c>
      <c r="N4" s="2">
        <f t="shared" ref="N4:R4" si="1">36*0.2*0.5/6</f>
        <v>0.6</v>
      </c>
      <c r="O4" s="2" t="s">
        <v>25</v>
      </c>
      <c r="P4" s="2">
        <f t="shared" si="1"/>
        <v>0.6</v>
      </c>
      <c r="Q4" s="2" t="s">
        <v>26</v>
      </c>
      <c r="R4" s="2">
        <f t="shared" si="1"/>
        <v>0.6</v>
      </c>
      <c r="S4" s="2">
        <v>12</v>
      </c>
      <c r="T4" s="7" t="s">
        <v>27</v>
      </c>
      <c r="U4" s="2">
        <v>1</v>
      </c>
      <c r="V4" s="7" t="s">
        <v>28</v>
      </c>
      <c r="W4" s="2">
        <f t="shared" ref="W4:AA4" si="2">36*0.2*0.5/6</f>
        <v>0.6</v>
      </c>
      <c r="X4" s="7" t="s">
        <v>29</v>
      </c>
      <c r="Y4" s="2">
        <f t="shared" si="2"/>
        <v>0.6</v>
      </c>
      <c r="Z4" s="7" t="s">
        <v>30</v>
      </c>
      <c r="AA4" s="2">
        <f t="shared" si="2"/>
        <v>0.6</v>
      </c>
      <c r="AB4" s="7" t="s">
        <v>31</v>
      </c>
      <c r="AC4" s="2">
        <f t="shared" ref="AC4:AG4" si="3">36*0.2*0.5/6</f>
        <v>0.6</v>
      </c>
      <c r="AD4" s="7" t="s">
        <v>27</v>
      </c>
      <c r="AE4" s="2">
        <f t="shared" si="3"/>
        <v>0.6</v>
      </c>
      <c r="AF4" s="7" t="s">
        <v>32</v>
      </c>
      <c r="AG4" s="2">
        <f t="shared" si="3"/>
        <v>0.6</v>
      </c>
      <c r="AH4" s="2">
        <v>12</v>
      </c>
      <c r="AI4" s="7" t="s">
        <v>27</v>
      </c>
      <c r="AJ4" s="2">
        <v>1</v>
      </c>
      <c r="AK4" s="7" t="s">
        <v>28</v>
      </c>
      <c r="AL4" s="2">
        <f t="shared" ref="AL4:AP4" si="4">36*0.3*0.5/6</f>
        <v>0.89999999999999991</v>
      </c>
      <c r="AM4" s="7" t="s">
        <v>33</v>
      </c>
      <c r="AN4" s="2">
        <f t="shared" si="4"/>
        <v>0.89999999999999991</v>
      </c>
      <c r="AO4" s="7" t="s">
        <v>30</v>
      </c>
      <c r="AP4" s="2">
        <f t="shared" si="4"/>
        <v>0.89999999999999991</v>
      </c>
      <c r="AQ4" s="7" t="s">
        <v>34</v>
      </c>
      <c r="AR4" s="2">
        <f t="shared" ref="AR4:AV4" si="5">36*0.3*0.5/6</f>
        <v>0.89999999999999991</v>
      </c>
      <c r="AS4" s="7" t="s">
        <v>27</v>
      </c>
      <c r="AT4" s="2">
        <f t="shared" si="5"/>
        <v>0.89999999999999991</v>
      </c>
      <c r="AU4" s="7" t="s">
        <v>32</v>
      </c>
      <c r="AV4" s="2">
        <f t="shared" si="5"/>
        <v>0.89999999999999991</v>
      </c>
      <c r="AW4" s="2">
        <v>12</v>
      </c>
      <c r="AX4" s="2" t="s">
        <v>27</v>
      </c>
      <c r="AY4" s="2">
        <v>1</v>
      </c>
      <c r="AZ4" s="2" t="s">
        <v>28</v>
      </c>
      <c r="BA4" s="2">
        <f t="shared" ref="BA4:BE4" si="6">36*0.3*0.5/6</f>
        <v>0.89999999999999991</v>
      </c>
      <c r="BB4" s="2" t="s">
        <v>33</v>
      </c>
      <c r="BC4" s="2">
        <f t="shared" si="6"/>
        <v>0.89999999999999991</v>
      </c>
      <c r="BD4" s="2" t="s">
        <v>30</v>
      </c>
      <c r="BE4" s="2">
        <f t="shared" si="6"/>
        <v>0.89999999999999991</v>
      </c>
      <c r="BF4" s="2" t="s">
        <v>34</v>
      </c>
      <c r="BG4" s="2">
        <f t="shared" ref="BG4:BK4" si="7">36*0.3*0.5/6</f>
        <v>0.89999999999999991</v>
      </c>
      <c r="BH4" s="2" t="s">
        <v>27</v>
      </c>
      <c r="BI4" s="2">
        <f t="shared" si="7"/>
        <v>0.89999999999999991</v>
      </c>
      <c r="BJ4" s="2" t="s">
        <v>32</v>
      </c>
      <c r="BK4" s="2">
        <f t="shared" si="7"/>
        <v>0.89999999999999991</v>
      </c>
      <c r="BL4" s="2">
        <v>12</v>
      </c>
      <c r="BM4" s="2" t="s">
        <v>27</v>
      </c>
      <c r="BN4" s="2">
        <v>1</v>
      </c>
      <c r="BO4" s="2" t="s">
        <v>28</v>
      </c>
      <c r="BP4" s="2">
        <f t="shared" ref="BP4:BT4" si="8">36*0.5*0.5/6</f>
        <v>1.5</v>
      </c>
      <c r="BQ4" s="2" t="s">
        <v>33</v>
      </c>
      <c r="BR4" s="2">
        <f t="shared" si="8"/>
        <v>1.5</v>
      </c>
      <c r="BS4" s="2" t="s">
        <v>30</v>
      </c>
      <c r="BT4" s="2">
        <f t="shared" si="8"/>
        <v>1.5</v>
      </c>
      <c r="BU4" s="2" t="s">
        <v>34</v>
      </c>
      <c r="BV4" s="2">
        <f t="shared" ref="BV4:BZ4" si="9">36*0.5*0.5/6</f>
        <v>1.5</v>
      </c>
      <c r="BW4" s="2" t="s">
        <v>27</v>
      </c>
      <c r="BX4" s="2">
        <f t="shared" si="9"/>
        <v>1.5</v>
      </c>
      <c r="BY4" s="2" t="s">
        <v>35</v>
      </c>
      <c r="BZ4" s="2">
        <f t="shared" si="9"/>
        <v>1.5</v>
      </c>
      <c r="CA4" s="2" t="s">
        <v>36</v>
      </c>
      <c r="CB4" s="2" t="s">
        <v>27</v>
      </c>
      <c r="CC4" s="2">
        <v>1</v>
      </c>
      <c r="CD4" s="2" t="s">
        <v>28</v>
      </c>
      <c r="CE4" s="2">
        <f t="shared" ref="CE4:CI4" si="10">36*0.5*0.5/6</f>
        <v>1.5</v>
      </c>
      <c r="CF4" s="2" t="s">
        <v>33</v>
      </c>
      <c r="CG4" s="2">
        <f t="shared" si="10"/>
        <v>1.5</v>
      </c>
      <c r="CH4" s="2" t="s">
        <v>30</v>
      </c>
      <c r="CI4" s="2">
        <f t="shared" si="10"/>
        <v>1.5</v>
      </c>
      <c r="CJ4" s="2" t="s">
        <v>34</v>
      </c>
      <c r="CK4" s="2">
        <f t="shared" ref="CK4:CO4" si="11">36*0.5*0.5/6</f>
        <v>1.5</v>
      </c>
      <c r="CL4" s="2" t="s">
        <v>27</v>
      </c>
      <c r="CM4" s="2">
        <f t="shared" si="11"/>
        <v>1.5</v>
      </c>
      <c r="CN4" s="2" t="s">
        <v>35</v>
      </c>
      <c r="CO4" s="2">
        <f t="shared" si="11"/>
        <v>1.5</v>
      </c>
    </row>
    <row r="5" spans="1:93" ht="14.25" x14ac:dyDescent="0.2">
      <c r="A5" s="9" t="s">
        <v>37</v>
      </c>
      <c r="B5" s="10" t="s">
        <v>38</v>
      </c>
      <c r="C5" s="2" t="s">
        <v>20</v>
      </c>
      <c r="D5" s="2">
        <v>9</v>
      </c>
      <c r="E5" s="2" t="s">
        <v>39</v>
      </c>
      <c r="F5" s="2">
        <v>1</v>
      </c>
      <c r="G5" s="6" t="s">
        <v>40</v>
      </c>
      <c r="H5" s="2">
        <f t="shared" ref="H5:H14" si="12">36*0.2*0.5/6</f>
        <v>0.6</v>
      </c>
      <c r="I5" s="7" t="s">
        <v>41</v>
      </c>
      <c r="J5" s="2">
        <f t="shared" ref="J5:J14" si="13">36*0.2*0.5/6</f>
        <v>0.6</v>
      </c>
      <c r="K5" s="7" t="s">
        <v>30</v>
      </c>
      <c r="L5" s="2">
        <f t="shared" ref="L5:L14" si="14">36*0.2*0.5/6</f>
        <v>0.6</v>
      </c>
      <c r="M5" s="7" t="s">
        <v>31</v>
      </c>
      <c r="N5" s="2">
        <f t="shared" ref="N5:N14" si="15">36*0.2*0.5/6</f>
        <v>0.6</v>
      </c>
      <c r="O5" s="7" t="s">
        <v>42</v>
      </c>
      <c r="P5" s="2">
        <f t="shared" ref="P5:P14" si="16">36*0.2*0.5/6</f>
        <v>0.6</v>
      </c>
      <c r="Q5" s="7" t="s">
        <v>43</v>
      </c>
      <c r="R5" s="2">
        <f t="shared" ref="R5:R14" si="17">36*0.2*0.5/6</f>
        <v>0.6</v>
      </c>
      <c r="S5" s="2">
        <v>9</v>
      </c>
      <c r="T5" s="7" t="s">
        <v>30</v>
      </c>
      <c r="U5" s="2">
        <v>1</v>
      </c>
      <c r="V5" s="7" t="s">
        <v>40</v>
      </c>
      <c r="W5" s="2">
        <f t="shared" ref="W5:W14" si="18">36*0.2*0.5/6</f>
        <v>0.6</v>
      </c>
      <c r="X5" s="7" t="s">
        <v>41</v>
      </c>
      <c r="Y5" s="2">
        <f t="shared" ref="Y5:Y14" si="19">36*0.2*0.5/6</f>
        <v>0.6</v>
      </c>
      <c r="Z5" s="7" t="s">
        <v>30</v>
      </c>
      <c r="AA5" s="2">
        <f t="shared" ref="AA5:AA14" si="20">36*0.2*0.5/6</f>
        <v>0.6</v>
      </c>
      <c r="AB5" s="7" t="s">
        <v>31</v>
      </c>
      <c r="AC5" s="2">
        <f t="shared" ref="AC5:AC14" si="21">36*0.2*0.5/6</f>
        <v>0.6</v>
      </c>
      <c r="AD5" s="7" t="s">
        <v>42</v>
      </c>
      <c r="AE5" s="2">
        <f t="shared" ref="AE5:AE14" si="22">36*0.2*0.5/6</f>
        <v>0.6</v>
      </c>
      <c r="AF5" s="7" t="s">
        <v>43</v>
      </c>
      <c r="AG5" s="2">
        <f t="shared" ref="AG5:AG14" si="23">36*0.2*0.5/6</f>
        <v>0.6</v>
      </c>
      <c r="AH5" s="2">
        <v>12</v>
      </c>
      <c r="AI5" s="7" t="s">
        <v>27</v>
      </c>
      <c r="AJ5" s="2">
        <v>1</v>
      </c>
      <c r="AK5" s="7" t="s">
        <v>28</v>
      </c>
      <c r="AL5" s="2">
        <f t="shared" ref="AL5:AL14" si="24">36*0.3*0.5/6</f>
        <v>0.89999999999999991</v>
      </c>
      <c r="AM5" s="7" t="s">
        <v>33</v>
      </c>
      <c r="AN5" s="2">
        <f t="shared" ref="AN5:AN14" si="25">36*0.3*0.5/6</f>
        <v>0.89999999999999991</v>
      </c>
      <c r="AO5" s="7" t="s">
        <v>30</v>
      </c>
      <c r="AP5" s="2">
        <f t="shared" ref="AP5:AP14" si="26">36*0.3*0.5/6</f>
        <v>0.89999999999999991</v>
      </c>
      <c r="AQ5" s="7" t="s">
        <v>34</v>
      </c>
      <c r="AR5" s="2">
        <f t="shared" ref="AR5:AR14" si="27">36*0.3*0.5/6</f>
        <v>0.89999999999999991</v>
      </c>
      <c r="AS5" s="7" t="s">
        <v>27</v>
      </c>
      <c r="AT5" s="2">
        <f t="shared" ref="AT5:AT14" si="28">36*0.3*0.5/6</f>
        <v>0.89999999999999991</v>
      </c>
      <c r="AU5" s="7" t="s">
        <v>32</v>
      </c>
      <c r="AV5" s="2">
        <f t="shared" ref="AV5:AV14" si="29">36*0.3*0.5/6</f>
        <v>0.89999999999999991</v>
      </c>
      <c r="AW5" s="2">
        <v>12</v>
      </c>
      <c r="AX5" s="2" t="s">
        <v>27</v>
      </c>
      <c r="AY5" s="2">
        <v>1</v>
      </c>
      <c r="AZ5" s="2" t="s">
        <v>28</v>
      </c>
      <c r="BA5" s="2">
        <f t="shared" ref="BA5:BA14" si="30">36*0.3*0.5/6</f>
        <v>0.89999999999999991</v>
      </c>
      <c r="BB5" s="2" t="s">
        <v>33</v>
      </c>
      <c r="BC5" s="2">
        <f t="shared" ref="BC5:BC14" si="31">36*0.3*0.5/6</f>
        <v>0.89999999999999991</v>
      </c>
      <c r="BD5" s="2" t="s">
        <v>30</v>
      </c>
      <c r="BE5" s="2">
        <f t="shared" ref="BE5:BE14" si="32">36*0.3*0.5/6</f>
        <v>0.89999999999999991</v>
      </c>
      <c r="BF5" s="2" t="s">
        <v>34</v>
      </c>
      <c r="BG5" s="2">
        <f t="shared" ref="BG5:BG14" si="33">36*0.3*0.5/6</f>
        <v>0.89999999999999991</v>
      </c>
      <c r="BH5" s="2" t="s">
        <v>27</v>
      </c>
      <c r="BI5" s="2">
        <f t="shared" ref="BI5:BI14" si="34">36*0.3*0.5/6</f>
        <v>0.89999999999999991</v>
      </c>
      <c r="BJ5" s="2" t="s">
        <v>32</v>
      </c>
      <c r="BK5" s="2">
        <f t="shared" ref="BK5:BK14" si="35">36*0.3*0.5/6</f>
        <v>0.89999999999999991</v>
      </c>
      <c r="BL5" s="2">
        <v>12</v>
      </c>
      <c r="BM5" s="2" t="s">
        <v>27</v>
      </c>
      <c r="BN5" s="2">
        <v>1</v>
      </c>
      <c r="BO5" s="2" t="s">
        <v>28</v>
      </c>
      <c r="BP5" s="2">
        <f t="shared" ref="BP5:BP14" si="36">36*0.5*0.5/6</f>
        <v>1.5</v>
      </c>
      <c r="BQ5" s="2" t="s">
        <v>33</v>
      </c>
      <c r="BR5" s="2">
        <f t="shared" ref="BR5:BR14" si="37">36*0.5*0.5/6</f>
        <v>1.5</v>
      </c>
      <c r="BS5" s="2" t="s">
        <v>30</v>
      </c>
      <c r="BT5" s="2">
        <f t="shared" ref="BT5:BT14" si="38">36*0.5*0.5/6</f>
        <v>1.5</v>
      </c>
      <c r="BU5" s="2" t="s">
        <v>34</v>
      </c>
      <c r="BV5" s="2">
        <f t="shared" ref="BV5:BV14" si="39">36*0.5*0.5/6</f>
        <v>1.5</v>
      </c>
      <c r="BW5" s="2" t="s">
        <v>27</v>
      </c>
      <c r="BX5" s="2">
        <f t="shared" ref="BX5:BX14" si="40">36*0.5*0.5/6</f>
        <v>1.5</v>
      </c>
      <c r="BY5" s="2" t="s">
        <v>35</v>
      </c>
      <c r="BZ5" s="2">
        <f t="shared" ref="BZ5:BZ14" si="41">36*0.5*0.5/6</f>
        <v>1.5</v>
      </c>
      <c r="CA5" s="2" t="s">
        <v>36</v>
      </c>
      <c r="CB5" s="2" t="s">
        <v>27</v>
      </c>
      <c r="CC5" s="2">
        <v>1</v>
      </c>
      <c r="CD5" s="2" t="s">
        <v>28</v>
      </c>
      <c r="CE5" s="2">
        <f t="shared" ref="CE5:CE14" si="42">36*0.5*0.5/6</f>
        <v>1.5</v>
      </c>
      <c r="CF5" s="2" t="s">
        <v>33</v>
      </c>
      <c r="CG5" s="2">
        <f t="shared" ref="CG5:CG14" si="43">36*0.5*0.5/6</f>
        <v>1.5</v>
      </c>
      <c r="CH5" s="2" t="s">
        <v>30</v>
      </c>
      <c r="CI5" s="2">
        <f t="shared" ref="CI5:CI14" si="44">36*0.5*0.5/6</f>
        <v>1.5</v>
      </c>
      <c r="CJ5" s="2" t="s">
        <v>34</v>
      </c>
      <c r="CK5" s="2">
        <f t="shared" ref="CK5:CK14" si="45">36*0.5*0.5/6</f>
        <v>1.5</v>
      </c>
      <c r="CL5" s="2" t="s">
        <v>27</v>
      </c>
      <c r="CM5" s="2">
        <f t="shared" ref="CM5:CM14" si="46">36*0.5*0.5/6</f>
        <v>1.5</v>
      </c>
      <c r="CN5" s="2" t="s">
        <v>35</v>
      </c>
      <c r="CO5" s="2">
        <f t="shared" ref="CO5:CO14" si="47">36*0.5*0.5/6</f>
        <v>1.5</v>
      </c>
    </row>
    <row r="6" spans="1:93" ht="14.25" x14ac:dyDescent="0.2">
      <c r="A6" s="9" t="s">
        <v>44</v>
      </c>
      <c r="B6" s="10" t="s">
        <v>45</v>
      </c>
      <c r="C6" s="2" t="s">
        <v>20</v>
      </c>
      <c r="D6" s="2">
        <v>9</v>
      </c>
      <c r="E6" s="2" t="s">
        <v>39</v>
      </c>
      <c r="F6" s="2">
        <v>1</v>
      </c>
      <c r="G6" s="6" t="s">
        <v>40</v>
      </c>
      <c r="H6" s="2">
        <f t="shared" si="12"/>
        <v>0.6</v>
      </c>
      <c r="I6" s="7" t="s">
        <v>41</v>
      </c>
      <c r="J6" s="2">
        <f t="shared" si="13"/>
        <v>0.6</v>
      </c>
      <c r="K6" s="7" t="s">
        <v>30</v>
      </c>
      <c r="L6" s="2">
        <f t="shared" si="14"/>
        <v>0.6</v>
      </c>
      <c r="M6" s="7" t="s">
        <v>31</v>
      </c>
      <c r="N6" s="2">
        <f t="shared" si="15"/>
        <v>0.6</v>
      </c>
      <c r="O6" s="7" t="s">
        <v>42</v>
      </c>
      <c r="P6" s="2">
        <f t="shared" si="16"/>
        <v>0.6</v>
      </c>
      <c r="Q6" s="7" t="s">
        <v>43</v>
      </c>
      <c r="R6" s="2">
        <f t="shared" si="17"/>
        <v>0.6</v>
      </c>
      <c r="S6" s="2">
        <v>12</v>
      </c>
      <c r="T6" s="7" t="s">
        <v>27</v>
      </c>
      <c r="U6" s="2">
        <v>1</v>
      </c>
      <c r="V6" s="7" t="s">
        <v>28</v>
      </c>
      <c r="W6" s="2">
        <f t="shared" si="18"/>
        <v>0.6</v>
      </c>
      <c r="X6" s="7" t="s">
        <v>29</v>
      </c>
      <c r="Y6" s="2">
        <f t="shared" si="19"/>
        <v>0.6</v>
      </c>
      <c r="Z6" s="7" t="s">
        <v>30</v>
      </c>
      <c r="AA6" s="2">
        <f t="shared" si="20"/>
        <v>0.6</v>
      </c>
      <c r="AB6" s="7" t="s">
        <v>31</v>
      </c>
      <c r="AC6" s="2">
        <f t="shared" si="21"/>
        <v>0.6</v>
      </c>
      <c r="AD6" s="7" t="s">
        <v>27</v>
      </c>
      <c r="AE6" s="2">
        <f t="shared" si="22"/>
        <v>0.6</v>
      </c>
      <c r="AF6" s="7" t="s">
        <v>32</v>
      </c>
      <c r="AG6" s="2">
        <f t="shared" si="23"/>
        <v>0.6</v>
      </c>
      <c r="AH6" s="2">
        <v>12</v>
      </c>
      <c r="AI6" s="7" t="s">
        <v>27</v>
      </c>
      <c r="AJ6" s="2">
        <v>1</v>
      </c>
      <c r="AK6" s="7" t="s">
        <v>28</v>
      </c>
      <c r="AL6" s="2">
        <f t="shared" si="24"/>
        <v>0.89999999999999991</v>
      </c>
      <c r="AM6" s="7" t="s">
        <v>33</v>
      </c>
      <c r="AN6" s="2">
        <f t="shared" si="25"/>
        <v>0.89999999999999991</v>
      </c>
      <c r="AO6" s="7" t="s">
        <v>30</v>
      </c>
      <c r="AP6" s="2">
        <f t="shared" si="26"/>
        <v>0.89999999999999991</v>
      </c>
      <c r="AQ6" s="7" t="s">
        <v>34</v>
      </c>
      <c r="AR6" s="2">
        <f t="shared" si="27"/>
        <v>0.89999999999999991</v>
      </c>
      <c r="AS6" s="7" t="s">
        <v>27</v>
      </c>
      <c r="AT6" s="2">
        <f t="shared" si="28"/>
        <v>0.89999999999999991</v>
      </c>
      <c r="AU6" s="7" t="s">
        <v>32</v>
      </c>
      <c r="AV6" s="2">
        <f t="shared" si="29"/>
        <v>0.89999999999999991</v>
      </c>
      <c r="AW6" s="2">
        <v>12</v>
      </c>
      <c r="AX6" s="2" t="s">
        <v>27</v>
      </c>
      <c r="AY6" s="2">
        <v>1</v>
      </c>
      <c r="AZ6" s="2" t="s">
        <v>28</v>
      </c>
      <c r="BA6" s="2">
        <f t="shared" si="30"/>
        <v>0.89999999999999991</v>
      </c>
      <c r="BB6" s="2" t="s">
        <v>33</v>
      </c>
      <c r="BC6" s="2">
        <f t="shared" si="31"/>
        <v>0.89999999999999991</v>
      </c>
      <c r="BD6" s="2" t="s">
        <v>30</v>
      </c>
      <c r="BE6" s="2">
        <f t="shared" si="32"/>
        <v>0.89999999999999991</v>
      </c>
      <c r="BF6" s="2" t="s">
        <v>34</v>
      </c>
      <c r="BG6" s="2">
        <f t="shared" si="33"/>
        <v>0.89999999999999991</v>
      </c>
      <c r="BH6" s="2" t="s">
        <v>27</v>
      </c>
      <c r="BI6" s="2">
        <f t="shared" si="34"/>
        <v>0.89999999999999991</v>
      </c>
      <c r="BJ6" s="2" t="s">
        <v>32</v>
      </c>
      <c r="BK6" s="2">
        <f t="shared" si="35"/>
        <v>0.89999999999999991</v>
      </c>
      <c r="BL6" s="2">
        <v>12</v>
      </c>
      <c r="BM6" s="2" t="s">
        <v>27</v>
      </c>
      <c r="BN6" s="2">
        <v>1</v>
      </c>
      <c r="BO6" s="2" t="s">
        <v>28</v>
      </c>
      <c r="BP6" s="2">
        <f t="shared" si="36"/>
        <v>1.5</v>
      </c>
      <c r="BQ6" s="2" t="s">
        <v>33</v>
      </c>
      <c r="BR6" s="2">
        <f t="shared" si="37"/>
        <v>1.5</v>
      </c>
      <c r="BS6" s="2" t="s">
        <v>30</v>
      </c>
      <c r="BT6" s="2">
        <f t="shared" si="38"/>
        <v>1.5</v>
      </c>
      <c r="BU6" s="2" t="s">
        <v>34</v>
      </c>
      <c r="BV6" s="2">
        <f t="shared" si="39"/>
        <v>1.5</v>
      </c>
      <c r="BW6" s="2" t="s">
        <v>27</v>
      </c>
      <c r="BX6" s="2">
        <f t="shared" si="40"/>
        <v>1.5</v>
      </c>
      <c r="BY6" s="2" t="s">
        <v>35</v>
      </c>
      <c r="BZ6" s="2">
        <f t="shared" si="41"/>
        <v>1.5</v>
      </c>
      <c r="CA6" s="2" t="s">
        <v>36</v>
      </c>
      <c r="CB6" s="2" t="s">
        <v>27</v>
      </c>
      <c r="CC6" s="2">
        <v>1</v>
      </c>
      <c r="CD6" s="2" t="s">
        <v>28</v>
      </c>
      <c r="CE6" s="2">
        <f t="shared" si="42"/>
        <v>1.5</v>
      </c>
      <c r="CF6" s="2" t="s">
        <v>33</v>
      </c>
      <c r="CG6" s="2">
        <f t="shared" si="43"/>
        <v>1.5</v>
      </c>
      <c r="CH6" s="2" t="s">
        <v>30</v>
      </c>
      <c r="CI6" s="2">
        <f t="shared" si="44"/>
        <v>1.5</v>
      </c>
      <c r="CJ6" s="2" t="s">
        <v>34</v>
      </c>
      <c r="CK6" s="2">
        <f t="shared" si="45"/>
        <v>1.5</v>
      </c>
      <c r="CL6" s="2" t="s">
        <v>27</v>
      </c>
      <c r="CM6" s="2">
        <f t="shared" si="46"/>
        <v>1.5</v>
      </c>
      <c r="CN6" s="2" t="s">
        <v>35</v>
      </c>
      <c r="CO6" s="2">
        <f t="shared" si="47"/>
        <v>1.5</v>
      </c>
    </row>
    <row r="7" spans="1:93" ht="14.25" x14ac:dyDescent="0.2">
      <c r="A7" s="9" t="s">
        <v>46</v>
      </c>
      <c r="B7" s="10" t="s">
        <v>47</v>
      </c>
      <c r="C7" s="2" t="s">
        <v>20</v>
      </c>
      <c r="D7" s="2">
        <v>7</v>
      </c>
      <c r="E7" s="2" t="s">
        <v>48</v>
      </c>
      <c r="F7" s="2">
        <v>1</v>
      </c>
      <c r="G7" s="6" t="s">
        <v>48</v>
      </c>
      <c r="H7" s="2">
        <f t="shared" si="12"/>
        <v>0.6</v>
      </c>
      <c r="I7" s="7" t="s">
        <v>49</v>
      </c>
      <c r="J7" s="2">
        <f t="shared" si="13"/>
        <v>0.6</v>
      </c>
      <c r="K7" s="7" t="s">
        <v>50</v>
      </c>
      <c r="L7" s="2">
        <f t="shared" si="14"/>
        <v>0.6</v>
      </c>
      <c r="M7" s="7" t="s">
        <v>51</v>
      </c>
      <c r="N7" s="2">
        <f t="shared" si="15"/>
        <v>0.6</v>
      </c>
      <c r="O7" s="7" t="s">
        <v>25</v>
      </c>
      <c r="P7" s="2">
        <f t="shared" si="16"/>
        <v>0.6</v>
      </c>
      <c r="Q7" s="7" t="s">
        <v>52</v>
      </c>
      <c r="R7" s="2">
        <f t="shared" si="17"/>
        <v>0.6</v>
      </c>
      <c r="S7" s="2">
        <v>12</v>
      </c>
      <c r="T7" s="7" t="s">
        <v>27</v>
      </c>
      <c r="U7" s="2">
        <v>1</v>
      </c>
      <c r="V7" s="7" t="s">
        <v>28</v>
      </c>
      <c r="W7" s="2">
        <f t="shared" si="18"/>
        <v>0.6</v>
      </c>
      <c r="X7" s="7" t="s">
        <v>29</v>
      </c>
      <c r="Y7" s="2">
        <f t="shared" si="19"/>
        <v>0.6</v>
      </c>
      <c r="Z7" s="7" t="s">
        <v>30</v>
      </c>
      <c r="AA7" s="2">
        <f t="shared" si="20"/>
        <v>0.6</v>
      </c>
      <c r="AB7" s="7" t="s">
        <v>31</v>
      </c>
      <c r="AC7" s="2">
        <f t="shared" si="21"/>
        <v>0.6</v>
      </c>
      <c r="AD7" s="7" t="s">
        <v>27</v>
      </c>
      <c r="AE7" s="2">
        <f t="shared" si="22"/>
        <v>0.6</v>
      </c>
      <c r="AF7" s="7" t="s">
        <v>32</v>
      </c>
      <c r="AG7" s="2">
        <f t="shared" si="23"/>
        <v>0.6</v>
      </c>
      <c r="AH7" s="2">
        <v>12</v>
      </c>
      <c r="AI7" s="7" t="s">
        <v>27</v>
      </c>
      <c r="AJ7" s="2">
        <v>1</v>
      </c>
      <c r="AK7" s="7" t="s">
        <v>28</v>
      </c>
      <c r="AL7" s="2">
        <f t="shared" si="24"/>
        <v>0.89999999999999991</v>
      </c>
      <c r="AM7" s="7" t="s">
        <v>33</v>
      </c>
      <c r="AN7" s="2">
        <f t="shared" si="25"/>
        <v>0.89999999999999991</v>
      </c>
      <c r="AO7" s="7" t="s">
        <v>30</v>
      </c>
      <c r="AP7" s="2">
        <f t="shared" si="26"/>
        <v>0.89999999999999991</v>
      </c>
      <c r="AQ7" s="7" t="s">
        <v>34</v>
      </c>
      <c r="AR7" s="2">
        <f t="shared" si="27"/>
        <v>0.89999999999999991</v>
      </c>
      <c r="AS7" s="7" t="s">
        <v>27</v>
      </c>
      <c r="AT7" s="2">
        <f t="shared" si="28"/>
        <v>0.89999999999999991</v>
      </c>
      <c r="AU7" s="7" t="s">
        <v>32</v>
      </c>
      <c r="AV7" s="2">
        <f t="shared" si="29"/>
        <v>0.89999999999999991</v>
      </c>
      <c r="AW7" s="2">
        <v>12</v>
      </c>
      <c r="AX7" s="2" t="s">
        <v>27</v>
      </c>
      <c r="AY7" s="2">
        <v>1</v>
      </c>
      <c r="AZ7" s="2" t="s">
        <v>28</v>
      </c>
      <c r="BA7" s="2">
        <f t="shared" si="30"/>
        <v>0.89999999999999991</v>
      </c>
      <c r="BB7" s="2" t="s">
        <v>33</v>
      </c>
      <c r="BC7" s="2">
        <f t="shared" si="31"/>
        <v>0.89999999999999991</v>
      </c>
      <c r="BD7" s="2" t="s">
        <v>30</v>
      </c>
      <c r="BE7" s="2">
        <f t="shared" si="32"/>
        <v>0.89999999999999991</v>
      </c>
      <c r="BF7" s="2" t="s">
        <v>34</v>
      </c>
      <c r="BG7" s="2">
        <f t="shared" si="33"/>
        <v>0.89999999999999991</v>
      </c>
      <c r="BH7" s="2" t="s">
        <v>27</v>
      </c>
      <c r="BI7" s="2">
        <f t="shared" si="34"/>
        <v>0.89999999999999991</v>
      </c>
      <c r="BJ7" s="2" t="s">
        <v>32</v>
      </c>
      <c r="BK7" s="2">
        <f t="shared" si="35"/>
        <v>0.89999999999999991</v>
      </c>
      <c r="BL7" s="2">
        <v>12</v>
      </c>
      <c r="BM7" s="2" t="s">
        <v>27</v>
      </c>
      <c r="BN7" s="2">
        <v>1</v>
      </c>
      <c r="BO7" s="2" t="s">
        <v>28</v>
      </c>
      <c r="BP7" s="2">
        <f t="shared" si="36"/>
        <v>1.5</v>
      </c>
      <c r="BQ7" s="2" t="s">
        <v>33</v>
      </c>
      <c r="BR7" s="2">
        <f t="shared" si="37"/>
        <v>1.5</v>
      </c>
      <c r="BS7" s="2" t="s">
        <v>30</v>
      </c>
      <c r="BT7" s="2">
        <f t="shared" si="38"/>
        <v>1.5</v>
      </c>
      <c r="BU7" s="2" t="s">
        <v>34</v>
      </c>
      <c r="BV7" s="2">
        <f t="shared" si="39"/>
        <v>1.5</v>
      </c>
      <c r="BW7" s="2" t="s">
        <v>27</v>
      </c>
      <c r="BX7" s="2">
        <f t="shared" si="40"/>
        <v>1.5</v>
      </c>
      <c r="BY7" s="2" t="s">
        <v>35</v>
      </c>
      <c r="BZ7" s="2">
        <f t="shared" si="41"/>
        <v>1.5</v>
      </c>
      <c r="CA7" s="2" t="s">
        <v>36</v>
      </c>
      <c r="CB7" s="2" t="s">
        <v>27</v>
      </c>
      <c r="CC7" s="2">
        <v>1</v>
      </c>
      <c r="CD7" s="2" t="s">
        <v>28</v>
      </c>
      <c r="CE7" s="2">
        <f t="shared" si="42"/>
        <v>1.5</v>
      </c>
      <c r="CF7" s="2" t="s">
        <v>33</v>
      </c>
      <c r="CG7" s="2">
        <f t="shared" si="43"/>
        <v>1.5</v>
      </c>
      <c r="CH7" s="2" t="s">
        <v>30</v>
      </c>
      <c r="CI7" s="2">
        <f t="shared" si="44"/>
        <v>1.5</v>
      </c>
      <c r="CJ7" s="2" t="s">
        <v>34</v>
      </c>
      <c r="CK7" s="2">
        <f t="shared" si="45"/>
        <v>1.5</v>
      </c>
      <c r="CL7" s="2" t="s">
        <v>27</v>
      </c>
      <c r="CM7" s="2">
        <f t="shared" si="46"/>
        <v>1.5</v>
      </c>
      <c r="CN7" s="2" t="s">
        <v>35</v>
      </c>
      <c r="CO7" s="2">
        <f t="shared" si="47"/>
        <v>1.5</v>
      </c>
    </row>
    <row r="8" spans="1:93" ht="14.25" x14ac:dyDescent="0.2">
      <c r="A8" s="9" t="s">
        <v>53</v>
      </c>
      <c r="B8" s="10" t="s">
        <v>54</v>
      </c>
      <c r="C8" s="2" t="s">
        <v>20</v>
      </c>
      <c r="D8" s="2">
        <v>11</v>
      </c>
      <c r="E8" s="2" t="s">
        <v>55</v>
      </c>
      <c r="F8" s="2">
        <v>1</v>
      </c>
      <c r="G8" s="6" t="s">
        <v>56</v>
      </c>
      <c r="H8" s="2">
        <f t="shared" si="12"/>
        <v>0.6</v>
      </c>
      <c r="I8" s="7" t="s">
        <v>29</v>
      </c>
      <c r="J8" s="2">
        <f t="shared" si="13"/>
        <v>0.6</v>
      </c>
      <c r="K8" s="7" t="s">
        <v>57</v>
      </c>
      <c r="L8" s="2">
        <f t="shared" si="14"/>
        <v>0.6</v>
      </c>
      <c r="M8" s="7" t="s">
        <v>55</v>
      </c>
      <c r="N8" s="2">
        <f t="shared" si="15"/>
        <v>0.6</v>
      </c>
      <c r="O8" s="7" t="s">
        <v>42</v>
      </c>
      <c r="P8" s="2">
        <f t="shared" si="16"/>
        <v>0.6</v>
      </c>
      <c r="Q8" s="7" t="s">
        <v>43</v>
      </c>
      <c r="R8" s="2">
        <f t="shared" si="17"/>
        <v>0.6</v>
      </c>
      <c r="S8" s="2">
        <v>11</v>
      </c>
      <c r="T8" s="7" t="s">
        <v>55</v>
      </c>
      <c r="U8" s="2">
        <v>1</v>
      </c>
      <c r="V8" s="7" t="s">
        <v>56</v>
      </c>
      <c r="W8" s="2">
        <f t="shared" si="18"/>
        <v>0.6</v>
      </c>
      <c r="X8" s="7" t="s">
        <v>29</v>
      </c>
      <c r="Y8" s="2">
        <f t="shared" si="19"/>
        <v>0.6</v>
      </c>
      <c r="Z8" s="7" t="s">
        <v>57</v>
      </c>
      <c r="AA8" s="2">
        <f t="shared" si="20"/>
        <v>0.6</v>
      </c>
      <c r="AB8" s="7" t="s">
        <v>55</v>
      </c>
      <c r="AC8" s="2">
        <f t="shared" si="21"/>
        <v>0.6</v>
      </c>
      <c r="AD8" s="7" t="s">
        <v>42</v>
      </c>
      <c r="AE8" s="2">
        <f t="shared" si="22"/>
        <v>0.6</v>
      </c>
      <c r="AF8" s="7" t="s">
        <v>43</v>
      </c>
      <c r="AG8" s="2">
        <f t="shared" si="23"/>
        <v>0.6</v>
      </c>
      <c r="AH8" s="2">
        <v>11</v>
      </c>
      <c r="AI8" s="7" t="s">
        <v>55</v>
      </c>
      <c r="AJ8" s="2">
        <v>1</v>
      </c>
      <c r="AK8" s="7" t="s">
        <v>56</v>
      </c>
      <c r="AL8" s="2">
        <f t="shared" si="24"/>
        <v>0.89999999999999991</v>
      </c>
      <c r="AM8" s="7" t="s">
        <v>58</v>
      </c>
      <c r="AN8" s="2">
        <f t="shared" si="25"/>
        <v>0.89999999999999991</v>
      </c>
      <c r="AO8" s="7" t="s">
        <v>57</v>
      </c>
      <c r="AP8" s="2">
        <f t="shared" si="26"/>
        <v>0.89999999999999991</v>
      </c>
      <c r="AQ8" s="7" t="s">
        <v>55</v>
      </c>
      <c r="AR8" s="2">
        <f t="shared" si="27"/>
        <v>0.89999999999999991</v>
      </c>
      <c r="AS8" s="7" t="s">
        <v>42</v>
      </c>
      <c r="AT8" s="2">
        <f t="shared" si="28"/>
        <v>0.89999999999999991</v>
      </c>
      <c r="AU8" s="7" t="s">
        <v>43</v>
      </c>
      <c r="AV8" s="2">
        <f t="shared" si="29"/>
        <v>0.89999999999999991</v>
      </c>
      <c r="AW8" s="2">
        <v>11</v>
      </c>
      <c r="AX8" s="2" t="s">
        <v>55</v>
      </c>
      <c r="AY8" s="2">
        <v>1</v>
      </c>
      <c r="AZ8" s="2" t="s">
        <v>56</v>
      </c>
      <c r="BA8" s="2">
        <f t="shared" si="30"/>
        <v>0.89999999999999991</v>
      </c>
      <c r="BB8" s="2" t="s">
        <v>58</v>
      </c>
      <c r="BC8" s="2">
        <f t="shared" si="31"/>
        <v>0.89999999999999991</v>
      </c>
      <c r="BD8" s="2" t="s">
        <v>57</v>
      </c>
      <c r="BE8" s="2">
        <f t="shared" si="32"/>
        <v>0.89999999999999991</v>
      </c>
      <c r="BF8" s="2" t="s">
        <v>55</v>
      </c>
      <c r="BG8" s="2">
        <f t="shared" si="33"/>
        <v>0.89999999999999991</v>
      </c>
      <c r="BH8" s="2" t="s">
        <v>42</v>
      </c>
      <c r="BI8" s="2">
        <f t="shared" si="34"/>
        <v>0.89999999999999991</v>
      </c>
      <c r="BJ8" s="2" t="s">
        <v>43</v>
      </c>
      <c r="BK8" s="2">
        <f t="shared" si="35"/>
        <v>0.89999999999999991</v>
      </c>
      <c r="BL8" s="2">
        <v>11</v>
      </c>
      <c r="BM8" s="2" t="s">
        <v>55</v>
      </c>
      <c r="BN8" s="2">
        <v>1</v>
      </c>
      <c r="BO8" s="2" t="s">
        <v>56</v>
      </c>
      <c r="BP8" s="2">
        <f t="shared" si="36"/>
        <v>1.5</v>
      </c>
      <c r="BQ8" s="2" t="s">
        <v>58</v>
      </c>
      <c r="BR8" s="2">
        <f t="shared" si="37"/>
        <v>1.5</v>
      </c>
      <c r="BS8" s="2" t="s">
        <v>59</v>
      </c>
      <c r="BT8" s="2">
        <f t="shared" si="38"/>
        <v>1.5</v>
      </c>
      <c r="BU8" s="2" t="s">
        <v>55</v>
      </c>
      <c r="BV8" s="2">
        <f t="shared" si="39"/>
        <v>1.5</v>
      </c>
      <c r="BW8" s="2" t="s">
        <v>60</v>
      </c>
      <c r="BX8" s="2">
        <f t="shared" si="40"/>
        <v>1.5</v>
      </c>
      <c r="BY8" s="2" t="s">
        <v>35</v>
      </c>
      <c r="BZ8" s="2">
        <f t="shared" si="41"/>
        <v>1.5</v>
      </c>
      <c r="CA8" s="2" t="s">
        <v>61</v>
      </c>
      <c r="CB8" s="2" t="s">
        <v>55</v>
      </c>
      <c r="CC8" s="2">
        <v>1</v>
      </c>
      <c r="CD8" s="2" t="s">
        <v>56</v>
      </c>
      <c r="CE8" s="2">
        <f t="shared" si="42"/>
        <v>1.5</v>
      </c>
      <c r="CF8" s="2" t="s">
        <v>58</v>
      </c>
      <c r="CG8" s="2">
        <f t="shared" si="43"/>
        <v>1.5</v>
      </c>
      <c r="CH8" s="2" t="s">
        <v>59</v>
      </c>
      <c r="CI8" s="2">
        <f t="shared" si="44"/>
        <v>1.5</v>
      </c>
      <c r="CJ8" s="2" t="s">
        <v>55</v>
      </c>
      <c r="CK8" s="2">
        <f t="shared" si="45"/>
        <v>1.5</v>
      </c>
      <c r="CL8" s="2" t="s">
        <v>62</v>
      </c>
      <c r="CM8" s="2">
        <f t="shared" si="46"/>
        <v>1.5</v>
      </c>
      <c r="CN8" s="2" t="s">
        <v>35</v>
      </c>
      <c r="CO8" s="2">
        <f t="shared" si="47"/>
        <v>1.5</v>
      </c>
    </row>
    <row r="9" spans="1:93" ht="14.25" x14ac:dyDescent="0.2">
      <c r="A9" s="11" t="s">
        <v>63</v>
      </c>
      <c r="B9" s="10" t="s">
        <v>64</v>
      </c>
      <c r="C9" s="2" t="s">
        <v>20</v>
      </c>
      <c r="D9" s="2">
        <v>9</v>
      </c>
      <c r="E9" s="2" t="s">
        <v>39</v>
      </c>
      <c r="F9" s="2">
        <v>1</v>
      </c>
      <c r="G9" s="6" t="s">
        <v>40</v>
      </c>
      <c r="H9" s="2">
        <f t="shared" si="12"/>
        <v>0.6</v>
      </c>
      <c r="I9" s="7" t="s">
        <v>41</v>
      </c>
      <c r="J9" s="2">
        <f t="shared" si="13"/>
        <v>0.6</v>
      </c>
      <c r="K9" s="7" t="s">
        <v>30</v>
      </c>
      <c r="L9" s="2">
        <f t="shared" si="14"/>
        <v>0.6</v>
      </c>
      <c r="M9" s="7" t="s">
        <v>31</v>
      </c>
      <c r="N9" s="2">
        <f t="shared" si="15"/>
        <v>0.6</v>
      </c>
      <c r="O9" s="7" t="s">
        <v>42</v>
      </c>
      <c r="P9" s="2">
        <f t="shared" si="16"/>
        <v>0.6</v>
      </c>
      <c r="Q9" s="7" t="s">
        <v>43</v>
      </c>
      <c r="R9" s="2">
        <f t="shared" si="17"/>
        <v>0.6</v>
      </c>
      <c r="S9" s="2">
        <v>10</v>
      </c>
      <c r="T9" s="7" t="s">
        <v>41</v>
      </c>
      <c r="U9" s="2">
        <v>1</v>
      </c>
      <c r="V9" s="7" t="s">
        <v>40</v>
      </c>
      <c r="W9" s="2">
        <f t="shared" si="18"/>
        <v>0.6</v>
      </c>
      <c r="X9" s="7" t="s">
        <v>41</v>
      </c>
      <c r="Y9" s="2">
        <f t="shared" si="19"/>
        <v>0.6</v>
      </c>
      <c r="Z9" s="7" t="s">
        <v>65</v>
      </c>
      <c r="AA9" s="2">
        <f t="shared" si="20"/>
        <v>0.6</v>
      </c>
      <c r="AB9" s="7" t="s">
        <v>31</v>
      </c>
      <c r="AC9" s="2">
        <f t="shared" si="21"/>
        <v>0.6</v>
      </c>
      <c r="AD9" s="7" t="s">
        <v>66</v>
      </c>
      <c r="AE9" s="2">
        <f t="shared" si="22"/>
        <v>0.6</v>
      </c>
      <c r="AF9" s="7" t="s">
        <v>43</v>
      </c>
      <c r="AG9" s="2">
        <f t="shared" si="23"/>
        <v>0.6</v>
      </c>
      <c r="AH9" s="2">
        <v>10</v>
      </c>
      <c r="AI9" s="7" t="s">
        <v>41</v>
      </c>
      <c r="AJ9" s="2">
        <v>1</v>
      </c>
      <c r="AK9" s="7" t="s">
        <v>40</v>
      </c>
      <c r="AL9" s="2">
        <f t="shared" si="24"/>
        <v>0.89999999999999991</v>
      </c>
      <c r="AM9" s="7" t="s">
        <v>41</v>
      </c>
      <c r="AN9" s="2">
        <f t="shared" si="25"/>
        <v>0.89999999999999991</v>
      </c>
      <c r="AO9" s="2" t="s">
        <v>65</v>
      </c>
      <c r="AP9" s="2">
        <f t="shared" si="26"/>
        <v>0.89999999999999991</v>
      </c>
      <c r="AQ9" s="7" t="s">
        <v>34</v>
      </c>
      <c r="AR9" s="2">
        <f t="shared" si="27"/>
        <v>0.89999999999999991</v>
      </c>
      <c r="AS9" s="7" t="s">
        <v>42</v>
      </c>
      <c r="AT9" s="2">
        <f t="shared" si="28"/>
        <v>0.89999999999999991</v>
      </c>
      <c r="AU9" s="7" t="s">
        <v>43</v>
      </c>
      <c r="AV9" s="2">
        <f t="shared" si="29"/>
        <v>0.89999999999999991</v>
      </c>
      <c r="AW9" s="2">
        <v>10</v>
      </c>
      <c r="AX9" s="2" t="s">
        <v>41</v>
      </c>
      <c r="AY9" s="2">
        <v>1</v>
      </c>
      <c r="AZ9" s="2" t="s">
        <v>40</v>
      </c>
      <c r="BA9" s="2">
        <f t="shared" si="30"/>
        <v>0.89999999999999991</v>
      </c>
      <c r="BB9" s="2" t="s">
        <v>41</v>
      </c>
      <c r="BC9" s="2">
        <f t="shared" si="31"/>
        <v>0.89999999999999991</v>
      </c>
      <c r="BD9" s="2" t="s">
        <v>67</v>
      </c>
      <c r="BE9" s="2">
        <f t="shared" si="32"/>
        <v>0.89999999999999991</v>
      </c>
      <c r="BF9" s="2" t="s">
        <v>34</v>
      </c>
      <c r="BG9" s="2">
        <f t="shared" si="33"/>
        <v>0.89999999999999991</v>
      </c>
      <c r="BH9" s="2" t="s">
        <v>42</v>
      </c>
      <c r="BI9" s="2">
        <f t="shared" si="34"/>
        <v>0.89999999999999991</v>
      </c>
      <c r="BJ9" s="2" t="s">
        <v>43</v>
      </c>
      <c r="BK9" s="2">
        <f t="shared" si="35"/>
        <v>0.89999999999999991</v>
      </c>
      <c r="BL9" s="2">
        <v>10</v>
      </c>
      <c r="BM9" s="2" t="s">
        <v>68</v>
      </c>
      <c r="BN9" s="2">
        <v>1</v>
      </c>
      <c r="BO9" s="2" t="s">
        <v>40</v>
      </c>
      <c r="BP9" s="2">
        <f t="shared" si="36"/>
        <v>1.5</v>
      </c>
      <c r="BQ9" s="2" t="s">
        <v>58</v>
      </c>
      <c r="BR9" s="2">
        <f t="shared" si="37"/>
        <v>1.5</v>
      </c>
      <c r="BS9" s="2" t="s">
        <v>69</v>
      </c>
      <c r="BT9" s="2">
        <f t="shared" si="38"/>
        <v>1.5</v>
      </c>
      <c r="BU9" s="2" t="s">
        <v>34</v>
      </c>
      <c r="BV9" s="2">
        <f t="shared" si="39"/>
        <v>1.5</v>
      </c>
      <c r="BW9" s="2" t="s">
        <v>42</v>
      </c>
      <c r="BX9" s="2">
        <f t="shared" si="40"/>
        <v>1.5</v>
      </c>
      <c r="BY9" s="2" t="s">
        <v>43</v>
      </c>
      <c r="BZ9" s="2">
        <f t="shared" si="41"/>
        <v>1.5</v>
      </c>
      <c r="CA9" s="2" t="s">
        <v>70</v>
      </c>
      <c r="CB9" s="2" t="s">
        <v>68</v>
      </c>
      <c r="CC9" s="2">
        <v>1</v>
      </c>
      <c r="CD9" s="2" t="s">
        <v>40</v>
      </c>
      <c r="CE9" s="2">
        <f t="shared" si="42"/>
        <v>1.5</v>
      </c>
      <c r="CF9" s="2" t="s">
        <v>58</v>
      </c>
      <c r="CG9" s="2">
        <f t="shared" si="43"/>
        <v>1.5</v>
      </c>
      <c r="CH9" s="2" t="s">
        <v>69</v>
      </c>
      <c r="CI9" s="2">
        <f t="shared" si="44"/>
        <v>1.5</v>
      </c>
      <c r="CJ9" s="2" t="s">
        <v>34</v>
      </c>
      <c r="CK9" s="2">
        <f t="shared" si="45"/>
        <v>1.5</v>
      </c>
      <c r="CL9" s="2" t="s">
        <v>42</v>
      </c>
      <c r="CM9" s="2">
        <f t="shared" si="46"/>
        <v>1.5</v>
      </c>
      <c r="CN9" s="2" t="s">
        <v>43</v>
      </c>
      <c r="CO9" s="2">
        <f t="shared" si="47"/>
        <v>1.5</v>
      </c>
    </row>
    <row r="10" spans="1:93" ht="14.25" x14ac:dyDescent="0.2">
      <c r="A10" s="9" t="s">
        <v>71</v>
      </c>
      <c r="B10" s="10" t="s">
        <v>72</v>
      </c>
      <c r="C10" s="2" t="s">
        <v>20</v>
      </c>
      <c r="D10" s="2">
        <v>4</v>
      </c>
      <c r="E10" s="2" t="s">
        <v>33</v>
      </c>
      <c r="F10" s="2">
        <v>1</v>
      </c>
      <c r="G10" s="2" t="s">
        <v>73</v>
      </c>
      <c r="H10" s="2">
        <f t="shared" si="12"/>
        <v>0.6</v>
      </c>
      <c r="I10" s="2" t="s">
        <v>33</v>
      </c>
      <c r="J10" s="2">
        <f t="shared" si="13"/>
        <v>0.6</v>
      </c>
      <c r="K10" s="2" t="s">
        <v>74</v>
      </c>
      <c r="L10" s="2">
        <f t="shared" si="14"/>
        <v>0.6</v>
      </c>
      <c r="M10" s="2" t="s">
        <v>75</v>
      </c>
      <c r="N10" s="2">
        <f t="shared" si="15"/>
        <v>0.6</v>
      </c>
      <c r="O10" s="2" t="s">
        <v>76</v>
      </c>
      <c r="P10" s="2">
        <f t="shared" si="16"/>
        <v>0.6</v>
      </c>
      <c r="Q10" s="2" t="s">
        <v>77</v>
      </c>
      <c r="R10" s="2">
        <f t="shared" si="17"/>
        <v>0.6</v>
      </c>
      <c r="S10" s="2">
        <v>12</v>
      </c>
      <c r="T10" s="7" t="s">
        <v>27</v>
      </c>
      <c r="U10" s="2">
        <v>1</v>
      </c>
      <c r="V10" s="7" t="s">
        <v>28</v>
      </c>
      <c r="W10" s="2">
        <f t="shared" si="18"/>
        <v>0.6</v>
      </c>
      <c r="X10" s="7" t="s">
        <v>29</v>
      </c>
      <c r="Y10" s="2">
        <f t="shared" si="19"/>
        <v>0.6</v>
      </c>
      <c r="Z10" s="7" t="s">
        <v>30</v>
      </c>
      <c r="AA10" s="2">
        <f t="shared" si="20"/>
        <v>0.6</v>
      </c>
      <c r="AB10" s="7" t="s">
        <v>31</v>
      </c>
      <c r="AC10" s="2">
        <f t="shared" si="21"/>
        <v>0.6</v>
      </c>
      <c r="AD10" s="7" t="s">
        <v>27</v>
      </c>
      <c r="AE10" s="2">
        <f t="shared" si="22"/>
        <v>0.6</v>
      </c>
      <c r="AF10" s="7" t="s">
        <v>32</v>
      </c>
      <c r="AG10" s="2">
        <f t="shared" si="23"/>
        <v>0.6</v>
      </c>
      <c r="AH10" s="2">
        <v>12</v>
      </c>
      <c r="AI10" s="7" t="s">
        <v>27</v>
      </c>
      <c r="AJ10" s="2">
        <v>1</v>
      </c>
      <c r="AK10" s="7" t="s">
        <v>28</v>
      </c>
      <c r="AL10" s="2">
        <f t="shared" si="24"/>
        <v>0.89999999999999991</v>
      </c>
      <c r="AM10" s="7" t="s">
        <v>33</v>
      </c>
      <c r="AN10" s="2">
        <f t="shared" si="25"/>
        <v>0.89999999999999991</v>
      </c>
      <c r="AO10" s="7" t="s">
        <v>30</v>
      </c>
      <c r="AP10" s="2">
        <f t="shared" si="26"/>
        <v>0.89999999999999991</v>
      </c>
      <c r="AQ10" s="7" t="s">
        <v>34</v>
      </c>
      <c r="AR10" s="2">
        <f t="shared" si="27"/>
        <v>0.89999999999999991</v>
      </c>
      <c r="AS10" s="7" t="s">
        <v>27</v>
      </c>
      <c r="AT10" s="2">
        <f t="shared" si="28"/>
        <v>0.89999999999999991</v>
      </c>
      <c r="AU10" s="7" t="s">
        <v>32</v>
      </c>
      <c r="AV10" s="2">
        <f t="shared" si="29"/>
        <v>0.89999999999999991</v>
      </c>
      <c r="AW10" s="2">
        <v>12</v>
      </c>
      <c r="AX10" s="2" t="s">
        <v>27</v>
      </c>
      <c r="AY10" s="2">
        <v>1</v>
      </c>
      <c r="AZ10" s="2" t="s">
        <v>28</v>
      </c>
      <c r="BA10" s="2">
        <f t="shared" si="30"/>
        <v>0.89999999999999991</v>
      </c>
      <c r="BB10" s="2" t="s">
        <v>33</v>
      </c>
      <c r="BC10" s="2">
        <f t="shared" si="31"/>
        <v>0.89999999999999991</v>
      </c>
      <c r="BD10" s="2" t="s">
        <v>30</v>
      </c>
      <c r="BE10" s="2">
        <f t="shared" si="32"/>
        <v>0.89999999999999991</v>
      </c>
      <c r="BF10" s="2" t="s">
        <v>34</v>
      </c>
      <c r="BG10" s="2">
        <f t="shared" si="33"/>
        <v>0.89999999999999991</v>
      </c>
      <c r="BH10" s="2" t="s">
        <v>27</v>
      </c>
      <c r="BI10" s="2">
        <f t="shared" si="34"/>
        <v>0.89999999999999991</v>
      </c>
      <c r="BJ10" s="2" t="s">
        <v>32</v>
      </c>
      <c r="BK10" s="2">
        <f t="shared" si="35"/>
        <v>0.89999999999999991</v>
      </c>
      <c r="BL10" s="2">
        <v>12</v>
      </c>
      <c r="BM10" s="2" t="s">
        <v>27</v>
      </c>
      <c r="BN10" s="2">
        <v>1</v>
      </c>
      <c r="BO10" s="2" t="s">
        <v>28</v>
      </c>
      <c r="BP10" s="2">
        <f t="shared" si="36"/>
        <v>1.5</v>
      </c>
      <c r="BQ10" s="2" t="s">
        <v>33</v>
      </c>
      <c r="BR10" s="2">
        <f t="shared" si="37"/>
        <v>1.5</v>
      </c>
      <c r="BS10" s="2" t="s">
        <v>30</v>
      </c>
      <c r="BT10" s="2">
        <f t="shared" si="38"/>
        <v>1.5</v>
      </c>
      <c r="BU10" s="2" t="s">
        <v>34</v>
      </c>
      <c r="BV10" s="2">
        <f t="shared" si="39"/>
        <v>1.5</v>
      </c>
      <c r="BW10" s="2" t="s">
        <v>27</v>
      </c>
      <c r="BX10" s="2">
        <f t="shared" si="40"/>
        <v>1.5</v>
      </c>
      <c r="BY10" s="2" t="s">
        <v>35</v>
      </c>
      <c r="BZ10" s="2">
        <f t="shared" si="41"/>
        <v>1.5</v>
      </c>
      <c r="CA10" s="2" t="s">
        <v>36</v>
      </c>
      <c r="CB10" s="2" t="s">
        <v>27</v>
      </c>
      <c r="CC10" s="2">
        <v>1</v>
      </c>
      <c r="CD10" s="2" t="s">
        <v>28</v>
      </c>
      <c r="CE10" s="2">
        <f t="shared" si="42"/>
        <v>1.5</v>
      </c>
      <c r="CF10" s="2" t="s">
        <v>33</v>
      </c>
      <c r="CG10" s="2">
        <f t="shared" si="43"/>
        <v>1.5</v>
      </c>
      <c r="CH10" s="2" t="s">
        <v>30</v>
      </c>
      <c r="CI10" s="2">
        <f t="shared" si="44"/>
        <v>1.5</v>
      </c>
      <c r="CJ10" s="2" t="s">
        <v>34</v>
      </c>
      <c r="CK10" s="2">
        <f t="shared" si="45"/>
        <v>1.5</v>
      </c>
      <c r="CL10" s="2" t="s">
        <v>27</v>
      </c>
      <c r="CM10" s="2">
        <f t="shared" si="46"/>
        <v>1.5</v>
      </c>
      <c r="CN10" s="2" t="s">
        <v>35</v>
      </c>
      <c r="CO10" s="2">
        <f t="shared" si="47"/>
        <v>1.5</v>
      </c>
    </row>
    <row r="11" spans="1:93" ht="14.25" x14ac:dyDescent="0.2">
      <c r="A11" s="11" t="s">
        <v>78</v>
      </c>
      <c r="B11" s="10" t="s">
        <v>79</v>
      </c>
      <c r="C11" s="2" t="s">
        <v>20</v>
      </c>
      <c r="D11" s="2">
        <v>4</v>
      </c>
      <c r="E11" s="2" t="s">
        <v>33</v>
      </c>
      <c r="F11" s="2">
        <v>1</v>
      </c>
      <c r="G11" s="2" t="s">
        <v>73</v>
      </c>
      <c r="H11" s="2">
        <f t="shared" si="12"/>
        <v>0.6</v>
      </c>
      <c r="I11" s="2" t="s">
        <v>33</v>
      </c>
      <c r="J11" s="2">
        <f t="shared" si="13"/>
        <v>0.6</v>
      </c>
      <c r="K11" s="2" t="s">
        <v>74</v>
      </c>
      <c r="L11" s="2">
        <f t="shared" si="14"/>
        <v>0.6</v>
      </c>
      <c r="M11" s="2" t="s">
        <v>75</v>
      </c>
      <c r="N11" s="2">
        <f t="shared" si="15"/>
        <v>0.6</v>
      </c>
      <c r="O11" s="2" t="s">
        <v>76</v>
      </c>
      <c r="P11" s="2">
        <f t="shared" si="16"/>
        <v>0.6</v>
      </c>
      <c r="Q11" s="2" t="s">
        <v>77</v>
      </c>
      <c r="R11" s="2">
        <f t="shared" si="17"/>
        <v>0.6</v>
      </c>
      <c r="S11" s="2">
        <v>4</v>
      </c>
      <c r="T11" s="2" t="s">
        <v>33</v>
      </c>
      <c r="U11" s="2">
        <v>1</v>
      </c>
      <c r="V11" s="2" t="s">
        <v>73</v>
      </c>
      <c r="W11" s="2">
        <f t="shared" si="18"/>
        <v>0.6</v>
      </c>
      <c r="X11" s="2" t="s">
        <v>33</v>
      </c>
      <c r="Y11" s="2">
        <f t="shared" si="19"/>
        <v>0.6</v>
      </c>
      <c r="Z11" s="2" t="s">
        <v>74</v>
      </c>
      <c r="AA11" s="2">
        <f t="shared" si="20"/>
        <v>0.6</v>
      </c>
      <c r="AB11" s="2" t="s">
        <v>75</v>
      </c>
      <c r="AC11" s="2">
        <f t="shared" si="21"/>
        <v>0.6</v>
      </c>
      <c r="AD11" s="2" t="s">
        <v>76</v>
      </c>
      <c r="AE11" s="2">
        <f t="shared" si="22"/>
        <v>0.6</v>
      </c>
      <c r="AF11" s="2" t="s">
        <v>80</v>
      </c>
      <c r="AG11" s="2">
        <f t="shared" si="23"/>
        <v>0.6</v>
      </c>
      <c r="AH11" s="2">
        <v>4</v>
      </c>
      <c r="AI11" s="2" t="s">
        <v>33</v>
      </c>
      <c r="AJ11" s="2">
        <v>1</v>
      </c>
      <c r="AK11" s="2" t="s">
        <v>73</v>
      </c>
      <c r="AL11" s="2">
        <f t="shared" si="24"/>
        <v>0.89999999999999991</v>
      </c>
      <c r="AM11" s="2" t="s">
        <v>33</v>
      </c>
      <c r="AN11" s="2">
        <f t="shared" si="25"/>
        <v>0.89999999999999991</v>
      </c>
      <c r="AO11" s="2" t="s">
        <v>74</v>
      </c>
      <c r="AP11" s="2">
        <f t="shared" si="26"/>
        <v>0.89999999999999991</v>
      </c>
      <c r="AQ11" s="2" t="s">
        <v>75</v>
      </c>
      <c r="AR11" s="2">
        <f t="shared" si="27"/>
        <v>0.89999999999999991</v>
      </c>
      <c r="AS11" s="7" t="s">
        <v>76</v>
      </c>
      <c r="AT11" s="2">
        <f t="shared" si="28"/>
        <v>0.89999999999999991</v>
      </c>
      <c r="AU11" s="7" t="s">
        <v>80</v>
      </c>
      <c r="AV11" s="2">
        <f t="shared" si="29"/>
        <v>0.89999999999999991</v>
      </c>
      <c r="AW11" s="2">
        <v>4</v>
      </c>
      <c r="AX11" s="2" t="s">
        <v>33</v>
      </c>
      <c r="AY11" s="2">
        <v>1</v>
      </c>
      <c r="AZ11" s="2" t="s">
        <v>73</v>
      </c>
      <c r="BA11" s="2">
        <f t="shared" si="30"/>
        <v>0.89999999999999991</v>
      </c>
      <c r="BB11" s="2" t="s">
        <v>33</v>
      </c>
      <c r="BC11" s="2">
        <f t="shared" si="31"/>
        <v>0.89999999999999991</v>
      </c>
      <c r="BD11" s="2" t="s">
        <v>74</v>
      </c>
      <c r="BE11" s="2">
        <f t="shared" si="32"/>
        <v>0.89999999999999991</v>
      </c>
      <c r="BF11" s="2" t="s">
        <v>75</v>
      </c>
      <c r="BG11" s="2">
        <f t="shared" si="33"/>
        <v>0.89999999999999991</v>
      </c>
      <c r="BH11" s="2" t="s">
        <v>76</v>
      </c>
      <c r="BI11" s="2">
        <f t="shared" si="34"/>
        <v>0.89999999999999991</v>
      </c>
      <c r="BJ11" s="2" t="s">
        <v>80</v>
      </c>
      <c r="BK11" s="2">
        <f t="shared" si="35"/>
        <v>0.89999999999999991</v>
      </c>
      <c r="BL11" s="2">
        <v>4</v>
      </c>
      <c r="BM11" s="2" t="s">
        <v>33</v>
      </c>
      <c r="BN11" s="2">
        <v>1</v>
      </c>
      <c r="BO11" s="2" t="s">
        <v>73</v>
      </c>
      <c r="BP11" s="2">
        <f t="shared" si="36"/>
        <v>1.5</v>
      </c>
      <c r="BQ11" s="2" t="s">
        <v>33</v>
      </c>
      <c r="BR11" s="2">
        <f t="shared" si="37"/>
        <v>1.5</v>
      </c>
      <c r="BS11" s="2" t="s">
        <v>74</v>
      </c>
      <c r="BT11" s="2">
        <f t="shared" si="38"/>
        <v>1.5</v>
      </c>
      <c r="BU11" s="2" t="s">
        <v>75</v>
      </c>
      <c r="BV11" s="2">
        <f t="shared" si="39"/>
        <v>1.5</v>
      </c>
      <c r="BW11" s="2" t="s">
        <v>81</v>
      </c>
      <c r="BX11" s="2">
        <f t="shared" si="40"/>
        <v>1.5</v>
      </c>
      <c r="BY11" s="2" t="s">
        <v>80</v>
      </c>
      <c r="BZ11" s="2">
        <f t="shared" si="41"/>
        <v>1.5</v>
      </c>
      <c r="CA11" s="2" t="s">
        <v>82</v>
      </c>
      <c r="CB11" s="2" t="s">
        <v>33</v>
      </c>
      <c r="CC11" s="2">
        <v>1</v>
      </c>
      <c r="CD11" s="2" t="s">
        <v>73</v>
      </c>
      <c r="CE11" s="2">
        <f t="shared" si="42"/>
        <v>1.5</v>
      </c>
      <c r="CF11" s="2" t="s">
        <v>33</v>
      </c>
      <c r="CG11" s="2">
        <f t="shared" si="43"/>
        <v>1.5</v>
      </c>
      <c r="CH11" s="2" t="s">
        <v>74</v>
      </c>
      <c r="CI11" s="2">
        <f t="shared" si="44"/>
        <v>1.5</v>
      </c>
      <c r="CJ11" s="2" t="s">
        <v>75</v>
      </c>
      <c r="CK11" s="2">
        <f t="shared" si="45"/>
        <v>1.5</v>
      </c>
      <c r="CL11" s="2" t="s">
        <v>81</v>
      </c>
      <c r="CM11" s="2">
        <f t="shared" si="46"/>
        <v>1.5</v>
      </c>
      <c r="CN11" s="2" t="s">
        <v>80</v>
      </c>
      <c r="CO11" s="2">
        <f t="shared" si="47"/>
        <v>1.5</v>
      </c>
    </row>
    <row r="12" spans="1:93" ht="14.25" x14ac:dyDescent="0.2">
      <c r="A12" s="11" t="s">
        <v>83</v>
      </c>
      <c r="B12" s="10" t="s">
        <v>84</v>
      </c>
      <c r="C12" s="2" t="s">
        <v>20</v>
      </c>
      <c r="D12" s="2">
        <v>10</v>
      </c>
      <c r="E12" s="2" t="s">
        <v>41</v>
      </c>
      <c r="F12" s="2">
        <v>1</v>
      </c>
      <c r="G12" s="2" t="s">
        <v>40</v>
      </c>
      <c r="H12" s="2">
        <f t="shared" si="12"/>
        <v>0.6</v>
      </c>
      <c r="I12" s="2" t="s">
        <v>41</v>
      </c>
      <c r="J12" s="2">
        <f t="shared" si="13"/>
        <v>0.6</v>
      </c>
      <c r="K12" s="2" t="s">
        <v>65</v>
      </c>
      <c r="L12" s="2">
        <f t="shared" si="14"/>
        <v>0.6</v>
      </c>
      <c r="M12" s="2" t="s">
        <v>34</v>
      </c>
      <c r="N12" s="2">
        <f t="shared" si="15"/>
        <v>0.6</v>
      </c>
      <c r="O12" s="2" t="s">
        <v>66</v>
      </c>
      <c r="P12" s="2">
        <f t="shared" si="16"/>
        <v>0.6</v>
      </c>
      <c r="Q12" s="7" t="s">
        <v>43</v>
      </c>
      <c r="R12" s="2">
        <f t="shared" si="17"/>
        <v>0.6</v>
      </c>
      <c r="S12" s="2">
        <v>10</v>
      </c>
      <c r="T12" s="7" t="s">
        <v>41</v>
      </c>
      <c r="U12" s="2">
        <v>1</v>
      </c>
      <c r="V12" s="7" t="s">
        <v>40</v>
      </c>
      <c r="W12" s="2">
        <f t="shared" si="18"/>
        <v>0.6</v>
      </c>
      <c r="X12" s="7" t="s">
        <v>41</v>
      </c>
      <c r="Y12" s="2">
        <f t="shared" si="19"/>
        <v>0.6</v>
      </c>
      <c r="Z12" s="7" t="s">
        <v>65</v>
      </c>
      <c r="AA12" s="2">
        <f t="shared" si="20"/>
        <v>0.6</v>
      </c>
      <c r="AB12" s="7" t="s">
        <v>31</v>
      </c>
      <c r="AC12" s="2">
        <f t="shared" si="21"/>
        <v>0.6</v>
      </c>
      <c r="AD12" s="7" t="s">
        <v>66</v>
      </c>
      <c r="AE12" s="2">
        <f t="shared" si="22"/>
        <v>0.6</v>
      </c>
      <c r="AF12" s="7" t="s">
        <v>43</v>
      </c>
      <c r="AG12" s="2">
        <f t="shared" si="23"/>
        <v>0.6</v>
      </c>
      <c r="AH12" s="2">
        <v>10</v>
      </c>
      <c r="AI12" s="7" t="s">
        <v>41</v>
      </c>
      <c r="AJ12" s="2">
        <v>1</v>
      </c>
      <c r="AK12" s="7" t="s">
        <v>40</v>
      </c>
      <c r="AL12" s="2">
        <f t="shared" si="24"/>
        <v>0.89999999999999991</v>
      </c>
      <c r="AM12" s="7" t="s">
        <v>41</v>
      </c>
      <c r="AN12" s="2">
        <f t="shared" si="25"/>
        <v>0.89999999999999991</v>
      </c>
      <c r="AO12" s="2" t="s">
        <v>65</v>
      </c>
      <c r="AP12" s="2">
        <f t="shared" si="26"/>
        <v>0.89999999999999991</v>
      </c>
      <c r="AQ12" s="7" t="s">
        <v>34</v>
      </c>
      <c r="AR12" s="2">
        <f t="shared" si="27"/>
        <v>0.89999999999999991</v>
      </c>
      <c r="AS12" s="7" t="s">
        <v>42</v>
      </c>
      <c r="AT12" s="2">
        <f t="shared" si="28"/>
        <v>0.89999999999999991</v>
      </c>
      <c r="AU12" s="7" t="s">
        <v>43</v>
      </c>
      <c r="AV12" s="2">
        <f t="shared" si="29"/>
        <v>0.89999999999999991</v>
      </c>
      <c r="AW12" s="2">
        <v>10</v>
      </c>
      <c r="AX12" s="2" t="s">
        <v>41</v>
      </c>
      <c r="AY12" s="2">
        <v>1</v>
      </c>
      <c r="AZ12" s="2" t="s">
        <v>40</v>
      </c>
      <c r="BA12" s="2">
        <f t="shared" si="30"/>
        <v>0.89999999999999991</v>
      </c>
      <c r="BB12" s="2" t="s">
        <v>41</v>
      </c>
      <c r="BC12" s="2">
        <f t="shared" si="31"/>
        <v>0.89999999999999991</v>
      </c>
      <c r="BD12" s="2" t="s">
        <v>67</v>
      </c>
      <c r="BE12" s="2">
        <f t="shared" si="32"/>
        <v>0.89999999999999991</v>
      </c>
      <c r="BF12" s="2" t="s">
        <v>34</v>
      </c>
      <c r="BG12" s="2">
        <f t="shared" si="33"/>
        <v>0.89999999999999991</v>
      </c>
      <c r="BH12" s="2" t="s">
        <v>42</v>
      </c>
      <c r="BI12" s="2">
        <f t="shared" si="34"/>
        <v>0.89999999999999991</v>
      </c>
      <c r="BJ12" s="2" t="s">
        <v>43</v>
      </c>
      <c r="BK12" s="2">
        <f t="shared" si="35"/>
        <v>0.89999999999999991</v>
      </c>
      <c r="BL12" s="2">
        <v>10</v>
      </c>
      <c r="BM12" s="2" t="s">
        <v>68</v>
      </c>
      <c r="BN12" s="2">
        <v>1</v>
      </c>
      <c r="BO12" s="2" t="s">
        <v>40</v>
      </c>
      <c r="BP12" s="2">
        <f t="shared" si="36"/>
        <v>1.5</v>
      </c>
      <c r="BQ12" s="2" t="s">
        <v>58</v>
      </c>
      <c r="BR12" s="2">
        <f t="shared" si="37"/>
        <v>1.5</v>
      </c>
      <c r="BS12" s="2" t="s">
        <v>69</v>
      </c>
      <c r="BT12" s="2">
        <f t="shared" si="38"/>
        <v>1.5</v>
      </c>
      <c r="BU12" s="2" t="s">
        <v>34</v>
      </c>
      <c r="BV12" s="2">
        <f t="shared" si="39"/>
        <v>1.5</v>
      </c>
      <c r="BW12" s="2" t="s">
        <v>42</v>
      </c>
      <c r="BX12" s="2">
        <f t="shared" si="40"/>
        <v>1.5</v>
      </c>
      <c r="BY12" s="2" t="s">
        <v>43</v>
      </c>
      <c r="BZ12" s="2">
        <f t="shared" si="41"/>
        <v>1.5</v>
      </c>
      <c r="CA12" s="2" t="s">
        <v>70</v>
      </c>
      <c r="CB12" s="2" t="s">
        <v>68</v>
      </c>
      <c r="CC12" s="2">
        <v>1</v>
      </c>
      <c r="CD12" s="2" t="s">
        <v>40</v>
      </c>
      <c r="CE12" s="2">
        <f t="shared" si="42"/>
        <v>1.5</v>
      </c>
      <c r="CF12" s="2" t="s">
        <v>58</v>
      </c>
      <c r="CG12" s="2">
        <f t="shared" si="43"/>
        <v>1.5</v>
      </c>
      <c r="CH12" s="2" t="s">
        <v>69</v>
      </c>
      <c r="CI12" s="2">
        <f t="shared" si="44"/>
        <v>1.5</v>
      </c>
      <c r="CJ12" s="2" t="s">
        <v>34</v>
      </c>
      <c r="CK12" s="2">
        <f t="shared" si="45"/>
        <v>1.5</v>
      </c>
      <c r="CL12" s="2" t="s">
        <v>42</v>
      </c>
      <c r="CM12" s="2">
        <f t="shared" si="46"/>
        <v>1.5</v>
      </c>
      <c r="CN12" s="2" t="s">
        <v>43</v>
      </c>
      <c r="CO12" s="2">
        <f t="shared" si="47"/>
        <v>1.5</v>
      </c>
    </row>
    <row r="13" spans="1:93" ht="14.25" x14ac:dyDescent="0.2">
      <c r="A13" s="9" t="s">
        <v>85</v>
      </c>
      <c r="B13" s="10" t="s">
        <v>86</v>
      </c>
      <c r="C13" s="2" t="s">
        <v>20</v>
      </c>
      <c r="D13" s="2">
        <v>11</v>
      </c>
      <c r="E13" s="2" t="s">
        <v>55</v>
      </c>
      <c r="F13" s="2">
        <v>1</v>
      </c>
      <c r="G13" s="6" t="s">
        <v>56</v>
      </c>
      <c r="H13" s="2">
        <f t="shared" si="12"/>
        <v>0.6</v>
      </c>
      <c r="I13" s="7" t="s">
        <v>29</v>
      </c>
      <c r="J13" s="2">
        <f t="shared" si="13"/>
        <v>0.6</v>
      </c>
      <c r="K13" s="7" t="s">
        <v>57</v>
      </c>
      <c r="L13" s="2">
        <f t="shared" si="14"/>
        <v>0.6</v>
      </c>
      <c r="M13" s="7" t="s">
        <v>55</v>
      </c>
      <c r="N13" s="2">
        <f t="shared" si="15"/>
        <v>0.6</v>
      </c>
      <c r="O13" s="7" t="s">
        <v>42</v>
      </c>
      <c r="P13" s="2">
        <f t="shared" si="16"/>
        <v>0.6</v>
      </c>
      <c r="Q13" s="7" t="s">
        <v>43</v>
      </c>
      <c r="R13" s="2">
        <f t="shared" si="17"/>
        <v>0.6</v>
      </c>
      <c r="S13" s="2">
        <v>11</v>
      </c>
      <c r="T13" s="7" t="s">
        <v>55</v>
      </c>
      <c r="U13" s="2">
        <v>1</v>
      </c>
      <c r="V13" s="7" t="s">
        <v>56</v>
      </c>
      <c r="W13" s="2">
        <f t="shared" si="18"/>
        <v>0.6</v>
      </c>
      <c r="X13" s="7" t="s">
        <v>29</v>
      </c>
      <c r="Y13" s="2">
        <f t="shared" si="19"/>
        <v>0.6</v>
      </c>
      <c r="Z13" s="7" t="s">
        <v>57</v>
      </c>
      <c r="AA13" s="2">
        <f t="shared" si="20"/>
        <v>0.6</v>
      </c>
      <c r="AB13" s="7" t="s">
        <v>55</v>
      </c>
      <c r="AC13" s="2">
        <f t="shared" si="21"/>
        <v>0.6</v>
      </c>
      <c r="AD13" s="7" t="s">
        <v>42</v>
      </c>
      <c r="AE13" s="2">
        <f t="shared" si="22"/>
        <v>0.6</v>
      </c>
      <c r="AF13" s="7" t="s">
        <v>43</v>
      </c>
      <c r="AG13" s="2">
        <f t="shared" si="23"/>
        <v>0.6</v>
      </c>
      <c r="AH13" s="2">
        <v>11</v>
      </c>
      <c r="AI13" s="7" t="s">
        <v>55</v>
      </c>
      <c r="AJ13" s="2">
        <v>1</v>
      </c>
      <c r="AK13" s="7" t="s">
        <v>56</v>
      </c>
      <c r="AL13" s="2">
        <f t="shared" si="24"/>
        <v>0.89999999999999991</v>
      </c>
      <c r="AM13" s="7" t="s">
        <v>58</v>
      </c>
      <c r="AN13" s="2">
        <f t="shared" si="25"/>
        <v>0.89999999999999991</v>
      </c>
      <c r="AO13" s="7" t="s">
        <v>57</v>
      </c>
      <c r="AP13" s="2">
        <f t="shared" si="26"/>
        <v>0.89999999999999991</v>
      </c>
      <c r="AQ13" s="7" t="s">
        <v>55</v>
      </c>
      <c r="AR13" s="2">
        <f t="shared" si="27"/>
        <v>0.89999999999999991</v>
      </c>
      <c r="AS13" s="7" t="s">
        <v>42</v>
      </c>
      <c r="AT13" s="2">
        <f t="shared" si="28"/>
        <v>0.89999999999999991</v>
      </c>
      <c r="AU13" s="7" t="s">
        <v>43</v>
      </c>
      <c r="AV13" s="2">
        <f t="shared" si="29"/>
        <v>0.89999999999999991</v>
      </c>
      <c r="AW13" s="2">
        <v>11</v>
      </c>
      <c r="AX13" s="2" t="s">
        <v>55</v>
      </c>
      <c r="AY13" s="2">
        <v>1</v>
      </c>
      <c r="AZ13" s="2" t="s">
        <v>56</v>
      </c>
      <c r="BA13" s="2">
        <f t="shared" si="30"/>
        <v>0.89999999999999991</v>
      </c>
      <c r="BB13" s="2" t="s">
        <v>58</v>
      </c>
      <c r="BC13" s="2">
        <f t="shared" si="31"/>
        <v>0.89999999999999991</v>
      </c>
      <c r="BD13" s="2" t="s">
        <v>57</v>
      </c>
      <c r="BE13" s="2">
        <f t="shared" si="32"/>
        <v>0.89999999999999991</v>
      </c>
      <c r="BF13" s="2" t="s">
        <v>55</v>
      </c>
      <c r="BG13" s="2">
        <f t="shared" si="33"/>
        <v>0.89999999999999991</v>
      </c>
      <c r="BH13" s="2" t="s">
        <v>42</v>
      </c>
      <c r="BI13" s="2">
        <f t="shared" si="34"/>
        <v>0.89999999999999991</v>
      </c>
      <c r="BJ13" s="2" t="s">
        <v>43</v>
      </c>
      <c r="BK13" s="2">
        <f t="shared" si="35"/>
        <v>0.89999999999999991</v>
      </c>
      <c r="BL13" s="2">
        <v>11</v>
      </c>
      <c r="BM13" s="2" t="s">
        <v>55</v>
      </c>
      <c r="BN13" s="2">
        <v>1</v>
      </c>
      <c r="BO13" s="2" t="s">
        <v>56</v>
      </c>
      <c r="BP13" s="2">
        <f t="shared" si="36"/>
        <v>1.5</v>
      </c>
      <c r="BQ13" s="2" t="s">
        <v>58</v>
      </c>
      <c r="BR13" s="2">
        <f t="shared" si="37"/>
        <v>1.5</v>
      </c>
      <c r="BS13" s="2" t="s">
        <v>59</v>
      </c>
      <c r="BT13" s="2">
        <f t="shared" si="38"/>
        <v>1.5</v>
      </c>
      <c r="BU13" s="2" t="s">
        <v>55</v>
      </c>
      <c r="BV13" s="2">
        <f t="shared" si="39"/>
        <v>1.5</v>
      </c>
      <c r="BW13" s="2" t="s">
        <v>60</v>
      </c>
      <c r="BX13" s="2">
        <f t="shared" si="40"/>
        <v>1.5</v>
      </c>
      <c r="BY13" s="2" t="s">
        <v>35</v>
      </c>
      <c r="BZ13" s="2">
        <f t="shared" si="41"/>
        <v>1.5</v>
      </c>
      <c r="CA13" s="2" t="s">
        <v>61</v>
      </c>
      <c r="CB13" s="2" t="s">
        <v>55</v>
      </c>
      <c r="CC13" s="2">
        <v>1</v>
      </c>
      <c r="CD13" s="2" t="s">
        <v>56</v>
      </c>
      <c r="CE13" s="2">
        <f t="shared" si="42"/>
        <v>1.5</v>
      </c>
      <c r="CF13" s="2" t="s">
        <v>58</v>
      </c>
      <c r="CG13" s="2">
        <f t="shared" si="43"/>
        <v>1.5</v>
      </c>
      <c r="CH13" s="2" t="s">
        <v>59</v>
      </c>
      <c r="CI13" s="2">
        <f t="shared" si="44"/>
        <v>1.5</v>
      </c>
      <c r="CJ13" s="2" t="s">
        <v>55</v>
      </c>
      <c r="CK13" s="2">
        <f t="shared" si="45"/>
        <v>1.5</v>
      </c>
      <c r="CL13" s="2" t="s">
        <v>62</v>
      </c>
      <c r="CM13" s="2">
        <f t="shared" si="46"/>
        <v>1.5</v>
      </c>
      <c r="CN13" s="2" t="s">
        <v>35</v>
      </c>
      <c r="CO13" s="2">
        <f t="shared" si="47"/>
        <v>1.5</v>
      </c>
    </row>
    <row r="14" spans="1:93" ht="14.25" x14ac:dyDescent="0.2">
      <c r="A14" s="9" t="s">
        <v>87</v>
      </c>
      <c r="B14" s="10" t="s">
        <v>88</v>
      </c>
      <c r="C14" s="2" t="s">
        <v>20</v>
      </c>
      <c r="D14" s="2">
        <v>12</v>
      </c>
      <c r="E14" s="2" t="s">
        <v>27</v>
      </c>
      <c r="F14" s="2">
        <v>1</v>
      </c>
      <c r="G14" s="6" t="s">
        <v>28</v>
      </c>
      <c r="H14" s="2">
        <f t="shared" si="12"/>
        <v>0.6</v>
      </c>
      <c r="I14" s="7" t="s">
        <v>29</v>
      </c>
      <c r="J14" s="2">
        <f t="shared" si="13"/>
        <v>0.6</v>
      </c>
      <c r="K14" s="7" t="s">
        <v>30</v>
      </c>
      <c r="L14" s="2">
        <f t="shared" si="14"/>
        <v>0.6</v>
      </c>
      <c r="M14" s="7" t="s">
        <v>34</v>
      </c>
      <c r="N14" s="2">
        <f t="shared" si="15"/>
        <v>0.6</v>
      </c>
      <c r="O14" s="7" t="s">
        <v>27</v>
      </c>
      <c r="P14" s="2">
        <f t="shared" si="16"/>
        <v>0.6</v>
      </c>
      <c r="Q14" s="7" t="s">
        <v>32</v>
      </c>
      <c r="R14" s="2">
        <f t="shared" si="17"/>
        <v>0.6</v>
      </c>
      <c r="S14" s="2">
        <v>12</v>
      </c>
      <c r="T14" s="7" t="s">
        <v>27</v>
      </c>
      <c r="U14" s="2">
        <v>1</v>
      </c>
      <c r="V14" s="7" t="s">
        <v>28</v>
      </c>
      <c r="W14" s="2">
        <f t="shared" si="18"/>
        <v>0.6</v>
      </c>
      <c r="X14" s="7" t="s">
        <v>29</v>
      </c>
      <c r="Y14" s="2">
        <f t="shared" si="19"/>
        <v>0.6</v>
      </c>
      <c r="Z14" s="7" t="s">
        <v>30</v>
      </c>
      <c r="AA14" s="2">
        <f t="shared" si="20"/>
        <v>0.6</v>
      </c>
      <c r="AB14" s="7" t="s">
        <v>31</v>
      </c>
      <c r="AC14" s="2">
        <f t="shared" si="21"/>
        <v>0.6</v>
      </c>
      <c r="AD14" s="7" t="s">
        <v>27</v>
      </c>
      <c r="AE14" s="2">
        <f t="shared" si="22"/>
        <v>0.6</v>
      </c>
      <c r="AF14" s="7" t="s">
        <v>32</v>
      </c>
      <c r="AG14" s="2">
        <f t="shared" si="23"/>
        <v>0.6</v>
      </c>
      <c r="AH14" s="2">
        <v>12</v>
      </c>
      <c r="AI14" s="7" t="s">
        <v>27</v>
      </c>
      <c r="AJ14" s="2">
        <v>1</v>
      </c>
      <c r="AK14" s="7" t="s">
        <v>28</v>
      </c>
      <c r="AL14" s="2">
        <f t="shared" si="24"/>
        <v>0.89999999999999991</v>
      </c>
      <c r="AM14" s="7" t="s">
        <v>33</v>
      </c>
      <c r="AN14" s="2">
        <f t="shared" si="25"/>
        <v>0.89999999999999991</v>
      </c>
      <c r="AO14" s="7" t="s">
        <v>30</v>
      </c>
      <c r="AP14" s="2">
        <f t="shared" si="26"/>
        <v>0.89999999999999991</v>
      </c>
      <c r="AQ14" s="7" t="s">
        <v>34</v>
      </c>
      <c r="AR14" s="2">
        <f t="shared" si="27"/>
        <v>0.89999999999999991</v>
      </c>
      <c r="AS14" s="7" t="s">
        <v>27</v>
      </c>
      <c r="AT14" s="2">
        <f t="shared" si="28"/>
        <v>0.89999999999999991</v>
      </c>
      <c r="AU14" s="7" t="s">
        <v>32</v>
      </c>
      <c r="AV14" s="2">
        <f t="shared" si="29"/>
        <v>0.89999999999999991</v>
      </c>
      <c r="AW14" s="2">
        <v>12</v>
      </c>
      <c r="AX14" s="2" t="s">
        <v>27</v>
      </c>
      <c r="AY14" s="2">
        <v>1</v>
      </c>
      <c r="AZ14" s="2" t="s">
        <v>28</v>
      </c>
      <c r="BA14" s="2">
        <f t="shared" si="30"/>
        <v>0.89999999999999991</v>
      </c>
      <c r="BB14" s="2" t="s">
        <v>33</v>
      </c>
      <c r="BC14" s="2">
        <f t="shared" si="31"/>
        <v>0.89999999999999991</v>
      </c>
      <c r="BD14" s="2" t="s">
        <v>30</v>
      </c>
      <c r="BE14" s="2">
        <f t="shared" si="32"/>
        <v>0.89999999999999991</v>
      </c>
      <c r="BF14" s="2" t="s">
        <v>34</v>
      </c>
      <c r="BG14" s="2">
        <f t="shared" si="33"/>
        <v>0.89999999999999991</v>
      </c>
      <c r="BH14" s="2" t="s">
        <v>27</v>
      </c>
      <c r="BI14" s="2">
        <f t="shared" si="34"/>
        <v>0.89999999999999991</v>
      </c>
      <c r="BJ14" s="2" t="s">
        <v>32</v>
      </c>
      <c r="BK14" s="2">
        <f t="shared" si="35"/>
        <v>0.89999999999999991</v>
      </c>
      <c r="BL14" s="2">
        <v>12</v>
      </c>
      <c r="BM14" s="2" t="s">
        <v>27</v>
      </c>
      <c r="BN14" s="2">
        <v>1</v>
      </c>
      <c r="BO14" s="2" t="s">
        <v>28</v>
      </c>
      <c r="BP14" s="2">
        <f t="shared" si="36"/>
        <v>1.5</v>
      </c>
      <c r="BQ14" s="2" t="s">
        <v>33</v>
      </c>
      <c r="BR14" s="2">
        <f t="shared" si="37"/>
        <v>1.5</v>
      </c>
      <c r="BS14" s="2" t="s">
        <v>30</v>
      </c>
      <c r="BT14" s="2">
        <f t="shared" si="38"/>
        <v>1.5</v>
      </c>
      <c r="BU14" s="2" t="s">
        <v>34</v>
      </c>
      <c r="BV14" s="2">
        <f t="shared" si="39"/>
        <v>1.5</v>
      </c>
      <c r="BW14" s="2" t="s">
        <v>27</v>
      </c>
      <c r="BX14" s="2">
        <f t="shared" si="40"/>
        <v>1.5</v>
      </c>
      <c r="BY14" s="2" t="s">
        <v>35</v>
      </c>
      <c r="BZ14" s="2">
        <f t="shared" si="41"/>
        <v>1.5</v>
      </c>
      <c r="CA14" s="2" t="s">
        <v>36</v>
      </c>
      <c r="CB14" s="2" t="s">
        <v>27</v>
      </c>
      <c r="CC14" s="2">
        <v>1</v>
      </c>
      <c r="CD14" s="2" t="s">
        <v>28</v>
      </c>
      <c r="CE14" s="2">
        <f t="shared" si="42"/>
        <v>1.5</v>
      </c>
      <c r="CF14" s="2" t="s">
        <v>33</v>
      </c>
      <c r="CG14" s="2">
        <f t="shared" si="43"/>
        <v>1.5</v>
      </c>
      <c r="CH14" s="2" t="s">
        <v>30</v>
      </c>
      <c r="CI14" s="2">
        <f t="shared" si="44"/>
        <v>1.5</v>
      </c>
      <c r="CJ14" s="2" t="s">
        <v>34</v>
      </c>
      <c r="CK14" s="2">
        <f t="shared" si="45"/>
        <v>1.5</v>
      </c>
      <c r="CL14" s="2" t="s">
        <v>27</v>
      </c>
      <c r="CM14" s="2">
        <f t="shared" si="46"/>
        <v>1.5</v>
      </c>
      <c r="CN14" s="2" t="s">
        <v>35</v>
      </c>
      <c r="CO14" s="2">
        <f t="shared" si="47"/>
        <v>1.5</v>
      </c>
    </row>
    <row r="15" spans="1:93" ht="14.25" x14ac:dyDescent="0.2">
      <c r="A15" s="11" t="s">
        <v>89</v>
      </c>
      <c r="B15" s="10" t="s">
        <v>90</v>
      </c>
      <c r="C15" s="2" t="s">
        <v>20</v>
      </c>
      <c r="D15" s="2">
        <v>5</v>
      </c>
      <c r="E15" s="2" t="s">
        <v>21</v>
      </c>
      <c r="F15" s="2">
        <v>1</v>
      </c>
      <c r="G15" s="2" t="s">
        <v>22</v>
      </c>
      <c r="H15" s="2">
        <f t="shared" ref="H15:H24" si="48">36*0.2*0.5/6</f>
        <v>0.6</v>
      </c>
      <c r="I15" s="2" t="s">
        <v>23</v>
      </c>
      <c r="J15" s="2">
        <f t="shared" ref="J15:J24" si="49">36*0.2*0.5/6</f>
        <v>0.6</v>
      </c>
      <c r="K15" s="2" t="s">
        <v>24</v>
      </c>
      <c r="L15" s="2">
        <f t="shared" ref="L15:L24" si="50">36*0.2*0.5/6</f>
        <v>0.6</v>
      </c>
      <c r="M15" s="2" t="s">
        <v>21</v>
      </c>
      <c r="N15" s="2">
        <f t="shared" ref="N15:N24" si="51">36*0.2*0.5/6</f>
        <v>0.6</v>
      </c>
      <c r="O15" s="2" t="s">
        <v>25</v>
      </c>
      <c r="P15" s="2">
        <f t="shared" ref="P15:P24" si="52">36*0.2*0.5/6</f>
        <v>0.6</v>
      </c>
      <c r="Q15" s="2" t="s">
        <v>26</v>
      </c>
      <c r="R15" s="2">
        <f t="shared" ref="R15:R24" si="53">36*0.2*0.5/6</f>
        <v>0.6</v>
      </c>
      <c r="S15" s="2">
        <v>5</v>
      </c>
      <c r="T15" s="7" t="s">
        <v>21</v>
      </c>
      <c r="U15" s="2">
        <v>1</v>
      </c>
      <c r="V15" s="7" t="s">
        <v>22</v>
      </c>
      <c r="W15" s="2">
        <f t="shared" ref="W15:W24" si="54">36*0.2*0.5/6</f>
        <v>0.6</v>
      </c>
      <c r="X15" s="7" t="s">
        <v>23</v>
      </c>
      <c r="Y15" s="2">
        <f t="shared" ref="Y15:Y24" si="55">36*0.2*0.5/6</f>
        <v>0.6</v>
      </c>
      <c r="Z15" s="7" t="s">
        <v>24</v>
      </c>
      <c r="AA15" s="2">
        <f t="shared" ref="AA15:AA24" si="56">36*0.2*0.5/6</f>
        <v>0.6</v>
      </c>
      <c r="AB15" s="7" t="s">
        <v>21</v>
      </c>
      <c r="AC15" s="2">
        <f t="shared" ref="AC15:AC24" si="57">36*0.2*0.5/6</f>
        <v>0.6</v>
      </c>
      <c r="AD15" s="7" t="s">
        <v>25</v>
      </c>
      <c r="AE15" s="2">
        <f t="shared" ref="AE15:AE24" si="58">36*0.2*0.5/6</f>
        <v>0.6</v>
      </c>
      <c r="AF15" s="7" t="s">
        <v>26</v>
      </c>
      <c r="AG15" s="2">
        <f t="shared" ref="AG15:AG24" si="59">36*0.2*0.5/6</f>
        <v>0.6</v>
      </c>
      <c r="AH15" s="2">
        <v>5</v>
      </c>
      <c r="AI15" s="7" t="s">
        <v>21</v>
      </c>
      <c r="AJ15" s="2">
        <v>1</v>
      </c>
      <c r="AK15" s="7" t="s">
        <v>28</v>
      </c>
      <c r="AL15" s="2">
        <f t="shared" ref="AL15:AL24" si="60">36*0.3*0.5/6</f>
        <v>0.89999999999999991</v>
      </c>
      <c r="AM15" s="7" t="s">
        <v>23</v>
      </c>
      <c r="AN15" s="2">
        <f t="shared" ref="AN15:AN24" si="61">36*0.3*0.5/6</f>
        <v>0.89999999999999991</v>
      </c>
      <c r="AO15" s="7" t="s">
        <v>24</v>
      </c>
      <c r="AP15" s="2">
        <f t="shared" ref="AP15:AP24" si="62">36*0.3*0.5/6</f>
        <v>0.89999999999999991</v>
      </c>
      <c r="AQ15" s="7" t="s">
        <v>21</v>
      </c>
      <c r="AR15" s="2">
        <f t="shared" ref="AR15:AR24" si="63">36*0.3*0.5/6</f>
        <v>0.89999999999999991</v>
      </c>
      <c r="AS15" s="7" t="s">
        <v>91</v>
      </c>
      <c r="AT15" s="2">
        <f t="shared" ref="AT15:AT24" si="64">36*0.3*0.5/6</f>
        <v>0.89999999999999991</v>
      </c>
      <c r="AU15" s="7" t="s">
        <v>26</v>
      </c>
      <c r="AV15" s="2">
        <f t="shared" ref="AV15:AV24" si="65">36*0.3*0.5/6</f>
        <v>0.89999999999999991</v>
      </c>
      <c r="AW15" s="2">
        <v>5</v>
      </c>
      <c r="AX15" s="7" t="s">
        <v>21</v>
      </c>
      <c r="AY15" s="2">
        <v>1</v>
      </c>
      <c r="AZ15" s="2" t="s">
        <v>28</v>
      </c>
      <c r="BA15" s="2">
        <f t="shared" ref="BA15:BA24" si="66">36*0.3*0.5/6</f>
        <v>0.89999999999999991</v>
      </c>
      <c r="BB15" s="2" t="s">
        <v>23</v>
      </c>
      <c r="BC15" s="2">
        <f t="shared" ref="BC15:BC24" si="67">36*0.3*0.5/6</f>
        <v>0.89999999999999991</v>
      </c>
      <c r="BD15" s="2" t="s">
        <v>24</v>
      </c>
      <c r="BE15" s="2">
        <f t="shared" ref="BE15:BE24" si="68">36*0.3*0.5/6</f>
        <v>0.89999999999999991</v>
      </c>
      <c r="BF15" s="7" t="s">
        <v>21</v>
      </c>
      <c r="BG15" s="2">
        <f t="shared" ref="BG15:BG24" si="69">36*0.3*0.5/6</f>
        <v>0.89999999999999991</v>
      </c>
      <c r="BH15" s="7" t="s">
        <v>91</v>
      </c>
      <c r="BI15" s="2">
        <f t="shared" ref="BI15:BI24" si="70">36*0.3*0.5/6</f>
        <v>0.89999999999999991</v>
      </c>
      <c r="BJ15" s="7" t="s">
        <v>26</v>
      </c>
      <c r="BK15" s="2">
        <f t="shared" ref="BK15:BK24" si="71">36*0.3*0.5/6</f>
        <v>0.89999999999999991</v>
      </c>
      <c r="BL15" s="2">
        <v>5</v>
      </c>
      <c r="BM15" s="2" t="s">
        <v>21</v>
      </c>
      <c r="BN15" s="2">
        <v>1</v>
      </c>
      <c r="BO15" s="2" t="s">
        <v>28</v>
      </c>
      <c r="BP15" s="2">
        <f t="shared" ref="BP15:BP24" si="72">36*0.5*0.5/6</f>
        <v>1.5</v>
      </c>
      <c r="BQ15" s="2" t="s">
        <v>23</v>
      </c>
      <c r="BR15" s="2">
        <f t="shared" ref="BR15:BR24" si="73">36*0.5*0.5/6</f>
        <v>1.5</v>
      </c>
      <c r="BS15" s="2" t="s">
        <v>24</v>
      </c>
      <c r="BT15" s="2">
        <f t="shared" ref="BT15:BT24" si="74">36*0.5*0.5/6</f>
        <v>1.5</v>
      </c>
      <c r="BU15" s="2" t="s">
        <v>21</v>
      </c>
      <c r="BV15" s="2">
        <f t="shared" ref="BV15:BV24" si="75">36*0.5*0.5/6</f>
        <v>1.5</v>
      </c>
      <c r="BW15" s="2" t="s">
        <v>92</v>
      </c>
      <c r="BX15" s="2">
        <f t="shared" ref="BX15:BX24" si="76">36*0.5*0.5/6</f>
        <v>1.5</v>
      </c>
      <c r="BY15" s="2" t="s">
        <v>26</v>
      </c>
      <c r="BZ15" s="2">
        <f t="shared" ref="BZ15:BZ24" si="77">36*0.5*0.5/6</f>
        <v>1.5</v>
      </c>
      <c r="CA15" s="2" t="s">
        <v>93</v>
      </c>
      <c r="CB15" s="2" t="s">
        <v>21</v>
      </c>
      <c r="CC15" s="2">
        <v>1</v>
      </c>
      <c r="CD15" s="2" t="s">
        <v>28</v>
      </c>
      <c r="CE15" s="2">
        <f t="shared" ref="CE15:CE24" si="78">36*0.5*0.5/6</f>
        <v>1.5</v>
      </c>
      <c r="CF15" s="2" t="s">
        <v>23</v>
      </c>
      <c r="CG15" s="2">
        <f t="shared" ref="CG15:CG24" si="79">36*0.5*0.5/6</f>
        <v>1.5</v>
      </c>
      <c r="CH15" s="2" t="s">
        <v>24</v>
      </c>
      <c r="CI15" s="2">
        <f t="shared" ref="CI15:CI24" si="80">36*0.5*0.5/6</f>
        <v>1.5</v>
      </c>
      <c r="CJ15" s="2" t="s">
        <v>21</v>
      </c>
      <c r="CK15" s="2">
        <f t="shared" ref="CK15:CK24" si="81">36*0.5*0.5/6</f>
        <v>1.5</v>
      </c>
      <c r="CL15" s="2" t="s">
        <v>92</v>
      </c>
      <c r="CM15" s="2">
        <f t="shared" ref="CM15:CM24" si="82">36*0.5*0.5/6</f>
        <v>1.5</v>
      </c>
      <c r="CN15" s="2" t="s">
        <v>94</v>
      </c>
      <c r="CO15" s="2">
        <f t="shared" ref="CO15:CO24" si="83">36*0.5*0.5/6</f>
        <v>1.5</v>
      </c>
    </row>
    <row r="16" spans="1:93" ht="14.25" x14ac:dyDescent="0.2">
      <c r="A16" s="9" t="s">
        <v>95</v>
      </c>
      <c r="B16" s="10" t="s">
        <v>96</v>
      </c>
      <c r="C16" s="2" t="s">
        <v>20</v>
      </c>
      <c r="D16" s="2">
        <v>11</v>
      </c>
      <c r="E16" s="2" t="s">
        <v>55</v>
      </c>
      <c r="F16" s="2">
        <v>1</v>
      </c>
      <c r="G16" s="6" t="s">
        <v>56</v>
      </c>
      <c r="H16" s="2">
        <f t="shared" si="48"/>
        <v>0.6</v>
      </c>
      <c r="I16" s="7" t="s">
        <v>29</v>
      </c>
      <c r="J16" s="2">
        <f t="shared" si="49"/>
        <v>0.6</v>
      </c>
      <c r="K16" s="7" t="s">
        <v>57</v>
      </c>
      <c r="L16" s="2">
        <f t="shared" si="50"/>
        <v>0.6</v>
      </c>
      <c r="M16" s="7" t="s">
        <v>55</v>
      </c>
      <c r="N16" s="2">
        <f t="shared" si="51"/>
        <v>0.6</v>
      </c>
      <c r="O16" s="7" t="s">
        <v>42</v>
      </c>
      <c r="P16" s="2">
        <f t="shared" si="52"/>
        <v>0.6</v>
      </c>
      <c r="Q16" s="7" t="s">
        <v>43</v>
      </c>
      <c r="R16" s="2">
        <f t="shared" si="53"/>
        <v>0.6</v>
      </c>
      <c r="S16" s="2">
        <v>11</v>
      </c>
      <c r="T16" s="7" t="s">
        <v>55</v>
      </c>
      <c r="U16" s="2">
        <v>1</v>
      </c>
      <c r="V16" s="7" t="s">
        <v>56</v>
      </c>
      <c r="W16" s="2">
        <f t="shared" si="54"/>
        <v>0.6</v>
      </c>
      <c r="X16" s="7" t="s">
        <v>29</v>
      </c>
      <c r="Y16" s="2">
        <f t="shared" si="55"/>
        <v>0.6</v>
      </c>
      <c r="Z16" s="7" t="s">
        <v>57</v>
      </c>
      <c r="AA16" s="2">
        <f t="shared" si="56"/>
        <v>0.6</v>
      </c>
      <c r="AB16" s="7" t="s">
        <v>55</v>
      </c>
      <c r="AC16" s="2">
        <f t="shared" si="57"/>
        <v>0.6</v>
      </c>
      <c r="AD16" s="7" t="s">
        <v>42</v>
      </c>
      <c r="AE16" s="2">
        <f t="shared" si="58"/>
        <v>0.6</v>
      </c>
      <c r="AF16" s="7" t="s">
        <v>43</v>
      </c>
      <c r="AG16" s="2">
        <f t="shared" si="59"/>
        <v>0.6</v>
      </c>
      <c r="AH16" s="2">
        <v>11</v>
      </c>
      <c r="AI16" s="7" t="s">
        <v>55</v>
      </c>
      <c r="AJ16" s="2">
        <v>1</v>
      </c>
      <c r="AK16" s="7" t="s">
        <v>56</v>
      </c>
      <c r="AL16" s="2">
        <f t="shared" si="60"/>
        <v>0.89999999999999991</v>
      </c>
      <c r="AM16" s="7" t="s">
        <v>58</v>
      </c>
      <c r="AN16" s="2">
        <f t="shared" si="61"/>
        <v>0.89999999999999991</v>
      </c>
      <c r="AO16" s="7" t="s">
        <v>57</v>
      </c>
      <c r="AP16" s="2">
        <f t="shared" si="62"/>
        <v>0.89999999999999991</v>
      </c>
      <c r="AQ16" s="7" t="s">
        <v>55</v>
      </c>
      <c r="AR16" s="2">
        <f t="shared" si="63"/>
        <v>0.89999999999999991</v>
      </c>
      <c r="AS16" s="7" t="s">
        <v>42</v>
      </c>
      <c r="AT16" s="2">
        <f t="shared" si="64"/>
        <v>0.89999999999999991</v>
      </c>
      <c r="AU16" s="7" t="s">
        <v>43</v>
      </c>
      <c r="AV16" s="2">
        <f t="shared" si="65"/>
        <v>0.89999999999999991</v>
      </c>
      <c r="AW16" s="2">
        <v>11</v>
      </c>
      <c r="AX16" s="2" t="s">
        <v>55</v>
      </c>
      <c r="AY16" s="2">
        <v>1</v>
      </c>
      <c r="AZ16" s="2" t="s">
        <v>56</v>
      </c>
      <c r="BA16" s="2">
        <f t="shared" si="66"/>
        <v>0.89999999999999991</v>
      </c>
      <c r="BB16" s="2" t="s">
        <v>58</v>
      </c>
      <c r="BC16" s="2">
        <f t="shared" si="67"/>
        <v>0.89999999999999991</v>
      </c>
      <c r="BD16" s="2" t="s">
        <v>57</v>
      </c>
      <c r="BE16" s="2">
        <f t="shared" si="68"/>
        <v>0.89999999999999991</v>
      </c>
      <c r="BF16" s="2" t="s">
        <v>55</v>
      </c>
      <c r="BG16" s="2">
        <f t="shared" si="69"/>
        <v>0.89999999999999991</v>
      </c>
      <c r="BH16" s="2" t="s">
        <v>42</v>
      </c>
      <c r="BI16" s="2">
        <f t="shared" si="70"/>
        <v>0.89999999999999991</v>
      </c>
      <c r="BJ16" s="2" t="s">
        <v>43</v>
      </c>
      <c r="BK16" s="2">
        <f t="shared" si="71"/>
        <v>0.89999999999999991</v>
      </c>
      <c r="BL16" s="2">
        <v>11</v>
      </c>
      <c r="BM16" s="2" t="s">
        <v>55</v>
      </c>
      <c r="BN16" s="2">
        <v>1</v>
      </c>
      <c r="BO16" s="2" t="s">
        <v>56</v>
      </c>
      <c r="BP16" s="2">
        <f t="shared" si="72"/>
        <v>1.5</v>
      </c>
      <c r="BQ16" s="2" t="s">
        <v>58</v>
      </c>
      <c r="BR16" s="2">
        <f t="shared" si="73"/>
        <v>1.5</v>
      </c>
      <c r="BS16" s="2" t="s">
        <v>59</v>
      </c>
      <c r="BT16" s="2">
        <f t="shared" si="74"/>
        <v>1.5</v>
      </c>
      <c r="BU16" s="2" t="s">
        <v>55</v>
      </c>
      <c r="BV16" s="2">
        <f t="shared" si="75"/>
        <v>1.5</v>
      </c>
      <c r="BW16" s="2" t="s">
        <v>60</v>
      </c>
      <c r="BX16" s="2">
        <f t="shared" si="76"/>
        <v>1.5</v>
      </c>
      <c r="BY16" s="2" t="s">
        <v>35</v>
      </c>
      <c r="BZ16" s="2">
        <f t="shared" si="77"/>
        <v>1.5</v>
      </c>
      <c r="CA16" s="2" t="s">
        <v>61</v>
      </c>
      <c r="CB16" s="2" t="s">
        <v>55</v>
      </c>
      <c r="CC16" s="2">
        <v>1</v>
      </c>
      <c r="CD16" s="2" t="s">
        <v>56</v>
      </c>
      <c r="CE16" s="2">
        <f t="shared" si="78"/>
        <v>1.5</v>
      </c>
      <c r="CF16" s="2" t="s">
        <v>58</v>
      </c>
      <c r="CG16" s="2">
        <f t="shared" si="79"/>
        <v>1.5</v>
      </c>
      <c r="CH16" s="2" t="s">
        <v>59</v>
      </c>
      <c r="CI16" s="2">
        <f t="shared" si="80"/>
        <v>1.5</v>
      </c>
      <c r="CJ16" s="2" t="s">
        <v>55</v>
      </c>
      <c r="CK16" s="2">
        <f t="shared" si="81"/>
        <v>1.5</v>
      </c>
      <c r="CL16" s="2" t="s">
        <v>62</v>
      </c>
      <c r="CM16" s="2">
        <f t="shared" si="82"/>
        <v>1.5</v>
      </c>
      <c r="CN16" s="2" t="s">
        <v>35</v>
      </c>
      <c r="CO16" s="2">
        <f t="shared" si="83"/>
        <v>1.5</v>
      </c>
    </row>
    <row r="17" spans="1:93" ht="14.25" x14ac:dyDescent="0.2">
      <c r="A17" s="9" t="s">
        <v>97</v>
      </c>
      <c r="B17" s="10" t="s">
        <v>98</v>
      </c>
      <c r="C17" s="2" t="s">
        <v>20</v>
      </c>
      <c r="D17" s="2">
        <v>4</v>
      </c>
      <c r="E17" s="2" t="s">
        <v>33</v>
      </c>
      <c r="F17" s="2">
        <v>1</v>
      </c>
      <c r="G17" s="2" t="s">
        <v>73</v>
      </c>
      <c r="H17" s="2">
        <f t="shared" si="48"/>
        <v>0.6</v>
      </c>
      <c r="I17" s="2" t="s">
        <v>33</v>
      </c>
      <c r="J17" s="2">
        <f t="shared" si="49"/>
        <v>0.6</v>
      </c>
      <c r="K17" s="2" t="s">
        <v>74</v>
      </c>
      <c r="L17" s="2">
        <f t="shared" si="50"/>
        <v>0.6</v>
      </c>
      <c r="M17" s="2" t="s">
        <v>75</v>
      </c>
      <c r="N17" s="2">
        <f t="shared" si="51"/>
        <v>0.6</v>
      </c>
      <c r="O17" s="2" t="s">
        <v>76</v>
      </c>
      <c r="P17" s="2">
        <f t="shared" si="52"/>
        <v>0.6</v>
      </c>
      <c r="Q17" s="2" t="s">
        <v>77</v>
      </c>
      <c r="R17" s="2">
        <f t="shared" si="53"/>
        <v>0.6</v>
      </c>
      <c r="S17" s="2">
        <v>12</v>
      </c>
      <c r="T17" s="7" t="s">
        <v>27</v>
      </c>
      <c r="U17" s="2">
        <v>1</v>
      </c>
      <c r="V17" s="7" t="s">
        <v>28</v>
      </c>
      <c r="W17" s="2">
        <f t="shared" si="54"/>
        <v>0.6</v>
      </c>
      <c r="X17" s="7" t="s">
        <v>29</v>
      </c>
      <c r="Y17" s="2">
        <f t="shared" si="55"/>
        <v>0.6</v>
      </c>
      <c r="Z17" s="7" t="s">
        <v>30</v>
      </c>
      <c r="AA17" s="2">
        <f t="shared" si="56"/>
        <v>0.6</v>
      </c>
      <c r="AB17" s="7" t="s">
        <v>31</v>
      </c>
      <c r="AC17" s="2">
        <f t="shared" si="57"/>
        <v>0.6</v>
      </c>
      <c r="AD17" s="7" t="s">
        <v>27</v>
      </c>
      <c r="AE17" s="2">
        <f t="shared" si="58"/>
        <v>0.6</v>
      </c>
      <c r="AF17" s="7" t="s">
        <v>32</v>
      </c>
      <c r="AG17" s="2">
        <f t="shared" si="59"/>
        <v>0.6</v>
      </c>
      <c r="AH17" s="2">
        <v>12</v>
      </c>
      <c r="AI17" s="7" t="s">
        <v>27</v>
      </c>
      <c r="AJ17" s="2">
        <v>1</v>
      </c>
      <c r="AK17" s="7" t="s">
        <v>28</v>
      </c>
      <c r="AL17" s="2">
        <f t="shared" si="60"/>
        <v>0.89999999999999991</v>
      </c>
      <c r="AM17" s="7" t="s">
        <v>33</v>
      </c>
      <c r="AN17" s="2">
        <f t="shared" si="61"/>
        <v>0.89999999999999991</v>
      </c>
      <c r="AO17" s="7" t="s">
        <v>30</v>
      </c>
      <c r="AP17" s="2">
        <f t="shared" si="62"/>
        <v>0.89999999999999991</v>
      </c>
      <c r="AQ17" s="7" t="s">
        <v>34</v>
      </c>
      <c r="AR17" s="2">
        <f t="shared" si="63"/>
        <v>0.89999999999999991</v>
      </c>
      <c r="AS17" s="7" t="s">
        <v>27</v>
      </c>
      <c r="AT17" s="2">
        <f t="shared" si="64"/>
        <v>0.89999999999999991</v>
      </c>
      <c r="AU17" s="7" t="s">
        <v>32</v>
      </c>
      <c r="AV17" s="2">
        <f t="shared" si="65"/>
        <v>0.89999999999999991</v>
      </c>
      <c r="AW17" s="2">
        <v>12</v>
      </c>
      <c r="AX17" s="2" t="s">
        <v>27</v>
      </c>
      <c r="AY17" s="2">
        <v>1</v>
      </c>
      <c r="AZ17" s="2" t="s">
        <v>28</v>
      </c>
      <c r="BA17" s="2">
        <f t="shared" si="66"/>
        <v>0.89999999999999991</v>
      </c>
      <c r="BB17" s="2" t="s">
        <v>33</v>
      </c>
      <c r="BC17" s="2">
        <f t="shared" si="67"/>
        <v>0.89999999999999991</v>
      </c>
      <c r="BD17" s="2" t="s">
        <v>30</v>
      </c>
      <c r="BE17" s="2">
        <f t="shared" si="68"/>
        <v>0.89999999999999991</v>
      </c>
      <c r="BF17" s="2" t="s">
        <v>34</v>
      </c>
      <c r="BG17" s="2">
        <f t="shared" si="69"/>
        <v>0.89999999999999991</v>
      </c>
      <c r="BH17" s="2" t="s">
        <v>27</v>
      </c>
      <c r="BI17" s="2">
        <f t="shared" si="70"/>
        <v>0.89999999999999991</v>
      </c>
      <c r="BJ17" s="2" t="s">
        <v>32</v>
      </c>
      <c r="BK17" s="2">
        <f t="shared" si="71"/>
        <v>0.89999999999999991</v>
      </c>
      <c r="BL17" s="2">
        <v>12</v>
      </c>
      <c r="BM17" s="2" t="s">
        <v>27</v>
      </c>
      <c r="BN17" s="2">
        <v>1</v>
      </c>
      <c r="BO17" s="2" t="s">
        <v>28</v>
      </c>
      <c r="BP17" s="2">
        <f t="shared" si="72"/>
        <v>1.5</v>
      </c>
      <c r="BQ17" s="2" t="s">
        <v>33</v>
      </c>
      <c r="BR17" s="2">
        <f t="shared" si="73"/>
        <v>1.5</v>
      </c>
      <c r="BS17" s="2" t="s">
        <v>30</v>
      </c>
      <c r="BT17" s="2">
        <f t="shared" si="74"/>
        <v>1.5</v>
      </c>
      <c r="BU17" s="2" t="s">
        <v>34</v>
      </c>
      <c r="BV17" s="2">
        <f t="shared" si="75"/>
        <v>1.5</v>
      </c>
      <c r="BW17" s="2" t="s">
        <v>27</v>
      </c>
      <c r="BX17" s="2">
        <f t="shared" si="76"/>
        <v>1.5</v>
      </c>
      <c r="BY17" s="2" t="s">
        <v>35</v>
      </c>
      <c r="BZ17" s="2">
        <f t="shared" si="77"/>
        <v>1.5</v>
      </c>
      <c r="CA17" s="2" t="s">
        <v>36</v>
      </c>
      <c r="CB17" s="2" t="s">
        <v>27</v>
      </c>
      <c r="CC17" s="2">
        <v>1</v>
      </c>
      <c r="CD17" s="2" t="s">
        <v>28</v>
      </c>
      <c r="CE17" s="2">
        <f t="shared" si="78"/>
        <v>1.5</v>
      </c>
      <c r="CF17" s="2" t="s">
        <v>33</v>
      </c>
      <c r="CG17" s="2">
        <f t="shared" si="79"/>
        <v>1.5</v>
      </c>
      <c r="CH17" s="2" t="s">
        <v>30</v>
      </c>
      <c r="CI17" s="2">
        <f t="shared" si="80"/>
        <v>1.5</v>
      </c>
      <c r="CJ17" s="2" t="s">
        <v>34</v>
      </c>
      <c r="CK17" s="2">
        <f t="shared" si="81"/>
        <v>1.5</v>
      </c>
      <c r="CL17" s="2" t="s">
        <v>27</v>
      </c>
      <c r="CM17" s="2">
        <f t="shared" si="82"/>
        <v>1.5</v>
      </c>
      <c r="CN17" s="2" t="s">
        <v>35</v>
      </c>
      <c r="CO17" s="2">
        <f t="shared" si="83"/>
        <v>1.5</v>
      </c>
    </row>
    <row r="18" spans="1:93" ht="14.25" x14ac:dyDescent="0.2">
      <c r="A18" s="11" t="s">
        <v>99</v>
      </c>
      <c r="B18" s="10" t="s">
        <v>100</v>
      </c>
      <c r="C18" s="2" t="s">
        <v>20</v>
      </c>
      <c r="D18" s="2">
        <v>5</v>
      </c>
      <c r="E18" s="2" t="s">
        <v>21</v>
      </c>
      <c r="F18" s="2">
        <v>1</v>
      </c>
      <c r="G18" s="2" t="s">
        <v>22</v>
      </c>
      <c r="H18" s="2">
        <f t="shared" si="48"/>
        <v>0.6</v>
      </c>
      <c r="I18" s="2" t="s">
        <v>23</v>
      </c>
      <c r="J18" s="2">
        <f t="shared" si="49"/>
        <v>0.6</v>
      </c>
      <c r="K18" s="2" t="s">
        <v>24</v>
      </c>
      <c r="L18" s="2">
        <f t="shared" si="50"/>
        <v>0.6</v>
      </c>
      <c r="M18" s="2" t="s">
        <v>21</v>
      </c>
      <c r="N18" s="2">
        <f t="shared" si="51"/>
        <v>0.6</v>
      </c>
      <c r="O18" s="2" t="s">
        <v>25</v>
      </c>
      <c r="P18" s="2">
        <f t="shared" si="52"/>
        <v>0.6</v>
      </c>
      <c r="Q18" s="2" t="s">
        <v>26</v>
      </c>
      <c r="R18" s="2">
        <f t="shared" si="53"/>
        <v>0.6</v>
      </c>
      <c r="S18" s="2">
        <v>5</v>
      </c>
      <c r="T18" s="7" t="s">
        <v>21</v>
      </c>
      <c r="U18" s="2">
        <v>1</v>
      </c>
      <c r="V18" s="7" t="s">
        <v>22</v>
      </c>
      <c r="W18" s="2">
        <f t="shared" si="54"/>
        <v>0.6</v>
      </c>
      <c r="X18" s="7" t="s">
        <v>23</v>
      </c>
      <c r="Y18" s="2">
        <f t="shared" si="55"/>
        <v>0.6</v>
      </c>
      <c r="Z18" s="7" t="s">
        <v>24</v>
      </c>
      <c r="AA18" s="2">
        <f t="shared" si="56"/>
        <v>0.6</v>
      </c>
      <c r="AB18" s="7" t="s">
        <v>21</v>
      </c>
      <c r="AC18" s="2">
        <f t="shared" si="57"/>
        <v>0.6</v>
      </c>
      <c r="AD18" s="7" t="s">
        <v>25</v>
      </c>
      <c r="AE18" s="2">
        <f t="shared" si="58"/>
        <v>0.6</v>
      </c>
      <c r="AF18" s="7" t="s">
        <v>26</v>
      </c>
      <c r="AG18" s="2">
        <f t="shared" si="59"/>
        <v>0.6</v>
      </c>
      <c r="AH18" s="2">
        <v>5</v>
      </c>
      <c r="AI18" s="7" t="s">
        <v>21</v>
      </c>
      <c r="AJ18" s="2">
        <v>1</v>
      </c>
      <c r="AK18" s="7" t="s">
        <v>28</v>
      </c>
      <c r="AL18" s="2">
        <f t="shared" si="60"/>
        <v>0.89999999999999991</v>
      </c>
      <c r="AM18" s="7" t="s">
        <v>23</v>
      </c>
      <c r="AN18" s="2">
        <f t="shared" si="61"/>
        <v>0.89999999999999991</v>
      </c>
      <c r="AO18" s="7" t="s">
        <v>24</v>
      </c>
      <c r="AP18" s="2">
        <f t="shared" si="62"/>
        <v>0.89999999999999991</v>
      </c>
      <c r="AQ18" s="7" t="s">
        <v>21</v>
      </c>
      <c r="AR18" s="2">
        <f t="shared" si="63"/>
        <v>0.89999999999999991</v>
      </c>
      <c r="AS18" s="7" t="s">
        <v>91</v>
      </c>
      <c r="AT18" s="2">
        <f t="shared" si="64"/>
        <v>0.89999999999999991</v>
      </c>
      <c r="AU18" s="7" t="s">
        <v>26</v>
      </c>
      <c r="AV18" s="2">
        <f t="shared" si="65"/>
        <v>0.89999999999999991</v>
      </c>
      <c r="AW18" s="2">
        <v>5</v>
      </c>
      <c r="AX18" s="7" t="s">
        <v>21</v>
      </c>
      <c r="AY18" s="2">
        <v>1</v>
      </c>
      <c r="AZ18" s="2" t="s">
        <v>28</v>
      </c>
      <c r="BA18" s="2">
        <f t="shared" si="66"/>
        <v>0.89999999999999991</v>
      </c>
      <c r="BB18" s="2" t="s">
        <v>23</v>
      </c>
      <c r="BC18" s="2">
        <f t="shared" si="67"/>
        <v>0.89999999999999991</v>
      </c>
      <c r="BD18" s="2" t="s">
        <v>24</v>
      </c>
      <c r="BE18" s="2">
        <f t="shared" si="68"/>
        <v>0.89999999999999991</v>
      </c>
      <c r="BF18" s="7" t="s">
        <v>21</v>
      </c>
      <c r="BG18" s="2">
        <f t="shared" si="69"/>
        <v>0.89999999999999991</v>
      </c>
      <c r="BH18" s="7" t="s">
        <v>91</v>
      </c>
      <c r="BI18" s="2">
        <f t="shared" si="70"/>
        <v>0.89999999999999991</v>
      </c>
      <c r="BJ18" s="7" t="s">
        <v>26</v>
      </c>
      <c r="BK18" s="2">
        <f t="shared" si="71"/>
        <v>0.89999999999999991</v>
      </c>
      <c r="BL18" s="2">
        <v>5</v>
      </c>
      <c r="BM18" s="2" t="s">
        <v>21</v>
      </c>
      <c r="BN18" s="2">
        <v>1</v>
      </c>
      <c r="BO18" s="2" t="s">
        <v>28</v>
      </c>
      <c r="BP18" s="2">
        <f t="shared" si="72"/>
        <v>1.5</v>
      </c>
      <c r="BQ18" s="2" t="s">
        <v>23</v>
      </c>
      <c r="BR18" s="2">
        <f t="shared" si="73"/>
        <v>1.5</v>
      </c>
      <c r="BS18" s="2" t="s">
        <v>24</v>
      </c>
      <c r="BT18" s="2">
        <f t="shared" si="74"/>
        <v>1.5</v>
      </c>
      <c r="BU18" s="2" t="s">
        <v>21</v>
      </c>
      <c r="BV18" s="2">
        <f t="shared" si="75"/>
        <v>1.5</v>
      </c>
      <c r="BW18" s="2" t="s">
        <v>92</v>
      </c>
      <c r="BX18" s="2">
        <f t="shared" si="76"/>
        <v>1.5</v>
      </c>
      <c r="BY18" s="2" t="s">
        <v>26</v>
      </c>
      <c r="BZ18" s="2">
        <f t="shared" si="77"/>
        <v>1.5</v>
      </c>
      <c r="CA18" s="2" t="s">
        <v>93</v>
      </c>
      <c r="CB18" s="2" t="s">
        <v>21</v>
      </c>
      <c r="CC18" s="2">
        <v>1</v>
      </c>
      <c r="CD18" s="2" t="s">
        <v>28</v>
      </c>
      <c r="CE18" s="2">
        <f t="shared" si="78"/>
        <v>1.5</v>
      </c>
      <c r="CF18" s="2" t="s">
        <v>23</v>
      </c>
      <c r="CG18" s="2">
        <f t="shared" si="79"/>
        <v>1.5</v>
      </c>
      <c r="CH18" s="2" t="s">
        <v>24</v>
      </c>
      <c r="CI18" s="2">
        <f t="shared" si="80"/>
        <v>1.5</v>
      </c>
      <c r="CJ18" s="2" t="s">
        <v>21</v>
      </c>
      <c r="CK18" s="2">
        <f t="shared" si="81"/>
        <v>1.5</v>
      </c>
      <c r="CL18" s="2" t="s">
        <v>92</v>
      </c>
      <c r="CM18" s="2">
        <f t="shared" si="82"/>
        <v>1.5</v>
      </c>
      <c r="CN18" s="2" t="s">
        <v>94</v>
      </c>
      <c r="CO18" s="2">
        <f t="shared" si="83"/>
        <v>1.5</v>
      </c>
    </row>
    <row r="19" spans="1:93" ht="14.25" x14ac:dyDescent="0.2">
      <c r="A19" s="11" t="s">
        <v>101</v>
      </c>
      <c r="B19" s="10" t="s">
        <v>102</v>
      </c>
      <c r="C19" s="2" t="s">
        <v>20</v>
      </c>
      <c r="D19" s="2">
        <v>4</v>
      </c>
      <c r="E19" s="2" t="s">
        <v>33</v>
      </c>
      <c r="F19" s="2">
        <v>1</v>
      </c>
      <c r="G19" s="2" t="s">
        <v>73</v>
      </c>
      <c r="H19" s="2">
        <f t="shared" si="48"/>
        <v>0.6</v>
      </c>
      <c r="I19" s="2" t="s">
        <v>33</v>
      </c>
      <c r="J19" s="2">
        <f t="shared" si="49"/>
        <v>0.6</v>
      </c>
      <c r="K19" s="2" t="s">
        <v>74</v>
      </c>
      <c r="L19" s="2">
        <f t="shared" si="50"/>
        <v>0.6</v>
      </c>
      <c r="M19" s="2" t="s">
        <v>75</v>
      </c>
      <c r="N19" s="2">
        <f t="shared" si="51"/>
        <v>0.6</v>
      </c>
      <c r="O19" s="2" t="s">
        <v>76</v>
      </c>
      <c r="P19" s="2">
        <f t="shared" si="52"/>
        <v>0.6</v>
      </c>
      <c r="Q19" s="2" t="s">
        <v>77</v>
      </c>
      <c r="R19" s="2">
        <f t="shared" si="53"/>
        <v>0.6</v>
      </c>
      <c r="S19" s="2">
        <v>4</v>
      </c>
      <c r="T19" s="2" t="s">
        <v>33</v>
      </c>
      <c r="U19" s="2">
        <v>1</v>
      </c>
      <c r="V19" s="2" t="s">
        <v>73</v>
      </c>
      <c r="W19" s="2">
        <f t="shared" si="54"/>
        <v>0.6</v>
      </c>
      <c r="X19" s="2" t="s">
        <v>33</v>
      </c>
      <c r="Y19" s="2">
        <f t="shared" si="55"/>
        <v>0.6</v>
      </c>
      <c r="Z19" s="2" t="s">
        <v>74</v>
      </c>
      <c r="AA19" s="2">
        <f t="shared" si="56"/>
        <v>0.6</v>
      </c>
      <c r="AB19" s="2" t="s">
        <v>75</v>
      </c>
      <c r="AC19" s="2">
        <f t="shared" si="57"/>
        <v>0.6</v>
      </c>
      <c r="AD19" s="2" t="s">
        <v>76</v>
      </c>
      <c r="AE19" s="2">
        <f t="shared" si="58"/>
        <v>0.6</v>
      </c>
      <c r="AF19" s="2" t="s">
        <v>80</v>
      </c>
      <c r="AG19" s="2">
        <f t="shared" si="59"/>
        <v>0.6</v>
      </c>
      <c r="AH19" s="2">
        <v>4</v>
      </c>
      <c r="AI19" s="2" t="s">
        <v>33</v>
      </c>
      <c r="AJ19" s="2">
        <v>1</v>
      </c>
      <c r="AK19" s="2" t="s">
        <v>73</v>
      </c>
      <c r="AL19" s="2">
        <f t="shared" si="60"/>
        <v>0.89999999999999991</v>
      </c>
      <c r="AM19" s="2" t="s">
        <v>33</v>
      </c>
      <c r="AN19" s="2">
        <f t="shared" si="61"/>
        <v>0.89999999999999991</v>
      </c>
      <c r="AO19" s="2" t="s">
        <v>74</v>
      </c>
      <c r="AP19" s="2">
        <f t="shared" si="62"/>
        <v>0.89999999999999991</v>
      </c>
      <c r="AQ19" s="2" t="s">
        <v>75</v>
      </c>
      <c r="AR19" s="2">
        <f t="shared" si="63"/>
        <v>0.89999999999999991</v>
      </c>
      <c r="AS19" s="7" t="s">
        <v>76</v>
      </c>
      <c r="AT19" s="2">
        <f t="shared" si="64"/>
        <v>0.89999999999999991</v>
      </c>
      <c r="AU19" s="7" t="s">
        <v>80</v>
      </c>
      <c r="AV19" s="2">
        <f t="shared" si="65"/>
        <v>0.89999999999999991</v>
      </c>
      <c r="AW19" s="2">
        <v>4</v>
      </c>
      <c r="AX19" s="2" t="s">
        <v>33</v>
      </c>
      <c r="AY19" s="2">
        <v>1</v>
      </c>
      <c r="AZ19" s="2" t="s">
        <v>73</v>
      </c>
      <c r="BA19" s="2">
        <f t="shared" si="66"/>
        <v>0.89999999999999991</v>
      </c>
      <c r="BB19" s="2" t="s">
        <v>33</v>
      </c>
      <c r="BC19" s="2">
        <f t="shared" si="67"/>
        <v>0.89999999999999991</v>
      </c>
      <c r="BD19" s="2" t="s">
        <v>74</v>
      </c>
      <c r="BE19" s="2">
        <f t="shared" si="68"/>
        <v>0.89999999999999991</v>
      </c>
      <c r="BF19" s="2" t="s">
        <v>75</v>
      </c>
      <c r="BG19" s="2">
        <f t="shared" si="69"/>
        <v>0.89999999999999991</v>
      </c>
      <c r="BH19" s="2" t="s">
        <v>76</v>
      </c>
      <c r="BI19" s="2">
        <f t="shared" si="70"/>
        <v>0.89999999999999991</v>
      </c>
      <c r="BJ19" s="2" t="s">
        <v>80</v>
      </c>
      <c r="BK19" s="2">
        <f t="shared" si="71"/>
        <v>0.89999999999999991</v>
      </c>
      <c r="BL19" s="2">
        <v>4</v>
      </c>
      <c r="BM19" s="2" t="s">
        <v>33</v>
      </c>
      <c r="BN19" s="2">
        <v>1</v>
      </c>
      <c r="BO19" s="2" t="s">
        <v>73</v>
      </c>
      <c r="BP19" s="2">
        <f t="shared" si="72"/>
        <v>1.5</v>
      </c>
      <c r="BQ19" s="2" t="s">
        <v>33</v>
      </c>
      <c r="BR19" s="2">
        <f t="shared" si="73"/>
        <v>1.5</v>
      </c>
      <c r="BS19" s="2" t="s">
        <v>74</v>
      </c>
      <c r="BT19" s="2">
        <f t="shared" si="74"/>
        <v>1.5</v>
      </c>
      <c r="BU19" s="2" t="s">
        <v>75</v>
      </c>
      <c r="BV19" s="2">
        <f t="shared" si="75"/>
        <v>1.5</v>
      </c>
      <c r="BW19" s="2" t="s">
        <v>81</v>
      </c>
      <c r="BX19" s="2">
        <f t="shared" si="76"/>
        <v>1.5</v>
      </c>
      <c r="BY19" s="2" t="s">
        <v>80</v>
      </c>
      <c r="BZ19" s="2">
        <f t="shared" si="77"/>
        <v>1.5</v>
      </c>
      <c r="CA19" s="2" t="s">
        <v>82</v>
      </c>
      <c r="CB19" s="2" t="s">
        <v>33</v>
      </c>
      <c r="CC19" s="2">
        <v>1</v>
      </c>
      <c r="CD19" s="2" t="s">
        <v>73</v>
      </c>
      <c r="CE19" s="2">
        <f t="shared" si="78"/>
        <v>1.5</v>
      </c>
      <c r="CF19" s="2" t="s">
        <v>33</v>
      </c>
      <c r="CG19" s="2">
        <f t="shared" si="79"/>
        <v>1.5</v>
      </c>
      <c r="CH19" s="2" t="s">
        <v>74</v>
      </c>
      <c r="CI19" s="2">
        <f t="shared" si="80"/>
        <v>1.5</v>
      </c>
      <c r="CJ19" s="2" t="s">
        <v>75</v>
      </c>
      <c r="CK19" s="2">
        <f t="shared" si="81"/>
        <v>1.5</v>
      </c>
      <c r="CL19" s="2" t="s">
        <v>81</v>
      </c>
      <c r="CM19" s="2">
        <f t="shared" si="82"/>
        <v>1.5</v>
      </c>
      <c r="CN19" s="2" t="s">
        <v>80</v>
      </c>
      <c r="CO19" s="2">
        <f t="shared" si="83"/>
        <v>1.5</v>
      </c>
    </row>
    <row r="20" spans="1:93" ht="14.25" x14ac:dyDescent="0.2">
      <c r="A20" s="11" t="s">
        <v>103</v>
      </c>
      <c r="B20" s="10" t="s">
        <v>104</v>
      </c>
      <c r="C20" s="2" t="s">
        <v>20</v>
      </c>
      <c r="D20" s="2">
        <v>10</v>
      </c>
      <c r="E20" s="2" t="s">
        <v>41</v>
      </c>
      <c r="F20" s="2">
        <v>1</v>
      </c>
      <c r="G20" s="2" t="s">
        <v>40</v>
      </c>
      <c r="H20" s="2">
        <f t="shared" si="48"/>
        <v>0.6</v>
      </c>
      <c r="I20" s="2" t="s">
        <v>41</v>
      </c>
      <c r="J20" s="2">
        <f t="shared" si="49"/>
        <v>0.6</v>
      </c>
      <c r="K20" s="2" t="s">
        <v>65</v>
      </c>
      <c r="L20" s="2">
        <f t="shared" si="50"/>
        <v>0.6</v>
      </c>
      <c r="M20" s="2" t="s">
        <v>34</v>
      </c>
      <c r="N20" s="2">
        <f t="shared" si="51"/>
        <v>0.6</v>
      </c>
      <c r="O20" s="2" t="s">
        <v>66</v>
      </c>
      <c r="P20" s="2">
        <f t="shared" si="52"/>
        <v>0.6</v>
      </c>
      <c r="Q20" s="7" t="s">
        <v>43</v>
      </c>
      <c r="R20" s="2">
        <f t="shared" si="53"/>
        <v>0.6</v>
      </c>
      <c r="S20" s="2">
        <v>10</v>
      </c>
      <c r="T20" s="7" t="s">
        <v>41</v>
      </c>
      <c r="U20" s="2">
        <v>1</v>
      </c>
      <c r="V20" s="7" t="s">
        <v>40</v>
      </c>
      <c r="W20" s="2">
        <f t="shared" si="54"/>
        <v>0.6</v>
      </c>
      <c r="X20" s="7" t="s">
        <v>41</v>
      </c>
      <c r="Y20" s="2">
        <f t="shared" si="55"/>
        <v>0.6</v>
      </c>
      <c r="Z20" s="7" t="s">
        <v>65</v>
      </c>
      <c r="AA20" s="2">
        <f t="shared" si="56"/>
        <v>0.6</v>
      </c>
      <c r="AB20" s="7" t="s">
        <v>31</v>
      </c>
      <c r="AC20" s="2">
        <f t="shared" si="57"/>
        <v>0.6</v>
      </c>
      <c r="AD20" s="7" t="s">
        <v>66</v>
      </c>
      <c r="AE20" s="2">
        <f t="shared" si="58"/>
        <v>0.6</v>
      </c>
      <c r="AF20" s="7" t="s">
        <v>43</v>
      </c>
      <c r="AG20" s="2">
        <f t="shared" si="59"/>
        <v>0.6</v>
      </c>
      <c r="AH20" s="2">
        <v>10</v>
      </c>
      <c r="AI20" s="7" t="s">
        <v>41</v>
      </c>
      <c r="AJ20" s="2">
        <v>1</v>
      </c>
      <c r="AK20" s="7" t="s">
        <v>40</v>
      </c>
      <c r="AL20" s="2">
        <f t="shared" si="60"/>
        <v>0.89999999999999991</v>
      </c>
      <c r="AM20" s="7" t="s">
        <v>41</v>
      </c>
      <c r="AN20" s="2">
        <f t="shared" si="61"/>
        <v>0.89999999999999991</v>
      </c>
      <c r="AO20" s="2" t="s">
        <v>65</v>
      </c>
      <c r="AP20" s="2">
        <f t="shared" si="62"/>
        <v>0.89999999999999991</v>
      </c>
      <c r="AQ20" s="7" t="s">
        <v>34</v>
      </c>
      <c r="AR20" s="2">
        <f t="shared" si="63"/>
        <v>0.89999999999999991</v>
      </c>
      <c r="AS20" s="7" t="s">
        <v>42</v>
      </c>
      <c r="AT20" s="2">
        <f t="shared" si="64"/>
        <v>0.89999999999999991</v>
      </c>
      <c r="AU20" s="7" t="s">
        <v>43</v>
      </c>
      <c r="AV20" s="2">
        <f t="shared" si="65"/>
        <v>0.89999999999999991</v>
      </c>
      <c r="AW20" s="2">
        <v>10</v>
      </c>
      <c r="AX20" s="2" t="s">
        <v>41</v>
      </c>
      <c r="AY20" s="2">
        <v>1</v>
      </c>
      <c r="AZ20" s="2" t="s">
        <v>40</v>
      </c>
      <c r="BA20" s="2">
        <f t="shared" si="66"/>
        <v>0.89999999999999991</v>
      </c>
      <c r="BB20" s="2" t="s">
        <v>41</v>
      </c>
      <c r="BC20" s="2">
        <f t="shared" si="67"/>
        <v>0.89999999999999991</v>
      </c>
      <c r="BD20" s="2" t="s">
        <v>67</v>
      </c>
      <c r="BE20" s="2">
        <f t="shared" si="68"/>
        <v>0.89999999999999991</v>
      </c>
      <c r="BF20" s="2" t="s">
        <v>34</v>
      </c>
      <c r="BG20" s="2">
        <f t="shared" si="69"/>
        <v>0.89999999999999991</v>
      </c>
      <c r="BH20" s="2" t="s">
        <v>42</v>
      </c>
      <c r="BI20" s="2">
        <f t="shared" si="70"/>
        <v>0.89999999999999991</v>
      </c>
      <c r="BJ20" s="2" t="s">
        <v>43</v>
      </c>
      <c r="BK20" s="2">
        <f t="shared" si="71"/>
        <v>0.89999999999999991</v>
      </c>
      <c r="BL20" s="2">
        <v>10</v>
      </c>
      <c r="BM20" s="2" t="s">
        <v>68</v>
      </c>
      <c r="BN20" s="2">
        <v>1</v>
      </c>
      <c r="BO20" s="2" t="s">
        <v>40</v>
      </c>
      <c r="BP20" s="2">
        <f t="shared" si="72"/>
        <v>1.5</v>
      </c>
      <c r="BQ20" s="2" t="s">
        <v>58</v>
      </c>
      <c r="BR20" s="2">
        <f t="shared" si="73"/>
        <v>1.5</v>
      </c>
      <c r="BS20" s="2" t="s">
        <v>69</v>
      </c>
      <c r="BT20" s="2">
        <f t="shared" si="74"/>
        <v>1.5</v>
      </c>
      <c r="BU20" s="2" t="s">
        <v>34</v>
      </c>
      <c r="BV20" s="2">
        <f t="shared" si="75"/>
        <v>1.5</v>
      </c>
      <c r="BW20" s="2" t="s">
        <v>42</v>
      </c>
      <c r="BX20" s="2">
        <f t="shared" si="76"/>
        <v>1.5</v>
      </c>
      <c r="BY20" s="2" t="s">
        <v>43</v>
      </c>
      <c r="BZ20" s="2">
        <f t="shared" si="77"/>
        <v>1.5</v>
      </c>
      <c r="CA20" s="2" t="s">
        <v>70</v>
      </c>
      <c r="CB20" s="2" t="s">
        <v>68</v>
      </c>
      <c r="CC20" s="2">
        <v>1</v>
      </c>
      <c r="CD20" s="2" t="s">
        <v>40</v>
      </c>
      <c r="CE20" s="2">
        <f t="shared" si="78"/>
        <v>1.5</v>
      </c>
      <c r="CF20" s="2" t="s">
        <v>58</v>
      </c>
      <c r="CG20" s="2">
        <f t="shared" si="79"/>
        <v>1.5</v>
      </c>
      <c r="CH20" s="2" t="s">
        <v>69</v>
      </c>
      <c r="CI20" s="2">
        <f t="shared" si="80"/>
        <v>1.5</v>
      </c>
      <c r="CJ20" s="2" t="s">
        <v>34</v>
      </c>
      <c r="CK20" s="2">
        <f t="shared" si="81"/>
        <v>1.5</v>
      </c>
      <c r="CL20" s="2" t="s">
        <v>42</v>
      </c>
      <c r="CM20" s="2">
        <f t="shared" si="82"/>
        <v>1.5</v>
      </c>
      <c r="CN20" s="2" t="s">
        <v>43</v>
      </c>
      <c r="CO20" s="2">
        <f t="shared" si="83"/>
        <v>1.5</v>
      </c>
    </row>
    <row r="21" spans="1:93" ht="14.25" x14ac:dyDescent="0.2">
      <c r="A21" s="9" t="s">
        <v>105</v>
      </c>
      <c r="B21" s="10" t="s">
        <v>106</v>
      </c>
      <c r="C21" s="2" t="s">
        <v>20</v>
      </c>
      <c r="D21" s="2">
        <v>7</v>
      </c>
      <c r="E21" s="2" t="s">
        <v>48</v>
      </c>
      <c r="F21" s="2">
        <v>1</v>
      </c>
      <c r="G21" s="6" t="s">
        <v>48</v>
      </c>
      <c r="H21" s="2">
        <f t="shared" si="48"/>
        <v>0.6</v>
      </c>
      <c r="I21" s="7" t="s">
        <v>49</v>
      </c>
      <c r="J21" s="2">
        <f t="shared" si="49"/>
        <v>0.6</v>
      </c>
      <c r="K21" s="7" t="s">
        <v>50</v>
      </c>
      <c r="L21" s="2">
        <f t="shared" si="50"/>
        <v>0.6</v>
      </c>
      <c r="M21" s="7" t="s">
        <v>51</v>
      </c>
      <c r="N21" s="2">
        <f t="shared" si="51"/>
        <v>0.6</v>
      </c>
      <c r="O21" s="7" t="s">
        <v>25</v>
      </c>
      <c r="P21" s="2">
        <f t="shared" si="52"/>
        <v>0.6</v>
      </c>
      <c r="Q21" s="7" t="s">
        <v>52</v>
      </c>
      <c r="R21" s="2">
        <f t="shared" si="53"/>
        <v>0.6</v>
      </c>
      <c r="S21" s="2">
        <v>12</v>
      </c>
      <c r="T21" s="7" t="s">
        <v>27</v>
      </c>
      <c r="U21" s="2">
        <v>1</v>
      </c>
      <c r="V21" s="7" t="s">
        <v>28</v>
      </c>
      <c r="W21" s="2">
        <f t="shared" si="54"/>
        <v>0.6</v>
      </c>
      <c r="X21" s="7" t="s">
        <v>29</v>
      </c>
      <c r="Y21" s="2">
        <f t="shared" si="55"/>
        <v>0.6</v>
      </c>
      <c r="Z21" s="7" t="s">
        <v>30</v>
      </c>
      <c r="AA21" s="2">
        <f t="shared" si="56"/>
        <v>0.6</v>
      </c>
      <c r="AB21" s="7" t="s">
        <v>31</v>
      </c>
      <c r="AC21" s="2">
        <f t="shared" si="57"/>
        <v>0.6</v>
      </c>
      <c r="AD21" s="7" t="s">
        <v>27</v>
      </c>
      <c r="AE21" s="2">
        <f t="shared" si="58"/>
        <v>0.6</v>
      </c>
      <c r="AF21" s="7" t="s">
        <v>32</v>
      </c>
      <c r="AG21" s="2">
        <f t="shared" si="59"/>
        <v>0.6</v>
      </c>
      <c r="AH21" s="2">
        <v>12</v>
      </c>
      <c r="AI21" s="7" t="s">
        <v>27</v>
      </c>
      <c r="AJ21" s="2">
        <v>1</v>
      </c>
      <c r="AK21" s="7" t="s">
        <v>28</v>
      </c>
      <c r="AL21" s="2">
        <f t="shared" si="60"/>
        <v>0.89999999999999991</v>
      </c>
      <c r="AM21" s="7" t="s">
        <v>33</v>
      </c>
      <c r="AN21" s="2">
        <f t="shared" si="61"/>
        <v>0.89999999999999991</v>
      </c>
      <c r="AO21" s="7" t="s">
        <v>30</v>
      </c>
      <c r="AP21" s="2">
        <f t="shared" si="62"/>
        <v>0.89999999999999991</v>
      </c>
      <c r="AQ21" s="7" t="s">
        <v>34</v>
      </c>
      <c r="AR21" s="2">
        <f t="shared" si="63"/>
        <v>0.89999999999999991</v>
      </c>
      <c r="AS21" s="7" t="s">
        <v>27</v>
      </c>
      <c r="AT21" s="2">
        <f t="shared" si="64"/>
        <v>0.89999999999999991</v>
      </c>
      <c r="AU21" s="7" t="s">
        <v>32</v>
      </c>
      <c r="AV21" s="2">
        <f t="shared" si="65"/>
        <v>0.89999999999999991</v>
      </c>
      <c r="AW21" s="2">
        <v>12</v>
      </c>
      <c r="AX21" s="2" t="s">
        <v>27</v>
      </c>
      <c r="AY21" s="2">
        <v>1</v>
      </c>
      <c r="AZ21" s="2" t="s">
        <v>28</v>
      </c>
      <c r="BA21" s="2">
        <f t="shared" si="66"/>
        <v>0.89999999999999991</v>
      </c>
      <c r="BB21" s="2" t="s">
        <v>33</v>
      </c>
      <c r="BC21" s="2">
        <f t="shared" si="67"/>
        <v>0.89999999999999991</v>
      </c>
      <c r="BD21" s="2" t="s">
        <v>30</v>
      </c>
      <c r="BE21" s="2">
        <f t="shared" si="68"/>
        <v>0.89999999999999991</v>
      </c>
      <c r="BF21" s="2" t="s">
        <v>34</v>
      </c>
      <c r="BG21" s="2">
        <f t="shared" si="69"/>
        <v>0.89999999999999991</v>
      </c>
      <c r="BH21" s="2" t="s">
        <v>27</v>
      </c>
      <c r="BI21" s="2">
        <f t="shared" si="70"/>
        <v>0.89999999999999991</v>
      </c>
      <c r="BJ21" s="2" t="s">
        <v>32</v>
      </c>
      <c r="BK21" s="2">
        <f t="shared" si="71"/>
        <v>0.89999999999999991</v>
      </c>
      <c r="BL21" s="2">
        <v>12</v>
      </c>
      <c r="BM21" s="2" t="s">
        <v>27</v>
      </c>
      <c r="BN21" s="2">
        <v>1</v>
      </c>
      <c r="BO21" s="2" t="s">
        <v>28</v>
      </c>
      <c r="BP21" s="2">
        <f t="shared" si="72"/>
        <v>1.5</v>
      </c>
      <c r="BQ21" s="2" t="s">
        <v>33</v>
      </c>
      <c r="BR21" s="2">
        <f t="shared" si="73"/>
        <v>1.5</v>
      </c>
      <c r="BS21" s="2" t="s">
        <v>30</v>
      </c>
      <c r="BT21" s="2">
        <f t="shared" si="74"/>
        <v>1.5</v>
      </c>
      <c r="BU21" s="2" t="s">
        <v>34</v>
      </c>
      <c r="BV21" s="2">
        <f t="shared" si="75"/>
        <v>1.5</v>
      </c>
      <c r="BW21" s="2" t="s">
        <v>27</v>
      </c>
      <c r="BX21" s="2">
        <f t="shared" si="76"/>
        <v>1.5</v>
      </c>
      <c r="BY21" s="2" t="s">
        <v>35</v>
      </c>
      <c r="BZ21" s="2">
        <f t="shared" si="77"/>
        <v>1.5</v>
      </c>
      <c r="CA21" s="2" t="s">
        <v>36</v>
      </c>
      <c r="CB21" s="2" t="s">
        <v>27</v>
      </c>
      <c r="CC21" s="2">
        <v>1</v>
      </c>
      <c r="CD21" s="2" t="s">
        <v>28</v>
      </c>
      <c r="CE21" s="2">
        <f t="shared" si="78"/>
        <v>1.5</v>
      </c>
      <c r="CF21" s="2" t="s">
        <v>33</v>
      </c>
      <c r="CG21" s="2">
        <f t="shared" si="79"/>
        <v>1.5</v>
      </c>
      <c r="CH21" s="2" t="s">
        <v>30</v>
      </c>
      <c r="CI21" s="2">
        <f t="shared" si="80"/>
        <v>1.5</v>
      </c>
      <c r="CJ21" s="2" t="s">
        <v>34</v>
      </c>
      <c r="CK21" s="2">
        <f t="shared" si="81"/>
        <v>1.5</v>
      </c>
      <c r="CL21" s="2" t="s">
        <v>27</v>
      </c>
      <c r="CM21" s="2">
        <f t="shared" si="82"/>
        <v>1.5</v>
      </c>
      <c r="CN21" s="2" t="s">
        <v>35</v>
      </c>
      <c r="CO21" s="2">
        <f t="shared" si="83"/>
        <v>1.5</v>
      </c>
    </row>
    <row r="22" spans="1:93" ht="14.25" x14ac:dyDescent="0.2">
      <c r="A22" s="9" t="s">
        <v>107</v>
      </c>
      <c r="B22" s="10" t="s">
        <v>108</v>
      </c>
      <c r="C22" s="2" t="s">
        <v>20</v>
      </c>
      <c r="D22" s="2">
        <v>11</v>
      </c>
      <c r="E22" s="2" t="s">
        <v>55</v>
      </c>
      <c r="F22" s="2">
        <v>1</v>
      </c>
      <c r="G22" s="6" t="s">
        <v>56</v>
      </c>
      <c r="H22" s="2">
        <f t="shared" si="48"/>
        <v>0.6</v>
      </c>
      <c r="I22" s="7" t="s">
        <v>29</v>
      </c>
      <c r="J22" s="2">
        <f t="shared" si="49"/>
        <v>0.6</v>
      </c>
      <c r="K22" s="7" t="s">
        <v>57</v>
      </c>
      <c r="L22" s="2">
        <f t="shared" si="50"/>
        <v>0.6</v>
      </c>
      <c r="M22" s="7" t="s">
        <v>55</v>
      </c>
      <c r="N22" s="2">
        <f t="shared" si="51"/>
        <v>0.6</v>
      </c>
      <c r="O22" s="7" t="s">
        <v>42</v>
      </c>
      <c r="P22" s="2">
        <f t="shared" si="52"/>
        <v>0.6</v>
      </c>
      <c r="Q22" s="7" t="s">
        <v>43</v>
      </c>
      <c r="R22" s="2">
        <f t="shared" si="53"/>
        <v>0.6</v>
      </c>
      <c r="S22" s="2">
        <v>11</v>
      </c>
      <c r="T22" s="7" t="s">
        <v>55</v>
      </c>
      <c r="U22" s="2">
        <v>1</v>
      </c>
      <c r="V22" s="7" t="s">
        <v>56</v>
      </c>
      <c r="W22" s="2">
        <f t="shared" si="54"/>
        <v>0.6</v>
      </c>
      <c r="X22" s="7" t="s">
        <v>29</v>
      </c>
      <c r="Y22" s="2">
        <f t="shared" si="55"/>
        <v>0.6</v>
      </c>
      <c r="Z22" s="7" t="s">
        <v>57</v>
      </c>
      <c r="AA22" s="2">
        <f t="shared" si="56"/>
        <v>0.6</v>
      </c>
      <c r="AB22" s="7" t="s">
        <v>55</v>
      </c>
      <c r="AC22" s="2">
        <f t="shared" si="57"/>
        <v>0.6</v>
      </c>
      <c r="AD22" s="7" t="s">
        <v>42</v>
      </c>
      <c r="AE22" s="2">
        <f t="shared" si="58"/>
        <v>0.6</v>
      </c>
      <c r="AF22" s="7" t="s">
        <v>43</v>
      </c>
      <c r="AG22" s="2">
        <f t="shared" si="59"/>
        <v>0.6</v>
      </c>
      <c r="AH22" s="2">
        <v>11</v>
      </c>
      <c r="AI22" s="7" t="s">
        <v>55</v>
      </c>
      <c r="AJ22" s="2">
        <v>1</v>
      </c>
      <c r="AK22" s="7" t="s">
        <v>56</v>
      </c>
      <c r="AL22" s="2">
        <f t="shared" si="60"/>
        <v>0.89999999999999991</v>
      </c>
      <c r="AM22" s="7" t="s">
        <v>58</v>
      </c>
      <c r="AN22" s="2">
        <f t="shared" si="61"/>
        <v>0.89999999999999991</v>
      </c>
      <c r="AO22" s="7" t="s">
        <v>57</v>
      </c>
      <c r="AP22" s="2">
        <f t="shared" si="62"/>
        <v>0.89999999999999991</v>
      </c>
      <c r="AQ22" s="7" t="s">
        <v>55</v>
      </c>
      <c r="AR22" s="2">
        <f t="shared" si="63"/>
        <v>0.89999999999999991</v>
      </c>
      <c r="AS22" s="7" t="s">
        <v>42</v>
      </c>
      <c r="AT22" s="2">
        <f t="shared" si="64"/>
        <v>0.89999999999999991</v>
      </c>
      <c r="AU22" s="7" t="s">
        <v>43</v>
      </c>
      <c r="AV22" s="2">
        <f t="shared" si="65"/>
        <v>0.89999999999999991</v>
      </c>
      <c r="AW22" s="2">
        <v>11</v>
      </c>
      <c r="AX22" s="2" t="s">
        <v>55</v>
      </c>
      <c r="AY22" s="2">
        <v>1</v>
      </c>
      <c r="AZ22" s="2" t="s">
        <v>56</v>
      </c>
      <c r="BA22" s="2">
        <f t="shared" si="66"/>
        <v>0.89999999999999991</v>
      </c>
      <c r="BB22" s="2" t="s">
        <v>58</v>
      </c>
      <c r="BC22" s="2">
        <f t="shared" si="67"/>
        <v>0.89999999999999991</v>
      </c>
      <c r="BD22" s="2" t="s">
        <v>57</v>
      </c>
      <c r="BE22" s="2">
        <f t="shared" si="68"/>
        <v>0.89999999999999991</v>
      </c>
      <c r="BF22" s="2" t="s">
        <v>55</v>
      </c>
      <c r="BG22" s="2">
        <f t="shared" si="69"/>
        <v>0.89999999999999991</v>
      </c>
      <c r="BH22" s="2" t="s">
        <v>42</v>
      </c>
      <c r="BI22" s="2">
        <f t="shared" si="70"/>
        <v>0.89999999999999991</v>
      </c>
      <c r="BJ22" s="2" t="s">
        <v>43</v>
      </c>
      <c r="BK22" s="2">
        <f t="shared" si="71"/>
        <v>0.89999999999999991</v>
      </c>
      <c r="BL22" s="2">
        <v>11</v>
      </c>
      <c r="BM22" s="2" t="s">
        <v>55</v>
      </c>
      <c r="BN22" s="2">
        <v>1</v>
      </c>
      <c r="BO22" s="2" t="s">
        <v>56</v>
      </c>
      <c r="BP22" s="2">
        <f t="shared" si="72"/>
        <v>1.5</v>
      </c>
      <c r="BQ22" s="2" t="s">
        <v>58</v>
      </c>
      <c r="BR22" s="2">
        <f t="shared" si="73"/>
        <v>1.5</v>
      </c>
      <c r="BS22" s="2" t="s">
        <v>59</v>
      </c>
      <c r="BT22" s="2">
        <f t="shared" si="74"/>
        <v>1.5</v>
      </c>
      <c r="BU22" s="2" t="s">
        <v>55</v>
      </c>
      <c r="BV22" s="2">
        <f t="shared" si="75"/>
        <v>1.5</v>
      </c>
      <c r="BW22" s="2" t="s">
        <v>60</v>
      </c>
      <c r="BX22" s="2">
        <f t="shared" si="76"/>
        <v>1.5</v>
      </c>
      <c r="BY22" s="2" t="s">
        <v>35</v>
      </c>
      <c r="BZ22" s="2">
        <f t="shared" si="77"/>
        <v>1.5</v>
      </c>
      <c r="CA22" s="2" t="s">
        <v>61</v>
      </c>
      <c r="CB22" s="2" t="s">
        <v>55</v>
      </c>
      <c r="CC22" s="2">
        <v>1</v>
      </c>
      <c r="CD22" s="2" t="s">
        <v>56</v>
      </c>
      <c r="CE22" s="2">
        <f t="shared" si="78"/>
        <v>1.5</v>
      </c>
      <c r="CF22" s="2" t="s">
        <v>58</v>
      </c>
      <c r="CG22" s="2">
        <f t="shared" si="79"/>
        <v>1.5</v>
      </c>
      <c r="CH22" s="2" t="s">
        <v>59</v>
      </c>
      <c r="CI22" s="2">
        <f t="shared" si="80"/>
        <v>1.5</v>
      </c>
      <c r="CJ22" s="2" t="s">
        <v>55</v>
      </c>
      <c r="CK22" s="2">
        <f t="shared" si="81"/>
        <v>1.5</v>
      </c>
      <c r="CL22" s="2" t="s">
        <v>62</v>
      </c>
      <c r="CM22" s="2">
        <f t="shared" si="82"/>
        <v>1.5</v>
      </c>
      <c r="CN22" s="2" t="s">
        <v>35</v>
      </c>
      <c r="CO22" s="2">
        <f t="shared" si="83"/>
        <v>1.5</v>
      </c>
    </row>
    <row r="23" spans="1:93" ht="14.25" x14ac:dyDescent="0.2">
      <c r="A23" s="9" t="s">
        <v>109</v>
      </c>
      <c r="B23" s="10" t="s">
        <v>110</v>
      </c>
      <c r="C23" s="2" t="s">
        <v>20</v>
      </c>
      <c r="D23" s="2">
        <v>12</v>
      </c>
      <c r="E23" s="2" t="s">
        <v>27</v>
      </c>
      <c r="F23" s="2">
        <v>1</v>
      </c>
      <c r="G23" s="6" t="s">
        <v>28</v>
      </c>
      <c r="H23" s="2">
        <f t="shared" si="48"/>
        <v>0.6</v>
      </c>
      <c r="I23" s="7" t="s">
        <v>29</v>
      </c>
      <c r="J23" s="2">
        <f t="shared" si="49"/>
        <v>0.6</v>
      </c>
      <c r="K23" s="7" t="s">
        <v>30</v>
      </c>
      <c r="L23" s="2">
        <f t="shared" si="50"/>
        <v>0.6</v>
      </c>
      <c r="M23" s="7" t="s">
        <v>34</v>
      </c>
      <c r="N23" s="2">
        <f t="shared" si="51"/>
        <v>0.6</v>
      </c>
      <c r="O23" s="7" t="s">
        <v>27</v>
      </c>
      <c r="P23" s="2">
        <f t="shared" si="52"/>
        <v>0.6</v>
      </c>
      <c r="Q23" s="7" t="s">
        <v>32</v>
      </c>
      <c r="R23" s="2">
        <f t="shared" si="53"/>
        <v>0.6</v>
      </c>
      <c r="S23" s="2">
        <v>12</v>
      </c>
      <c r="T23" s="7" t="s">
        <v>27</v>
      </c>
      <c r="U23" s="2">
        <v>1</v>
      </c>
      <c r="V23" s="7" t="s">
        <v>28</v>
      </c>
      <c r="W23" s="2">
        <f t="shared" si="54"/>
        <v>0.6</v>
      </c>
      <c r="X23" s="7" t="s">
        <v>29</v>
      </c>
      <c r="Y23" s="2">
        <f t="shared" si="55"/>
        <v>0.6</v>
      </c>
      <c r="Z23" s="7" t="s">
        <v>30</v>
      </c>
      <c r="AA23" s="2">
        <f t="shared" si="56"/>
        <v>0.6</v>
      </c>
      <c r="AB23" s="7" t="s">
        <v>31</v>
      </c>
      <c r="AC23" s="2">
        <f t="shared" si="57"/>
        <v>0.6</v>
      </c>
      <c r="AD23" s="7" t="s">
        <v>27</v>
      </c>
      <c r="AE23" s="2">
        <f t="shared" si="58"/>
        <v>0.6</v>
      </c>
      <c r="AF23" s="7" t="s">
        <v>32</v>
      </c>
      <c r="AG23" s="2">
        <f t="shared" si="59"/>
        <v>0.6</v>
      </c>
      <c r="AH23" s="2">
        <v>12</v>
      </c>
      <c r="AI23" s="7" t="s">
        <v>27</v>
      </c>
      <c r="AJ23" s="2">
        <v>1</v>
      </c>
      <c r="AK23" s="7" t="s">
        <v>28</v>
      </c>
      <c r="AL23" s="2">
        <f t="shared" si="60"/>
        <v>0.89999999999999991</v>
      </c>
      <c r="AM23" s="7" t="s">
        <v>33</v>
      </c>
      <c r="AN23" s="2">
        <f t="shared" si="61"/>
        <v>0.89999999999999991</v>
      </c>
      <c r="AO23" s="7" t="s">
        <v>30</v>
      </c>
      <c r="AP23" s="2">
        <f t="shared" si="62"/>
        <v>0.89999999999999991</v>
      </c>
      <c r="AQ23" s="7" t="s">
        <v>34</v>
      </c>
      <c r="AR23" s="2">
        <f t="shared" si="63"/>
        <v>0.89999999999999991</v>
      </c>
      <c r="AS23" s="7" t="s">
        <v>27</v>
      </c>
      <c r="AT23" s="2">
        <f t="shared" si="64"/>
        <v>0.89999999999999991</v>
      </c>
      <c r="AU23" s="7" t="s">
        <v>32</v>
      </c>
      <c r="AV23" s="2">
        <f t="shared" si="65"/>
        <v>0.89999999999999991</v>
      </c>
      <c r="AW23" s="2">
        <v>12</v>
      </c>
      <c r="AX23" s="2" t="s">
        <v>27</v>
      </c>
      <c r="AY23" s="2">
        <v>1</v>
      </c>
      <c r="AZ23" s="2" t="s">
        <v>28</v>
      </c>
      <c r="BA23" s="2">
        <f t="shared" si="66"/>
        <v>0.89999999999999991</v>
      </c>
      <c r="BB23" s="2" t="s">
        <v>33</v>
      </c>
      <c r="BC23" s="2">
        <f t="shared" si="67"/>
        <v>0.89999999999999991</v>
      </c>
      <c r="BD23" s="2" t="s">
        <v>30</v>
      </c>
      <c r="BE23" s="2">
        <f t="shared" si="68"/>
        <v>0.89999999999999991</v>
      </c>
      <c r="BF23" s="2" t="s">
        <v>34</v>
      </c>
      <c r="BG23" s="2">
        <f t="shared" si="69"/>
        <v>0.89999999999999991</v>
      </c>
      <c r="BH23" s="2" t="s">
        <v>27</v>
      </c>
      <c r="BI23" s="2">
        <f t="shared" si="70"/>
        <v>0.89999999999999991</v>
      </c>
      <c r="BJ23" s="2" t="s">
        <v>32</v>
      </c>
      <c r="BK23" s="2">
        <f t="shared" si="71"/>
        <v>0.89999999999999991</v>
      </c>
      <c r="BL23" s="2">
        <v>12</v>
      </c>
      <c r="BM23" s="2" t="s">
        <v>27</v>
      </c>
      <c r="BN23" s="2">
        <v>1</v>
      </c>
      <c r="BO23" s="2" t="s">
        <v>28</v>
      </c>
      <c r="BP23" s="2">
        <f t="shared" si="72"/>
        <v>1.5</v>
      </c>
      <c r="BQ23" s="2" t="s">
        <v>33</v>
      </c>
      <c r="BR23" s="2">
        <f t="shared" si="73"/>
        <v>1.5</v>
      </c>
      <c r="BS23" s="2" t="s">
        <v>30</v>
      </c>
      <c r="BT23" s="2">
        <f t="shared" si="74"/>
        <v>1.5</v>
      </c>
      <c r="BU23" s="2" t="s">
        <v>34</v>
      </c>
      <c r="BV23" s="2">
        <f t="shared" si="75"/>
        <v>1.5</v>
      </c>
      <c r="BW23" s="2" t="s">
        <v>27</v>
      </c>
      <c r="BX23" s="2">
        <f t="shared" si="76"/>
        <v>1.5</v>
      </c>
      <c r="BY23" s="2" t="s">
        <v>35</v>
      </c>
      <c r="BZ23" s="2">
        <f t="shared" si="77"/>
        <v>1.5</v>
      </c>
      <c r="CA23" s="2" t="s">
        <v>36</v>
      </c>
      <c r="CB23" s="2" t="s">
        <v>27</v>
      </c>
      <c r="CC23" s="2">
        <v>1</v>
      </c>
      <c r="CD23" s="2" t="s">
        <v>28</v>
      </c>
      <c r="CE23" s="2">
        <f t="shared" si="78"/>
        <v>1.5</v>
      </c>
      <c r="CF23" s="2" t="s">
        <v>33</v>
      </c>
      <c r="CG23" s="2">
        <f t="shared" si="79"/>
        <v>1.5</v>
      </c>
      <c r="CH23" s="2" t="s">
        <v>30</v>
      </c>
      <c r="CI23" s="2">
        <f t="shared" si="80"/>
        <v>1.5</v>
      </c>
      <c r="CJ23" s="2" t="s">
        <v>34</v>
      </c>
      <c r="CK23" s="2">
        <f t="shared" si="81"/>
        <v>1.5</v>
      </c>
      <c r="CL23" s="2" t="s">
        <v>27</v>
      </c>
      <c r="CM23" s="2">
        <f t="shared" si="82"/>
        <v>1.5</v>
      </c>
      <c r="CN23" s="2" t="s">
        <v>35</v>
      </c>
      <c r="CO23" s="2">
        <f t="shared" si="83"/>
        <v>1.5</v>
      </c>
    </row>
    <row r="24" spans="1:93" ht="14.25" x14ac:dyDescent="0.2">
      <c r="A24" s="9" t="s">
        <v>111</v>
      </c>
      <c r="B24" s="10" t="s">
        <v>112</v>
      </c>
      <c r="C24" s="2" t="s">
        <v>20</v>
      </c>
      <c r="D24" s="2">
        <v>11</v>
      </c>
      <c r="E24" s="2" t="s">
        <v>55</v>
      </c>
      <c r="F24" s="2">
        <v>1</v>
      </c>
      <c r="G24" s="6" t="s">
        <v>56</v>
      </c>
      <c r="H24" s="2">
        <f t="shared" si="48"/>
        <v>0.6</v>
      </c>
      <c r="I24" s="7" t="s">
        <v>29</v>
      </c>
      <c r="J24" s="2">
        <f t="shared" si="49"/>
        <v>0.6</v>
      </c>
      <c r="K24" s="7" t="s">
        <v>57</v>
      </c>
      <c r="L24" s="2">
        <f t="shared" si="50"/>
        <v>0.6</v>
      </c>
      <c r="M24" s="7" t="s">
        <v>55</v>
      </c>
      <c r="N24" s="2">
        <f t="shared" si="51"/>
        <v>0.6</v>
      </c>
      <c r="O24" s="7" t="s">
        <v>42</v>
      </c>
      <c r="P24" s="2">
        <f t="shared" si="52"/>
        <v>0.6</v>
      </c>
      <c r="Q24" s="7" t="s">
        <v>43</v>
      </c>
      <c r="R24" s="2">
        <f t="shared" si="53"/>
        <v>0.6</v>
      </c>
      <c r="S24" s="2">
        <v>11</v>
      </c>
      <c r="T24" s="7" t="s">
        <v>55</v>
      </c>
      <c r="U24" s="2">
        <v>1</v>
      </c>
      <c r="V24" s="7" t="s">
        <v>56</v>
      </c>
      <c r="W24" s="2">
        <f t="shared" si="54"/>
        <v>0.6</v>
      </c>
      <c r="X24" s="7" t="s">
        <v>29</v>
      </c>
      <c r="Y24" s="2">
        <f t="shared" si="55"/>
        <v>0.6</v>
      </c>
      <c r="Z24" s="7" t="s">
        <v>57</v>
      </c>
      <c r="AA24" s="2">
        <f t="shared" si="56"/>
        <v>0.6</v>
      </c>
      <c r="AB24" s="7" t="s">
        <v>55</v>
      </c>
      <c r="AC24" s="2">
        <f t="shared" si="57"/>
        <v>0.6</v>
      </c>
      <c r="AD24" s="7" t="s">
        <v>42</v>
      </c>
      <c r="AE24" s="2">
        <f t="shared" si="58"/>
        <v>0.6</v>
      </c>
      <c r="AF24" s="7" t="s">
        <v>43</v>
      </c>
      <c r="AG24" s="2">
        <f t="shared" si="59"/>
        <v>0.6</v>
      </c>
      <c r="AH24" s="2">
        <v>11</v>
      </c>
      <c r="AI24" s="7" t="s">
        <v>55</v>
      </c>
      <c r="AJ24" s="2">
        <v>1</v>
      </c>
      <c r="AK24" s="7" t="s">
        <v>56</v>
      </c>
      <c r="AL24" s="2">
        <f t="shared" si="60"/>
        <v>0.89999999999999991</v>
      </c>
      <c r="AM24" s="7" t="s">
        <v>58</v>
      </c>
      <c r="AN24" s="2">
        <f t="shared" si="61"/>
        <v>0.89999999999999991</v>
      </c>
      <c r="AO24" s="7" t="s">
        <v>57</v>
      </c>
      <c r="AP24" s="2">
        <f t="shared" si="62"/>
        <v>0.89999999999999991</v>
      </c>
      <c r="AQ24" s="7" t="s">
        <v>55</v>
      </c>
      <c r="AR24" s="2">
        <f t="shared" si="63"/>
        <v>0.89999999999999991</v>
      </c>
      <c r="AS24" s="7" t="s">
        <v>42</v>
      </c>
      <c r="AT24" s="2">
        <f t="shared" si="64"/>
        <v>0.89999999999999991</v>
      </c>
      <c r="AU24" s="7" t="s">
        <v>43</v>
      </c>
      <c r="AV24" s="2">
        <f t="shared" si="65"/>
        <v>0.89999999999999991</v>
      </c>
      <c r="AW24" s="2">
        <v>11</v>
      </c>
      <c r="AX24" s="2" t="s">
        <v>55</v>
      </c>
      <c r="AY24" s="2">
        <v>1</v>
      </c>
      <c r="AZ24" s="2" t="s">
        <v>56</v>
      </c>
      <c r="BA24" s="2">
        <f t="shared" si="66"/>
        <v>0.89999999999999991</v>
      </c>
      <c r="BB24" s="2" t="s">
        <v>58</v>
      </c>
      <c r="BC24" s="2">
        <f t="shared" si="67"/>
        <v>0.89999999999999991</v>
      </c>
      <c r="BD24" s="2" t="s">
        <v>57</v>
      </c>
      <c r="BE24" s="2">
        <f t="shared" si="68"/>
        <v>0.89999999999999991</v>
      </c>
      <c r="BF24" s="2" t="s">
        <v>55</v>
      </c>
      <c r="BG24" s="2">
        <f t="shared" si="69"/>
        <v>0.89999999999999991</v>
      </c>
      <c r="BH24" s="2" t="s">
        <v>42</v>
      </c>
      <c r="BI24" s="2">
        <f t="shared" si="70"/>
        <v>0.89999999999999991</v>
      </c>
      <c r="BJ24" s="2" t="s">
        <v>43</v>
      </c>
      <c r="BK24" s="2">
        <f t="shared" si="71"/>
        <v>0.89999999999999991</v>
      </c>
      <c r="BL24" s="2">
        <v>11</v>
      </c>
      <c r="BM24" s="2" t="s">
        <v>55</v>
      </c>
      <c r="BN24" s="2">
        <v>1</v>
      </c>
      <c r="BO24" s="2" t="s">
        <v>56</v>
      </c>
      <c r="BP24" s="2">
        <f t="shared" si="72"/>
        <v>1.5</v>
      </c>
      <c r="BQ24" s="2" t="s">
        <v>58</v>
      </c>
      <c r="BR24" s="2">
        <f t="shared" si="73"/>
        <v>1.5</v>
      </c>
      <c r="BS24" s="2" t="s">
        <v>59</v>
      </c>
      <c r="BT24" s="2">
        <f t="shared" si="74"/>
        <v>1.5</v>
      </c>
      <c r="BU24" s="2" t="s">
        <v>55</v>
      </c>
      <c r="BV24" s="2">
        <f t="shared" si="75"/>
        <v>1.5</v>
      </c>
      <c r="BW24" s="2" t="s">
        <v>60</v>
      </c>
      <c r="BX24" s="2">
        <f t="shared" si="76"/>
        <v>1.5</v>
      </c>
      <c r="BY24" s="2" t="s">
        <v>35</v>
      </c>
      <c r="BZ24" s="2">
        <f t="shared" si="77"/>
        <v>1.5</v>
      </c>
      <c r="CA24" s="2" t="s">
        <v>61</v>
      </c>
      <c r="CB24" s="2" t="s">
        <v>55</v>
      </c>
      <c r="CC24" s="2">
        <v>1</v>
      </c>
      <c r="CD24" s="2" t="s">
        <v>56</v>
      </c>
      <c r="CE24" s="2">
        <f t="shared" si="78"/>
        <v>1.5</v>
      </c>
      <c r="CF24" s="2" t="s">
        <v>58</v>
      </c>
      <c r="CG24" s="2">
        <f t="shared" si="79"/>
        <v>1.5</v>
      </c>
      <c r="CH24" s="2" t="s">
        <v>59</v>
      </c>
      <c r="CI24" s="2">
        <f t="shared" si="80"/>
        <v>1.5</v>
      </c>
      <c r="CJ24" s="2" t="s">
        <v>55</v>
      </c>
      <c r="CK24" s="2">
        <f t="shared" si="81"/>
        <v>1.5</v>
      </c>
      <c r="CL24" s="2" t="s">
        <v>62</v>
      </c>
      <c r="CM24" s="2">
        <f t="shared" si="82"/>
        <v>1.5</v>
      </c>
      <c r="CN24" s="2" t="s">
        <v>35</v>
      </c>
      <c r="CO24" s="2">
        <f t="shared" si="83"/>
        <v>1.5</v>
      </c>
    </row>
    <row r="25" spans="1:93" ht="14.25" x14ac:dyDescent="0.2">
      <c r="A25" s="9" t="s">
        <v>113</v>
      </c>
      <c r="B25" s="10" t="s">
        <v>114</v>
      </c>
      <c r="C25" s="2" t="s">
        <v>20</v>
      </c>
      <c r="D25" s="2">
        <v>9</v>
      </c>
      <c r="E25" s="2" t="s">
        <v>39</v>
      </c>
      <c r="F25" s="2">
        <v>1</v>
      </c>
      <c r="G25" s="6" t="s">
        <v>40</v>
      </c>
      <c r="H25" s="2">
        <f t="shared" ref="H25:H34" si="84">36*0.2*0.5/6</f>
        <v>0.6</v>
      </c>
      <c r="I25" s="7" t="s">
        <v>41</v>
      </c>
      <c r="J25" s="2">
        <f t="shared" ref="J25:J34" si="85">36*0.2*0.5/6</f>
        <v>0.6</v>
      </c>
      <c r="K25" s="7" t="s">
        <v>30</v>
      </c>
      <c r="L25" s="2">
        <f t="shared" ref="L25:L34" si="86">36*0.2*0.5/6</f>
        <v>0.6</v>
      </c>
      <c r="M25" s="7" t="s">
        <v>31</v>
      </c>
      <c r="N25" s="2">
        <f t="shared" ref="N25:N34" si="87">36*0.2*0.5/6</f>
        <v>0.6</v>
      </c>
      <c r="O25" s="7" t="s">
        <v>42</v>
      </c>
      <c r="P25" s="2">
        <f t="shared" ref="P25:P34" si="88">36*0.2*0.5/6</f>
        <v>0.6</v>
      </c>
      <c r="Q25" s="7" t="s">
        <v>43</v>
      </c>
      <c r="R25" s="2">
        <f t="shared" ref="R25:R34" si="89">36*0.2*0.5/6</f>
        <v>0.6</v>
      </c>
      <c r="S25" s="2">
        <v>11</v>
      </c>
      <c r="T25" s="7" t="s">
        <v>55</v>
      </c>
      <c r="U25" s="2">
        <v>1</v>
      </c>
      <c r="V25" s="7" t="s">
        <v>56</v>
      </c>
      <c r="W25" s="2">
        <f t="shared" ref="W25:W34" si="90">36*0.2*0.5/6</f>
        <v>0.6</v>
      </c>
      <c r="X25" s="7" t="s">
        <v>29</v>
      </c>
      <c r="Y25" s="2">
        <f t="shared" ref="Y25:Y34" si="91">36*0.2*0.5/6</f>
        <v>0.6</v>
      </c>
      <c r="Z25" s="7" t="s">
        <v>57</v>
      </c>
      <c r="AA25" s="2">
        <f t="shared" ref="AA25:AA34" si="92">36*0.2*0.5/6</f>
        <v>0.6</v>
      </c>
      <c r="AB25" s="7" t="s">
        <v>55</v>
      </c>
      <c r="AC25" s="2">
        <f t="shared" ref="AC25:AC34" si="93">36*0.2*0.5/6</f>
        <v>0.6</v>
      </c>
      <c r="AD25" s="7" t="s">
        <v>42</v>
      </c>
      <c r="AE25" s="2">
        <f t="shared" ref="AE25:AE34" si="94">36*0.2*0.5/6</f>
        <v>0.6</v>
      </c>
      <c r="AF25" s="7" t="s">
        <v>43</v>
      </c>
      <c r="AG25" s="2">
        <f t="shared" ref="AG25:AG34" si="95">36*0.2*0.5/6</f>
        <v>0.6</v>
      </c>
      <c r="AH25" s="2">
        <v>11</v>
      </c>
      <c r="AI25" s="7" t="s">
        <v>55</v>
      </c>
      <c r="AJ25" s="2">
        <v>1</v>
      </c>
      <c r="AK25" s="7" t="s">
        <v>56</v>
      </c>
      <c r="AL25" s="2">
        <f t="shared" ref="AL25:AL34" si="96">36*0.3*0.5/6</f>
        <v>0.89999999999999991</v>
      </c>
      <c r="AM25" s="7" t="s">
        <v>58</v>
      </c>
      <c r="AN25" s="2">
        <f t="shared" ref="AN25:AN34" si="97">36*0.3*0.5/6</f>
        <v>0.89999999999999991</v>
      </c>
      <c r="AO25" s="7" t="s">
        <v>57</v>
      </c>
      <c r="AP25" s="2">
        <f t="shared" ref="AP25:AP34" si="98">36*0.3*0.5/6</f>
        <v>0.89999999999999991</v>
      </c>
      <c r="AQ25" s="7" t="s">
        <v>55</v>
      </c>
      <c r="AR25" s="2">
        <f t="shared" ref="AR25:AR34" si="99">36*0.3*0.5/6</f>
        <v>0.89999999999999991</v>
      </c>
      <c r="AS25" s="7" t="s">
        <v>42</v>
      </c>
      <c r="AT25" s="2">
        <f t="shared" ref="AT25:AT34" si="100">36*0.3*0.5/6</f>
        <v>0.89999999999999991</v>
      </c>
      <c r="AU25" s="7" t="s">
        <v>43</v>
      </c>
      <c r="AV25" s="2">
        <f t="shared" ref="AV25:AV34" si="101">36*0.3*0.5/6</f>
        <v>0.89999999999999991</v>
      </c>
      <c r="AW25" s="2">
        <v>11</v>
      </c>
      <c r="AX25" s="2" t="s">
        <v>55</v>
      </c>
      <c r="AY25" s="2">
        <v>1</v>
      </c>
      <c r="AZ25" s="2" t="s">
        <v>56</v>
      </c>
      <c r="BA25" s="2">
        <f t="shared" ref="BA25:BA34" si="102">36*0.3*0.5/6</f>
        <v>0.89999999999999991</v>
      </c>
      <c r="BB25" s="2" t="s">
        <v>58</v>
      </c>
      <c r="BC25" s="2">
        <f t="shared" ref="BC25:BC34" si="103">36*0.3*0.5/6</f>
        <v>0.89999999999999991</v>
      </c>
      <c r="BD25" s="2" t="s">
        <v>57</v>
      </c>
      <c r="BE25" s="2">
        <f t="shared" ref="BE25:BE34" si="104">36*0.3*0.5/6</f>
        <v>0.89999999999999991</v>
      </c>
      <c r="BF25" s="2" t="s">
        <v>55</v>
      </c>
      <c r="BG25" s="2">
        <f t="shared" ref="BG25:BG34" si="105">36*0.3*0.5/6</f>
        <v>0.89999999999999991</v>
      </c>
      <c r="BH25" s="2" t="s">
        <v>42</v>
      </c>
      <c r="BI25" s="2">
        <f t="shared" ref="BI25:BI34" si="106">36*0.3*0.5/6</f>
        <v>0.89999999999999991</v>
      </c>
      <c r="BJ25" s="2" t="s">
        <v>43</v>
      </c>
      <c r="BK25" s="2">
        <f t="shared" ref="BK25:BK34" si="107">36*0.3*0.5/6</f>
        <v>0.89999999999999991</v>
      </c>
      <c r="BL25" s="2" t="e">
        <v>#N/A</v>
      </c>
      <c r="BM25" s="2" t="s">
        <v>55</v>
      </c>
      <c r="BN25" s="2">
        <v>1</v>
      </c>
      <c r="BO25" s="2" t="s">
        <v>56</v>
      </c>
      <c r="BP25" s="2">
        <f t="shared" ref="BP25:BP34" si="108">36*0.5*0.5/6</f>
        <v>1.5</v>
      </c>
      <c r="BQ25" s="2" t="s">
        <v>58</v>
      </c>
      <c r="BR25" s="2">
        <f t="shared" ref="BR25:BR34" si="109">36*0.5*0.5/6</f>
        <v>1.5</v>
      </c>
      <c r="BS25" s="2" t="s">
        <v>59</v>
      </c>
      <c r="BT25" s="2">
        <f t="shared" ref="BT25:BT34" si="110">36*0.5*0.5/6</f>
        <v>1.5</v>
      </c>
      <c r="BU25" s="2" t="s">
        <v>55</v>
      </c>
      <c r="BV25" s="2">
        <f t="shared" ref="BV25:BV34" si="111">36*0.5*0.5/6</f>
        <v>1.5</v>
      </c>
      <c r="BW25" s="2" t="s">
        <v>60</v>
      </c>
      <c r="BX25" s="2">
        <f t="shared" ref="BX25:BX34" si="112">36*0.5*0.5/6</f>
        <v>1.5</v>
      </c>
      <c r="BY25" s="2" t="s">
        <v>35</v>
      </c>
      <c r="BZ25" s="2">
        <f t="shared" ref="BZ25:BZ34" si="113">36*0.5*0.5/6</f>
        <v>1.5</v>
      </c>
      <c r="CA25" s="2" t="s">
        <v>61</v>
      </c>
      <c r="CB25" s="2" t="s">
        <v>115</v>
      </c>
      <c r="CC25" s="2">
        <v>1</v>
      </c>
      <c r="CD25" s="2" t="s">
        <v>56</v>
      </c>
      <c r="CE25" s="2">
        <f t="shared" ref="CE25:CE34" si="114">36*0.5*0.5/6</f>
        <v>1.5</v>
      </c>
      <c r="CF25" s="2" t="s">
        <v>58</v>
      </c>
      <c r="CG25" s="2">
        <f t="shared" ref="CG25:CG34" si="115">36*0.5*0.5/6</f>
        <v>1.5</v>
      </c>
      <c r="CH25" s="2" t="s">
        <v>59</v>
      </c>
      <c r="CI25" s="2">
        <f t="shared" ref="CI25:CI34" si="116">36*0.5*0.5/6</f>
        <v>1.5</v>
      </c>
      <c r="CJ25" s="2" t="s">
        <v>55</v>
      </c>
      <c r="CK25" s="2">
        <f t="shared" ref="CK25:CK34" si="117">36*0.5*0.5/6</f>
        <v>1.5</v>
      </c>
      <c r="CL25" s="2" t="s">
        <v>62</v>
      </c>
      <c r="CM25" s="2">
        <f t="shared" ref="CM25:CM34" si="118">36*0.5*0.5/6</f>
        <v>1.5</v>
      </c>
      <c r="CN25" s="2" t="s">
        <v>35</v>
      </c>
      <c r="CO25" s="2">
        <f t="shared" ref="CO25:CO34" si="119">36*0.5*0.5/6</f>
        <v>1.5</v>
      </c>
    </row>
    <row r="26" spans="1:93" ht="14.25" x14ac:dyDescent="0.2">
      <c r="A26" s="9" t="s">
        <v>116</v>
      </c>
      <c r="B26" s="10" t="s">
        <v>117</v>
      </c>
      <c r="C26" s="2" t="s">
        <v>20</v>
      </c>
      <c r="D26" s="2">
        <v>5</v>
      </c>
      <c r="E26" s="2" t="s">
        <v>21</v>
      </c>
      <c r="F26" s="2">
        <v>1</v>
      </c>
      <c r="G26" s="2" t="s">
        <v>22</v>
      </c>
      <c r="H26" s="2">
        <f t="shared" si="84"/>
        <v>0.6</v>
      </c>
      <c r="I26" s="2" t="s">
        <v>23</v>
      </c>
      <c r="J26" s="2">
        <f t="shared" si="85"/>
        <v>0.6</v>
      </c>
      <c r="K26" s="2" t="s">
        <v>24</v>
      </c>
      <c r="L26" s="2">
        <f t="shared" si="86"/>
        <v>0.6</v>
      </c>
      <c r="M26" s="2" t="s">
        <v>21</v>
      </c>
      <c r="N26" s="2">
        <f t="shared" si="87"/>
        <v>0.6</v>
      </c>
      <c r="O26" s="2" t="s">
        <v>25</v>
      </c>
      <c r="P26" s="2">
        <f t="shared" si="88"/>
        <v>0.6</v>
      </c>
      <c r="Q26" s="2" t="s">
        <v>26</v>
      </c>
      <c r="R26" s="2">
        <f t="shared" si="89"/>
        <v>0.6</v>
      </c>
      <c r="S26" s="2">
        <v>11</v>
      </c>
      <c r="T26" s="7" t="s">
        <v>55</v>
      </c>
      <c r="U26" s="2">
        <v>1</v>
      </c>
      <c r="V26" s="7" t="s">
        <v>56</v>
      </c>
      <c r="W26" s="2">
        <f t="shared" si="90"/>
        <v>0.6</v>
      </c>
      <c r="X26" s="7" t="s">
        <v>29</v>
      </c>
      <c r="Y26" s="2">
        <f t="shared" si="91"/>
        <v>0.6</v>
      </c>
      <c r="Z26" s="7" t="s">
        <v>57</v>
      </c>
      <c r="AA26" s="2">
        <f t="shared" si="92"/>
        <v>0.6</v>
      </c>
      <c r="AB26" s="7" t="s">
        <v>55</v>
      </c>
      <c r="AC26" s="2">
        <f t="shared" si="93"/>
        <v>0.6</v>
      </c>
      <c r="AD26" s="7" t="s">
        <v>42</v>
      </c>
      <c r="AE26" s="2">
        <f t="shared" si="94"/>
        <v>0.6</v>
      </c>
      <c r="AF26" s="7" t="s">
        <v>43</v>
      </c>
      <c r="AG26" s="2">
        <f t="shared" si="95"/>
        <v>0.6</v>
      </c>
      <c r="AH26" s="2">
        <v>11</v>
      </c>
      <c r="AI26" s="7" t="s">
        <v>55</v>
      </c>
      <c r="AJ26" s="2">
        <v>1</v>
      </c>
      <c r="AK26" s="7" t="s">
        <v>56</v>
      </c>
      <c r="AL26" s="2">
        <f t="shared" si="96"/>
        <v>0.89999999999999991</v>
      </c>
      <c r="AM26" s="7" t="s">
        <v>58</v>
      </c>
      <c r="AN26" s="2">
        <f t="shared" si="97"/>
        <v>0.89999999999999991</v>
      </c>
      <c r="AO26" s="7" t="s">
        <v>57</v>
      </c>
      <c r="AP26" s="2">
        <f t="shared" si="98"/>
        <v>0.89999999999999991</v>
      </c>
      <c r="AQ26" s="7" t="s">
        <v>55</v>
      </c>
      <c r="AR26" s="2">
        <f t="shared" si="99"/>
        <v>0.89999999999999991</v>
      </c>
      <c r="AS26" s="7" t="s">
        <v>42</v>
      </c>
      <c r="AT26" s="2">
        <f t="shared" si="100"/>
        <v>0.89999999999999991</v>
      </c>
      <c r="AU26" s="7" t="s">
        <v>43</v>
      </c>
      <c r="AV26" s="2">
        <f t="shared" si="101"/>
        <v>0.89999999999999991</v>
      </c>
      <c r="AW26" s="2">
        <v>11</v>
      </c>
      <c r="AX26" s="2" t="s">
        <v>55</v>
      </c>
      <c r="AY26" s="2">
        <v>1</v>
      </c>
      <c r="AZ26" s="2" t="s">
        <v>56</v>
      </c>
      <c r="BA26" s="2">
        <f t="shared" si="102"/>
        <v>0.89999999999999991</v>
      </c>
      <c r="BB26" s="2" t="s">
        <v>58</v>
      </c>
      <c r="BC26" s="2">
        <f t="shared" si="103"/>
        <v>0.89999999999999991</v>
      </c>
      <c r="BD26" s="2" t="s">
        <v>57</v>
      </c>
      <c r="BE26" s="2">
        <f t="shared" si="104"/>
        <v>0.89999999999999991</v>
      </c>
      <c r="BF26" s="2" t="s">
        <v>55</v>
      </c>
      <c r="BG26" s="2">
        <f t="shared" si="105"/>
        <v>0.89999999999999991</v>
      </c>
      <c r="BH26" s="2" t="s">
        <v>42</v>
      </c>
      <c r="BI26" s="2">
        <f t="shared" si="106"/>
        <v>0.89999999999999991</v>
      </c>
      <c r="BJ26" s="2" t="s">
        <v>43</v>
      </c>
      <c r="BK26" s="2">
        <f t="shared" si="107"/>
        <v>0.89999999999999991</v>
      </c>
      <c r="BL26" s="2">
        <v>11</v>
      </c>
      <c r="BM26" s="2" t="s">
        <v>55</v>
      </c>
      <c r="BN26" s="2">
        <v>1</v>
      </c>
      <c r="BO26" s="2" t="s">
        <v>56</v>
      </c>
      <c r="BP26" s="2">
        <f t="shared" si="108"/>
        <v>1.5</v>
      </c>
      <c r="BQ26" s="2" t="s">
        <v>58</v>
      </c>
      <c r="BR26" s="2">
        <f t="shared" si="109"/>
        <v>1.5</v>
      </c>
      <c r="BS26" s="2" t="s">
        <v>59</v>
      </c>
      <c r="BT26" s="2">
        <f t="shared" si="110"/>
        <v>1.5</v>
      </c>
      <c r="BU26" s="2" t="s">
        <v>55</v>
      </c>
      <c r="BV26" s="2">
        <f t="shared" si="111"/>
        <v>1.5</v>
      </c>
      <c r="BW26" s="2" t="s">
        <v>60</v>
      </c>
      <c r="BX26" s="2">
        <f t="shared" si="112"/>
        <v>1.5</v>
      </c>
      <c r="BY26" s="2" t="s">
        <v>35</v>
      </c>
      <c r="BZ26" s="2">
        <f t="shared" si="113"/>
        <v>1.5</v>
      </c>
      <c r="CA26" s="2" t="s">
        <v>61</v>
      </c>
      <c r="CB26" s="2" t="s">
        <v>55</v>
      </c>
      <c r="CC26" s="2">
        <v>1</v>
      </c>
      <c r="CD26" s="2" t="s">
        <v>56</v>
      </c>
      <c r="CE26" s="2">
        <f t="shared" si="114"/>
        <v>1.5</v>
      </c>
      <c r="CF26" s="2" t="s">
        <v>58</v>
      </c>
      <c r="CG26" s="2">
        <f t="shared" si="115"/>
        <v>1.5</v>
      </c>
      <c r="CH26" s="2" t="s">
        <v>59</v>
      </c>
      <c r="CI26" s="2">
        <f t="shared" si="116"/>
        <v>1.5</v>
      </c>
      <c r="CJ26" s="2" t="s">
        <v>55</v>
      </c>
      <c r="CK26" s="2">
        <f t="shared" si="117"/>
        <v>1.5</v>
      </c>
      <c r="CL26" s="2" t="s">
        <v>62</v>
      </c>
      <c r="CM26" s="2">
        <f t="shared" si="118"/>
        <v>1.5</v>
      </c>
      <c r="CN26" s="2" t="s">
        <v>35</v>
      </c>
      <c r="CO26" s="2">
        <f t="shared" si="119"/>
        <v>1.5</v>
      </c>
    </row>
    <row r="27" spans="1:93" ht="14.25" x14ac:dyDescent="0.2">
      <c r="A27" s="9" t="s">
        <v>118</v>
      </c>
      <c r="B27" s="10" t="s">
        <v>119</v>
      </c>
      <c r="C27" s="2" t="s">
        <v>20</v>
      </c>
      <c r="D27" s="2">
        <v>11</v>
      </c>
      <c r="E27" s="2" t="s">
        <v>55</v>
      </c>
      <c r="F27" s="2">
        <v>1</v>
      </c>
      <c r="G27" s="6" t="s">
        <v>56</v>
      </c>
      <c r="H27" s="2">
        <f t="shared" si="84"/>
        <v>0.6</v>
      </c>
      <c r="I27" s="7" t="s">
        <v>29</v>
      </c>
      <c r="J27" s="2">
        <f t="shared" si="85"/>
        <v>0.6</v>
      </c>
      <c r="K27" s="7" t="s">
        <v>57</v>
      </c>
      <c r="L27" s="2">
        <f t="shared" si="86"/>
        <v>0.6</v>
      </c>
      <c r="M27" s="7" t="s">
        <v>55</v>
      </c>
      <c r="N27" s="2">
        <f t="shared" si="87"/>
        <v>0.6</v>
      </c>
      <c r="O27" s="7" t="s">
        <v>42</v>
      </c>
      <c r="P27" s="2">
        <f t="shared" si="88"/>
        <v>0.6</v>
      </c>
      <c r="Q27" s="7" t="s">
        <v>43</v>
      </c>
      <c r="R27" s="2">
        <f t="shared" si="89"/>
        <v>0.6</v>
      </c>
      <c r="S27" s="2">
        <v>11</v>
      </c>
      <c r="T27" s="7" t="s">
        <v>55</v>
      </c>
      <c r="U27" s="2">
        <v>1</v>
      </c>
      <c r="V27" s="7" t="s">
        <v>56</v>
      </c>
      <c r="W27" s="2">
        <f t="shared" si="90"/>
        <v>0.6</v>
      </c>
      <c r="X27" s="7" t="s">
        <v>29</v>
      </c>
      <c r="Y27" s="2">
        <f t="shared" si="91"/>
        <v>0.6</v>
      </c>
      <c r="Z27" s="7" t="s">
        <v>57</v>
      </c>
      <c r="AA27" s="2">
        <f t="shared" si="92"/>
        <v>0.6</v>
      </c>
      <c r="AB27" s="7" t="s">
        <v>55</v>
      </c>
      <c r="AC27" s="2">
        <f t="shared" si="93"/>
        <v>0.6</v>
      </c>
      <c r="AD27" s="7" t="s">
        <v>42</v>
      </c>
      <c r="AE27" s="2">
        <f t="shared" si="94"/>
        <v>0.6</v>
      </c>
      <c r="AF27" s="7" t="s">
        <v>43</v>
      </c>
      <c r="AG27" s="2">
        <f t="shared" si="95"/>
        <v>0.6</v>
      </c>
      <c r="AH27" s="2">
        <v>11</v>
      </c>
      <c r="AI27" s="7" t="s">
        <v>55</v>
      </c>
      <c r="AJ27" s="2">
        <v>1</v>
      </c>
      <c r="AK27" s="7" t="s">
        <v>56</v>
      </c>
      <c r="AL27" s="2">
        <f t="shared" si="96"/>
        <v>0.89999999999999991</v>
      </c>
      <c r="AM27" s="7" t="s">
        <v>58</v>
      </c>
      <c r="AN27" s="2">
        <f t="shared" si="97"/>
        <v>0.89999999999999991</v>
      </c>
      <c r="AO27" s="7" t="s">
        <v>57</v>
      </c>
      <c r="AP27" s="2">
        <f t="shared" si="98"/>
        <v>0.89999999999999991</v>
      </c>
      <c r="AQ27" s="7" t="s">
        <v>55</v>
      </c>
      <c r="AR27" s="2">
        <f t="shared" si="99"/>
        <v>0.89999999999999991</v>
      </c>
      <c r="AS27" s="7" t="s">
        <v>42</v>
      </c>
      <c r="AT27" s="2">
        <f t="shared" si="100"/>
        <v>0.89999999999999991</v>
      </c>
      <c r="AU27" s="7" t="s">
        <v>43</v>
      </c>
      <c r="AV27" s="2">
        <f t="shared" si="101"/>
        <v>0.89999999999999991</v>
      </c>
      <c r="AW27" s="2">
        <v>11</v>
      </c>
      <c r="AX27" s="2" t="s">
        <v>55</v>
      </c>
      <c r="AY27" s="2">
        <v>1</v>
      </c>
      <c r="AZ27" s="2" t="s">
        <v>56</v>
      </c>
      <c r="BA27" s="2">
        <f t="shared" si="102"/>
        <v>0.89999999999999991</v>
      </c>
      <c r="BB27" s="2" t="s">
        <v>58</v>
      </c>
      <c r="BC27" s="2">
        <f t="shared" si="103"/>
        <v>0.89999999999999991</v>
      </c>
      <c r="BD27" s="2" t="s">
        <v>57</v>
      </c>
      <c r="BE27" s="2">
        <f t="shared" si="104"/>
        <v>0.89999999999999991</v>
      </c>
      <c r="BF27" s="2" t="s">
        <v>55</v>
      </c>
      <c r="BG27" s="2">
        <f t="shared" si="105"/>
        <v>0.89999999999999991</v>
      </c>
      <c r="BH27" s="2" t="s">
        <v>42</v>
      </c>
      <c r="BI27" s="2">
        <f t="shared" si="106"/>
        <v>0.89999999999999991</v>
      </c>
      <c r="BJ27" s="2" t="s">
        <v>43</v>
      </c>
      <c r="BK27" s="2">
        <f t="shared" si="107"/>
        <v>0.89999999999999991</v>
      </c>
      <c r="BL27" s="2">
        <v>11</v>
      </c>
      <c r="BM27" s="2" t="s">
        <v>55</v>
      </c>
      <c r="BN27" s="2">
        <v>1</v>
      </c>
      <c r="BO27" s="2" t="s">
        <v>56</v>
      </c>
      <c r="BP27" s="2">
        <f t="shared" si="108"/>
        <v>1.5</v>
      </c>
      <c r="BQ27" s="2" t="s">
        <v>58</v>
      </c>
      <c r="BR27" s="2">
        <f t="shared" si="109"/>
        <v>1.5</v>
      </c>
      <c r="BS27" s="2" t="s">
        <v>59</v>
      </c>
      <c r="BT27" s="2">
        <f t="shared" si="110"/>
        <v>1.5</v>
      </c>
      <c r="BU27" s="2" t="s">
        <v>55</v>
      </c>
      <c r="BV27" s="2">
        <f t="shared" si="111"/>
        <v>1.5</v>
      </c>
      <c r="BW27" s="2" t="s">
        <v>60</v>
      </c>
      <c r="BX27" s="2">
        <f t="shared" si="112"/>
        <v>1.5</v>
      </c>
      <c r="BY27" s="2" t="s">
        <v>35</v>
      </c>
      <c r="BZ27" s="2">
        <f t="shared" si="113"/>
        <v>1.5</v>
      </c>
      <c r="CA27" s="2" t="s">
        <v>61</v>
      </c>
      <c r="CB27" s="2" t="s">
        <v>55</v>
      </c>
      <c r="CC27" s="2">
        <v>1</v>
      </c>
      <c r="CD27" s="2" t="s">
        <v>56</v>
      </c>
      <c r="CE27" s="2">
        <f t="shared" si="114"/>
        <v>1.5</v>
      </c>
      <c r="CF27" s="2" t="s">
        <v>58</v>
      </c>
      <c r="CG27" s="2">
        <f t="shared" si="115"/>
        <v>1.5</v>
      </c>
      <c r="CH27" s="2" t="s">
        <v>59</v>
      </c>
      <c r="CI27" s="2">
        <f t="shared" si="116"/>
        <v>1.5</v>
      </c>
      <c r="CJ27" s="2" t="s">
        <v>55</v>
      </c>
      <c r="CK27" s="2">
        <f t="shared" si="117"/>
        <v>1.5</v>
      </c>
      <c r="CL27" s="2" t="s">
        <v>62</v>
      </c>
      <c r="CM27" s="2">
        <f t="shared" si="118"/>
        <v>1.5</v>
      </c>
      <c r="CN27" s="2" t="s">
        <v>35</v>
      </c>
      <c r="CO27" s="2">
        <f t="shared" si="119"/>
        <v>1.5</v>
      </c>
    </row>
    <row r="28" spans="1:93" ht="14.25" x14ac:dyDescent="0.2">
      <c r="A28" s="9" t="s">
        <v>120</v>
      </c>
      <c r="B28" s="10" t="s">
        <v>121</v>
      </c>
      <c r="C28" s="2" t="s">
        <v>20</v>
      </c>
      <c r="D28" s="2">
        <v>7</v>
      </c>
      <c r="E28" s="2" t="s">
        <v>48</v>
      </c>
      <c r="F28" s="2">
        <v>1</v>
      </c>
      <c r="G28" s="6" t="s">
        <v>48</v>
      </c>
      <c r="H28" s="2">
        <f t="shared" si="84"/>
        <v>0.6</v>
      </c>
      <c r="I28" s="7" t="s">
        <v>49</v>
      </c>
      <c r="J28" s="2">
        <f t="shared" si="85"/>
        <v>0.6</v>
      </c>
      <c r="K28" s="7" t="s">
        <v>50</v>
      </c>
      <c r="L28" s="2">
        <f t="shared" si="86"/>
        <v>0.6</v>
      </c>
      <c r="M28" s="7" t="s">
        <v>51</v>
      </c>
      <c r="N28" s="2">
        <f t="shared" si="87"/>
        <v>0.6</v>
      </c>
      <c r="O28" s="7" t="s">
        <v>25</v>
      </c>
      <c r="P28" s="2">
        <f t="shared" si="88"/>
        <v>0.6</v>
      </c>
      <c r="Q28" s="7" t="s">
        <v>52</v>
      </c>
      <c r="R28" s="2">
        <f t="shared" si="89"/>
        <v>0.6</v>
      </c>
      <c r="S28" s="2">
        <v>11</v>
      </c>
      <c r="T28" s="7" t="s">
        <v>55</v>
      </c>
      <c r="U28" s="2">
        <v>1</v>
      </c>
      <c r="V28" s="7" t="s">
        <v>56</v>
      </c>
      <c r="W28" s="2">
        <f t="shared" si="90"/>
        <v>0.6</v>
      </c>
      <c r="X28" s="7" t="s">
        <v>29</v>
      </c>
      <c r="Y28" s="2">
        <f t="shared" si="91"/>
        <v>0.6</v>
      </c>
      <c r="Z28" s="7" t="s">
        <v>57</v>
      </c>
      <c r="AA28" s="2">
        <f t="shared" si="92"/>
        <v>0.6</v>
      </c>
      <c r="AB28" s="7" t="s">
        <v>55</v>
      </c>
      <c r="AC28" s="2">
        <f t="shared" si="93"/>
        <v>0.6</v>
      </c>
      <c r="AD28" s="7" t="s">
        <v>42</v>
      </c>
      <c r="AE28" s="2">
        <f t="shared" si="94"/>
        <v>0.6</v>
      </c>
      <c r="AF28" s="7" t="s">
        <v>43</v>
      </c>
      <c r="AG28" s="2">
        <f t="shared" si="95"/>
        <v>0.6</v>
      </c>
      <c r="AH28" s="2">
        <v>11</v>
      </c>
      <c r="AI28" s="7" t="s">
        <v>55</v>
      </c>
      <c r="AJ28" s="2">
        <v>1</v>
      </c>
      <c r="AK28" s="7" t="s">
        <v>56</v>
      </c>
      <c r="AL28" s="2">
        <f t="shared" si="96"/>
        <v>0.89999999999999991</v>
      </c>
      <c r="AM28" s="7" t="s">
        <v>58</v>
      </c>
      <c r="AN28" s="2">
        <f t="shared" si="97"/>
        <v>0.89999999999999991</v>
      </c>
      <c r="AO28" s="7" t="s">
        <v>57</v>
      </c>
      <c r="AP28" s="2">
        <f t="shared" si="98"/>
        <v>0.89999999999999991</v>
      </c>
      <c r="AQ28" s="7" t="s">
        <v>55</v>
      </c>
      <c r="AR28" s="2">
        <f t="shared" si="99"/>
        <v>0.89999999999999991</v>
      </c>
      <c r="AS28" s="7" t="s">
        <v>42</v>
      </c>
      <c r="AT28" s="2">
        <f t="shared" si="100"/>
        <v>0.89999999999999991</v>
      </c>
      <c r="AU28" s="7" t="s">
        <v>43</v>
      </c>
      <c r="AV28" s="2">
        <f t="shared" si="101"/>
        <v>0.89999999999999991</v>
      </c>
      <c r="AW28" s="2">
        <v>11</v>
      </c>
      <c r="AX28" s="2" t="s">
        <v>55</v>
      </c>
      <c r="AY28" s="2">
        <v>1</v>
      </c>
      <c r="AZ28" s="2" t="s">
        <v>56</v>
      </c>
      <c r="BA28" s="2">
        <f t="shared" si="102"/>
        <v>0.89999999999999991</v>
      </c>
      <c r="BB28" s="2" t="s">
        <v>58</v>
      </c>
      <c r="BC28" s="2">
        <f t="shared" si="103"/>
        <v>0.89999999999999991</v>
      </c>
      <c r="BD28" s="2" t="s">
        <v>57</v>
      </c>
      <c r="BE28" s="2">
        <f t="shared" si="104"/>
        <v>0.89999999999999991</v>
      </c>
      <c r="BF28" s="2" t="s">
        <v>55</v>
      </c>
      <c r="BG28" s="2">
        <f t="shared" si="105"/>
        <v>0.89999999999999991</v>
      </c>
      <c r="BH28" s="2" t="s">
        <v>42</v>
      </c>
      <c r="BI28" s="2">
        <f t="shared" si="106"/>
        <v>0.89999999999999991</v>
      </c>
      <c r="BJ28" s="2" t="s">
        <v>43</v>
      </c>
      <c r="BK28" s="2">
        <f t="shared" si="107"/>
        <v>0.89999999999999991</v>
      </c>
      <c r="BL28" s="2">
        <v>11</v>
      </c>
      <c r="BM28" s="2" t="s">
        <v>55</v>
      </c>
      <c r="BN28" s="2">
        <v>1</v>
      </c>
      <c r="BO28" s="2" t="s">
        <v>56</v>
      </c>
      <c r="BP28" s="2">
        <f t="shared" si="108"/>
        <v>1.5</v>
      </c>
      <c r="BQ28" s="2" t="s">
        <v>58</v>
      </c>
      <c r="BR28" s="2">
        <f t="shared" si="109"/>
        <v>1.5</v>
      </c>
      <c r="BS28" s="2" t="s">
        <v>59</v>
      </c>
      <c r="BT28" s="2">
        <f t="shared" si="110"/>
        <v>1.5</v>
      </c>
      <c r="BU28" s="2" t="s">
        <v>55</v>
      </c>
      <c r="BV28" s="2">
        <f t="shared" si="111"/>
        <v>1.5</v>
      </c>
      <c r="BW28" s="2" t="s">
        <v>60</v>
      </c>
      <c r="BX28" s="2">
        <f t="shared" si="112"/>
        <v>1.5</v>
      </c>
      <c r="BY28" s="2" t="s">
        <v>35</v>
      </c>
      <c r="BZ28" s="2">
        <f t="shared" si="113"/>
        <v>1.5</v>
      </c>
      <c r="CA28" s="2" t="s">
        <v>61</v>
      </c>
      <c r="CB28" s="2" t="s">
        <v>55</v>
      </c>
      <c r="CC28" s="2">
        <v>1</v>
      </c>
      <c r="CD28" s="2" t="s">
        <v>56</v>
      </c>
      <c r="CE28" s="2">
        <f t="shared" si="114"/>
        <v>1.5</v>
      </c>
      <c r="CF28" s="2" t="s">
        <v>58</v>
      </c>
      <c r="CG28" s="2">
        <f t="shared" si="115"/>
        <v>1.5</v>
      </c>
      <c r="CH28" s="2" t="s">
        <v>59</v>
      </c>
      <c r="CI28" s="2">
        <f t="shared" si="116"/>
        <v>1.5</v>
      </c>
      <c r="CJ28" s="2" t="s">
        <v>55</v>
      </c>
      <c r="CK28" s="2">
        <f t="shared" si="117"/>
        <v>1.5</v>
      </c>
      <c r="CL28" s="2" t="s">
        <v>62</v>
      </c>
      <c r="CM28" s="2">
        <f t="shared" si="118"/>
        <v>1.5</v>
      </c>
      <c r="CN28" s="2" t="s">
        <v>35</v>
      </c>
      <c r="CO28" s="2">
        <f t="shared" si="119"/>
        <v>1.5</v>
      </c>
    </row>
    <row r="29" spans="1:93" ht="14.25" x14ac:dyDescent="0.2">
      <c r="A29" s="11" t="s">
        <v>122</v>
      </c>
      <c r="B29" s="10" t="s">
        <v>123</v>
      </c>
      <c r="C29" s="2" t="s">
        <v>20</v>
      </c>
      <c r="D29" s="2">
        <v>10</v>
      </c>
      <c r="E29" s="2" t="s">
        <v>41</v>
      </c>
      <c r="F29" s="2">
        <v>1</v>
      </c>
      <c r="G29" s="2" t="s">
        <v>40</v>
      </c>
      <c r="H29" s="2">
        <f t="shared" si="84"/>
        <v>0.6</v>
      </c>
      <c r="I29" s="2" t="s">
        <v>41</v>
      </c>
      <c r="J29" s="2">
        <f t="shared" si="85"/>
        <v>0.6</v>
      </c>
      <c r="K29" s="2" t="s">
        <v>65</v>
      </c>
      <c r="L29" s="2">
        <f t="shared" si="86"/>
        <v>0.6</v>
      </c>
      <c r="M29" s="2" t="s">
        <v>34</v>
      </c>
      <c r="N29" s="2">
        <f t="shared" si="87"/>
        <v>0.6</v>
      </c>
      <c r="O29" s="2" t="s">
        <v>66</v>
      </c>
      <c r="P29" s="2">
        <f t="shared" si="88"/>
        <v>0.6</v>
      </c>
      <c r="Q29" s="7" t="s">
        <v>43</v>
      </c>
      <c r="R29" s="2">
        <f t="shared" si="89"/>
        <v>0.6</v>
      </c>
      <c r="S29" s="2">
        <v>10</v>
      </c>
      <c r="T29" s="7" t="s">
        <v>41</v>
      </c>
      <c r="U29" s="2">
        <v>1</v>
      </c>
      <c r="V29" s="7" t="s">
        <v>40</v>
      </c>
      <c r="W29" s="2">
        <f t="shared" si="90"/>
        <v>0.6</v>
      </c>
      <c r="X29" s="7" t="s">
        <v>41</v>
      </c>
      <c r="Y29" s="2">
        <f t="shared" si="91"/>
        <v>0.6</v>
      </c>
      <c r="Z29" s="7" t="s">
        <v>65</v>
      </c>
      <c r="AA29" s="2">
        <f t="shared" si="92"/>
        <v>0.6</v>
      </c>
      <c r="AB29" s="7" t="s">
        <v>31</v>
      </c>
      <c r="AC29" s="2">
        <f t="shared" si="93"/>
        <v>0.6</v>
      </c>
      <c r="AD29" s="7" t="s">
        <v>66</v>
      </c>
      <c r="AE29" s="2">
        <f t="shared" si="94"/>
        <v>0.6</v>
      </c>
      <c r="AF29" s="7" t="s">
        <v>43</v>
      </c>
      <c r="AG29" s="2">
        <f t="shared" si="95"/>
        <v>0.6</v>
      </c>
      <c r="AH29" s="2">
        <v>10</v>
      </c>
      <c r="AI29" s="7" t="s">
        <v>41</v>
      </c>
      <c r="AJ29" s="2">
        <v>1</v>
      </c>
      <c r="AK29" s="7" t="s">
        <v>40</v>
      </c>
      <c r="AL29" s="2">
        <f t="shared" si="96"/>
        <v>0.89999999999999991</v>
      </c>
      <c r="AM29" s="7" t="s">
        <v>41</v>
      </c>
      <c r="AN29" s="2">
        <f t="shared" si="97"/>
        <v>0.89999999999999991</v>
      </c>
      <c r="AO29" s="2" t="s">
        <v>65</v>
      </c>
      <c r="AP29" s="2">
        <f t="shared" si="98"/>
        <v>0.89999999999999991</v>
      </c>
      <c r="AQ29" s="7" t="s">
        <v>34</v>
      </c>
      <c r="AR29" s="2">
        <f t="shared" si="99"/>
        <v>0.89999999999999991</v>
      </c>
      <c r="AS29" s="7" t="s">
        <v>42</v>
      </c>
      <c r="AT29" s="2">
        <f t="shared" si="100"/>
        <v>0.89999999999999991</v>
      </c>
      <c r="AU29" s="7" t="s">
        <v>43</v>
      </c>
      <c r="AV29" s="2">
        <f t="shared" si="101"/>
        <v>0.89999999999999991</v>
      </c>
      <c r="AW29" s="2">
        <v>10</v>
      </c>
      <c r="AX29" s="2" t="s">
        <v>41</v>
      </c>
      <c r="AY29" s="2">
        <v>1</v>
      </c>
      <c r="AZ29" s="2" t="s">
        <v>40</v>
      </c>
      <c r="BA29" s="2">
        <f t="shared" si="102"/>
        <v>0.89999999999999991</v>
      </c>
      <c r="BB29" s="2" t="s">
        <v>41</v>
      </c>
      <c r="BC29" s="2">
        <f t="shared" si="103"/>
        <v>0.89999999999999991</v>
      </c>
      <c r="BD29" s="2" t="s">
        <v>67</v>
      </c>
      <c r="BE29" s="2">
        <f t="shared" si="104"/>
        <v>0.89999999999999991</v>
      </c>
      <c r="BF29" s="2" t="s">
        <v>34</v>
      </c>
      <c r="BG29" s="2">
        <f t="shared" si="105"/>
        <v>0.89999999999999991</v>
      </c>
      <c r="BH29" s="2" t="s">
        <v>42</v>
      </c>
      <c r="BI29" s="2">
        <f t="shared" si="106"/>
        <v>0.89999999999999991</v>
      </c>
      <c r="BJ29" s="2" t="s">
        <v>43</v>
      </c>
      <c r="BK29" s="2">
        <f t="shared" si="107"/>
        <v>0.89999999999999991</v>
      </c>
      <c r="BL29" s="2">
        <v>10</v>
      </c>
      <c r="BM29" s="2" t="s">
        <v>68</v>
      </c>
      <c r="BN29" s="2">
        <v>1</v>
      </c>
      <c r="BO29" s="2" t="s">
        <v>40</v>
      </c>
      <c r="BP29" s="2">
        <f t="shared" si="108"/>
        <v>1.5</v>
      </c>
      <c r="BQ29" s="2" t="s">
        <v>58</v>
      </c>
      <c r="BR29" s="2">
        <f t="shared" si="109"/>
        <v>1.5</v>
      </c>
      <c r="BS29" s="2" t="s">
        <v>69</v>
      </c>
      <c r="BT29" s="2">
        <f t="shared" si="110"/>
        <v>1.5</v>
      </c>
      <c r="BU29" s="2" t="s">
        <v>34</v>
      </c>
      <c r="BV29" s="2">
        <f t="shared" si="111"/>
        <v>1.5</v>
      </c>
      <c r="BW29" s="2" t="s">
        <v>42</v>
      </c>
      <c r="BX29" s="2">
        <f t="shared" si="112"/>
        <v>1.5</v>
      </c>
      <c r="BY29" s="2" t="s">
        <v>43</v>
      </c>
      <c r="BZ29" s="2">
        <f t="shared" si="113"/>
        <v>1.5</v>
      </c>
      <c r="CA29" s="2" t="s">
        <v>70</v>
      </c>
      <c r="CB29" s="2" t="s">
        <v>68</v>
      </c>
      <c r="CC29" s="2">
        <v>1</v>
      </c>
      <c r="CD29" s="2" t="s">
        <v>40</v>
      </c>
      <c r="CE29" s="2">
        <f t="shared" si="114"/>
        <v>1.5</v>
      </c>
      <c r="CF29" s="2" t="s">
        <v>58</v>
      </c>
      <c r="CG29" s="2">
        <f t="shared" si="115"/>
        <v>1.5</v>
      </c>
      <c r="CH29" s="2" t="s">
        <v>69</v>
      </c>
      <c r="CI29" s="2">
        <f t="shared" si="116"/>
        <v>1.5</v>
      </c>
      <c r="CJ29" s="2" t="s">
        <v>34</v>
      </c>
      <c r="CK29" s="2">
        <f t="shared" si="117"/>
        <v>1.5</v>
      </c>
      <c r="CL29" s="2" t="s">
        <v>42</v>
      </c>
      <c r="CM29" s="2">
        <f t="shared" si="118"/>
        <v>1.5</v>
      </c>
      <c r="CN29" s="2" t="s">
        <v>43</v>
      </c>
      <c r="CO29" s="2">
        <f t="shared" si="119"/>
        <v>1.5</v>
      </c>
    </row>
    <row r="30" spans="1:93" ht="14.25" x14ac:dyDescent="0.2">
      <c r="A30" s="9" t="s">
        <v>124</v>
      </c>
      <c r="B30" s="10" t="s">
        <v>125</v>
      </c>
      <c r="C30" s="2" t="s">
        <v>20</v>
      </c>
      <c r="D30" s="2">
        <v>7</v>
      </c>
      <c r="E30" s="2" t="s">
        <v>48</v>
      </c>
      <c r="F30" s="2">
        <v>1</v>
      </c>
      <c r="G30" s="6" t="s">
        <v>48</v>
      </c>
      <c r="H30" s="2">
        <f t="shared" si="84"/>
        <v>0.6</v>
      </c>
      <c r="I30" s="7" t="s">
        <v>49</v>
      </c>
      <c r="J30" s="2">
        <f t="shared" si="85"/>
        <v>0.6</v>
      </c>
      <c r="K30" s="7" t="s">
        <v>50</v>
      </c>
      <c r="L30" s="2">
        <f t="shared" si="86"/>
        <v>0.6</v>
      </c>
      <c r="M30" s="7" t="s">
        <v>51</v>
      </c>
      <c r="N30" s="2">
        <f t="shared" si="87"/>
        <v>0.6</v>
      </c>
      <c r="O30" s="7" t="s">
        <v>25</v>
      </c>
      <c r="P30" s="2">
        <f t="shared" si="88"/>
        <v>0.6</v>
      </c>
      <c r="Q30" s="7" t="s">
        <v>52</v>
      </c>
      <c r="R30" s="2">
        <f t="shared" si="89"/>
        <v>0.6</v>
      </c>
      <c r="S30" s="2">
        <v>12</v>
      </c>
      <c r="T30" s="7" t="s">
        <v>27</v>
      </c>
      <c r="U30" s="2">
        <v>1</v>
      </c>
      <c r="V30" s="7" t="s">
        <v>28</v>
      </c>
      <c r="W30" s="2">
        <f t="shared" si="90"/>
        <v>0.6</v>
      </c>
      <c r="X30" s="7" t="s">
        <v>29</v>
      </c>
      <c r="Y30" s="2">
        <f t="shared" si="91"/>
        <v>0.6</v>
      </c>
      <c r="Z30" s="7" t="s">
        <v>30</v>
      </c>
      <c r="AA30" s="2">
        <f t="shared" si="92"/>
        <v>0.6</v>
      </c>
      <c r="AB30" s="7" t="s">
        <v>31</v>
      </c>
      <c r="AC30" s="2">
        <f t="shared" si="93"/>
        <v>0.6</v>
      </c>
      <c r="AD30" s="7" t="s">
        <v>27</v>
      </c>
      <c r="AE30" s="2">
        <f t="shared" si="94"/>
        <v>0.6</v>
      </c>
      <c r="AF30" s="7" t="s">
        <v>32</v>
      </c>
      <c r="AG30" s="2">
        <f t="shared" si="95"/>
        <v>0.6</v>
      </c>
      <c r="AH30" s="2">
        <v>12</v>
      </c>
      <c r="AI30" s="7" t="s">
        <v>27</v>
      </c>
      <c r="AJ30" s="2">
        <v>1</v>
      </c>
      <c r="AK30" s="7" t="s">
        <v>28</v>
      </c>
      <c r="AL30" s="2">
        <f t="shared" si="96"/>
        <v>0.89999999999999991</v>
      </c>
      <c r="AM30" s="7" t="s">
        <v>33</v>
      </c>
      <c r="AN30" s="2">
        <f t="shared" si="97"/>
        <v>0.89999999999999991</v>
      </c>
      <c r="AO30" s="7" t="s">
        <v>30</v>
      </c>
      <c r="AP30" s="2">
        <f t="shared" si="98"/>
        <v>0.89999999999999991</v>
      </c>
      <c r="AQ30" s="7" t="s">
        <v>34</v>
      </c>
      <c r="AR30" s="2">
        <f t="shared" si="99"/>
        <v>0.89999999999999991</v>
      </c>
      <c r="AS30" s="7" t="s">
        <v>27</v>
      </c>
      <c r="AT30" s="2">
        <f t="shared" si="100"/>
        <v>0.89999999999999991</v>
      </c>
      <c r="AU30" s="7" t="s">
        <v>32</v>
      </c>
      <c r="AV30" s="2">
        <f t="shared" si="101"/>
        <v>0.89999999999999991</v>
      </c>
      <c r="AW30" s="2">
        <v>12</v>
      </c>
      <c r="AX30" s="2" t="s">
        <v>27</v>
      </c>
      <c r="AY30" s="2">
        <v>1</v>
      </c>
      <c r="AZ30" s="2" t="s">
        <v>28</v>
      </c>
      <c r="BA30" s="2">
        <f t="shared" si="102"/>
        <v>0.89999999999999991</v>
      </c>
      <c r="BB30" s="2" t="s">
        <v>33</v>
      </c>
      <c r="BC30" s="2">
        <f t="shared" si="103"/>
        <v>0.89999999999999991</v>
      </c>
      <c r="BD30" s="2" t="s">
        <v>30</v>
      </c>
      <c r="BE30" s="2">
        <f t="shared" si="104"/>
        <v>0.89999999999999991</v>
      </c>
      <c r="BF30" s="2" t="s">
        <v>34</v>
      </c>
      <c r="BG30" s="2">
        <f t="shared" si="105"/>
        <v>0.89999999999999991</v>
      </c>
      <c r="BH30" s="2" t="s">
        <v>27</v>
      </c>
      <c r="BI30" s="2">
        <f t="shared" si="106"/>
        <v>0.89999999999999991</v>
      </c>
      <c r="BJ30" s="2" t="s">
        <v>32</v>
      </c>
      <c r="BK30" s="2">
        <f t="shared" si="107"/>
        <v>0.89999999999999991</v>
      </c>
      <c r="BL30" s="2">
        <v>12</v>
      </c>
      <c r="BM30" s="2" t="s">
        <v>27</v>
      </c>
      <c r="BN30" s="2">
        <v>1</v>
      </c>
      <c r="BO30" s="2" t="s">
        <v>28</v>
      </c>
      <c r="BP30" s="2">
        <f t="shared" si="108"/>
        <v>1.5</v>
      </c>
      <c r="BQ30" s="2" t="s">
        <v>33</v>
      </c>
      <c r="BR30" s="2">
        <f t="shared" si="109"/>
        <v>1.5</v>
      </c>
      <c r="BS30" s="2" t="s">
        <v>30</v>
      </c>
      <c r="BT30" s="2">
        <f t="shared" si="110"/>
        <v>1.5</v>
      </c>
      <c r="BU30" s="2" t="s">
        <v>34</v>
      </c>
      <c r="BV30" s="2">
        <f t="shared" si="111"/>
        <v>1.5</v>
      </c>
      <c r="BW30" s="2" t="s">
        <v>27</v>
      </c>
      <c r="BX30" s="2">
        <f t="shared" si="112"/>
        <v>1.5</v>
      </c>
      <c r="BY30" s="2" t="s">
        <v>35</v>
      </c>
      <c r="BZ30" s="2">
        <f t="shared" si="113"/>
        <v>1.5</v>
      </c>
      <c r="CA30" s="2" t="s">
        <v>36</v>
      </c>
      <c r="CB30" s="2" t="s">
        <v>27</v>
      </c>
      <c r="CC30" s="2">
        <v>1</v>
      </c>
      <c r="CD30" s="2" t="s">
        <v>28</v>
      </c>
      <c r="CE30" s="2">
        <f t="shared" si="114"/>
        <v>1.5</v>
      </c>
      <c r="CF30" s="2" t="s">
        <v>33</v>
      </c>
      <c r="CG30" s="2">
        <f t="shared" si="115"/>
        <v>1.5</v>
      </c>
      <c r="CH30" s="2" t="s">
        <v>30</v>
      </c>
      <c r="CI30" s="2">
        <f t="shared" si="116"/>
        <v>1.5</v>
      </c>
      <c r="CJ30" s="2" t="s">
        <v>34</v>
      </c>
      <c r="CK30" s="2">
        <f t="shared" si="117"/>
        <v>1.5</v>
      </c>
      <c r="CL30" s="2" t="s">
        <v>27</v>
      </c>
      <c r="CM30" s="2">
        <f t="shared" si="118"/>
        <v>1.5</v>
      </c>
      <c r="CN30" s="2" t="s">
        <v>35</v>
      </c>
      <c r="CO30" s="2">
        <f t="shared" si="119"/>
        <v>1.5</v>
      </c>
    </row>
    <row r="31" spans="1:93" ht="14.25" x14ac:dyDescent="0.2">
      <c r="A31" s="11" t="s">
        <v>126</v>
      </c>
      <c r="B31" s="10" t="s">
        <v>127</v>
      </c>
      <c r="C31" s="2" t="s">
        <v>20</v>
      </c>
      <c r="D31" s="2">
        <v>5</v>
      </c>
      <c r="E31" s="2" t="s">
        <v>21</v>
      </c>
      <c r="F31" s="2">
        <v>1</v>
      </c>
      <c r="G31" s="2" t="s">
        <v>22</v>
      </c>
      <c r="H31" s="2">
        <f t="shared" si="84"/>
        <v>0.6</v>
      </c>
      <c r="I31" s="2" t="s">
        <v>23</v>
      </c>
      <c r="J31" s="2">
        <f t="shared" si="85"/>
        <v>0.6</v>
      </c>
      <c r="K31" s="2" t="s">
        <v>24</v>
      </c>
      <c r="L31" s="2">
        <f t="shared" si="86"/>
        <v>0.6</v>
      </c>
      <c r="M31" s="2" t="s">
        <v>21</v>
      </c>
      <c r="N31" s="2">
        <f t="shared" si="87"/>
        <v>0.6</v>
      </c>
      <c r="O31" s="2" t="s">
        <v>25</v>
      </c>
      <c r="P31" s="2">
        <f t="shared" si="88"/>
        <v>0.6</v>
      </c>
      <c r="Q31" s="2" t="s">
        <v>26</v>
      </c>
      <c r="R31" s="2">
        <f t="shared" si="89"/>
        <v>0.6</v>
      </c>
      <c r="S31" s="2">
        <v>10</v>
      </c>
      <c r="T31" s="7" t="s">
        <v>41</v>
      </c>
      <c r="U31" s="2">
        <v>1</v>
      </c>
      <c r="V31" s="7" t="s">
        <v>40</v>
      </c>
      <c r="W31" s="2">
        <f t="shared" si="90"/>
        <v>0.6</v>
      </c>
      <c r="X31" s="7" t="s">
        <v>41</v>
      </c>
      <c r="Y31" s="2">
        <f t="shared" si="91"/>
        <v>0.6</v>
      </c>
      <c r="Z31" s="7" t="s">
        <v>65</v>
      </c>
      <c r="AA31" s="2">
        <f t="shared" si="92"/>
        <v>0.6</v>
      </c>
      <c r="AB31" s="7" t="s">
        <v>31</v>
      </c>
      <c r="AC31" s="2">
        <f t="shared" si="93"/>
        <v>0.6</v>
      </c>
      <c r="AD31" s="7" t="s">
        <v>66</v>
      </c>
      <c r="AE31" s="2">
        <f t="shared" si="94"/>
        <v>0.6</v>
      </c>
      <c r="AF31" s="7" t="s">
        <v>43</v>
      </c>
      <c r="AG31" s="2">
        <f t="shared" si="95"/>
        <v>0.6</v>
      </c>
      <c r="AH31" s="2">
        <v>10</v>
      </c>
      <c r="AI31" s="7" t="s">
        <v>41</v>
      </c>
      <c r="AJ31" s="2">
        <v>1</v>
      </c>
      <c r="AK31" s="7" t="s">
        <v>40</v>
      </c>
      <c r="AL31" s="2">
        <f t="shared" si="96"/>
        <v>0.89999999999999991</v>
      </c>
      <c r="AM31" s="7" t="s">
        <v>41</v>
      </c>
      <c r="AN31" s="2">
        <f t="shared" si="97"/>
        <v>0.89999999999999991</v>
      </c>
      <c r="AO31" s="2" t="s">
        <v>65</v>
      </c>
      <c r="AP31" s="2">
        <f t="shared" si="98"/>
        <v>0.89999999999999991</v>
      </c>
      <c r="AQ31" s="7" t="s">
        <v>34</v>
      </c>
      <c r="AR31" s="2">
        <f t="shared" si="99"/>
        <v>0.89999999999999991</v>
      </c>
      <c r="AS31" s="7" t="s">
        <v>42</v>
      </c>
      <c r="AT31" s="2">
        <f t="shared" si="100"/>
        <v>0.89999999999999991</v>
      </c>
      <c r="AU31" s="7" t="s">
        <v>43</v>
      </c>
      <c r="AV31" s="2">
        <f t="shared" si="101"/>
        <v>0.89999999999999991</v>
      </c>
      <c r="AW31" s="2">
        <v>10</v>
      </c>
      <c r="AX31" s="2" t="s">
        <v>41</v>
      </c>
      <c r="AY31" s="2">
        <v>1</v>
      </c>
      <c r="AZ31" s="2" t="s">
        <v>40</v>
      </c>
      <c r="BA31" s="2">
        <f t="shared" si="102"/>
        <v>0.89999999999999991</v>
      </c>
      <c r="BB31" s="2" t="s">
        <v>41</v>
      </c>
      <c r="BC31" s="2">
        <f t="shared" si="103"/>
        <v>0.89999999999999991</v>
      </c>
      <c r="BD31" s="2" t="s">
        <v>67</v>
      </c>
      <c r="BE31" s="2">
        <f t="shared" si="104"/>
        <v>0.89999999999999991</v>
      </c>
      <c r="BF31" s="2" t="s">
        <v>34</v>
      </c>
      <c r="BG31" s="2">
        <f t="shared" si="105"/>
        <v>0.89999999999999991</v>
      </c>
      <c r="BH31" s="2" t="s">
        <v>42</v>
      </c>
      <c r="BI31" s="2">
        <f t="shared" si="106"/>
        <v>0.89999999999999991</v>
      </c>
      <c r="BJ31" s="2" t="s">
        <v>43</v>
      </c>
      <c r="BK31" s="2">
        <f t="shared" si="107"/>
        <v>0.89999999999999991</v>
      </c>
      <c r="BL31" s="2">
        <v>10</v>
      </c>
      <c r="BM31" s="2" t="s">
        <v>68</v>
      </c>
      <c r="BN31" s="2">
        <v>1</v>
      </c>
      <c r="BO31" s="2" t="s">
        <v>40</v>
      </c>
      <c r="BP31" s="2">
        <f t="shared" si="108"/>
        <v>1.5</v>
      </c>
      <c r="BQ31" s="2" t="s">
        <v>58</v>
      </c>
      <c r="BR31" s="2">
        <f t="shared" si="109"/>
        <v>1.5</v>
      </c>
      <c r="BS31" s="2" t="s">
        <v>69</v>
      </c>
      <c r="BT31" s="2">
        <f t="shared" si="110"/>
        <v>1.5</v>
      </c>
      <c r="BU31" s="2" t="s">
        <v>34</v>
      </c>
      <c r="BV31" s="2">
        <f t="shared" si="111"/>
        <v>1.5</v>
      </c>
      <c r="BW31" s="2" t="s">
        <v>42</v>
      </c>
      <c r="BX31" s="2">
        <f t="shared" si="112"/>
        <v>1.5</v>
      </c>
      <c r="BY31" s="2" t="s">
        <v>43</v>
      </c>
      <c r="BZ31" s="2">
        <f t="shared" si="113"/>
        <v>1.5</v>
      </c>
      <c r="CA31" s="2" t="s">
        <v>70</v>
      </c>
      <c r="CB31" s="2" t="s">
        <v>68</v>
      </c>
      <c r="CC31" s="2">
        <v>1</v>
      </c>
      <c r="CD31" s="2" t="s">
        <v>40</v>
      </c>
      <c r="CE31" s="2">
        <f t="shared" si="114"/>
        <v>1.5</v>
      </c>
      <c r="CF31" s="2" t="s">
        <v>58</v>
      </c>
      <c r="CG31" s="2">
        <f t="shared" si="115"/>
        <v>1.5</v>
      </c>
      <c r="CH31" s="2" t="s">
        <v>69</v>
      </c>
      <c r="CI31" s="2">
        <f t="shared" si="116"/>
        <v>1.5</v>
      </c>
      <c r="CJ31" s="2" t="s">
        <v>34</v>
      </c>
      <c r="CK31" s="2">
        <f t="shared" si="117"/>
        <v>1.5</v>
      </c>
      <c r="CL31" s="2" t="s">
        <v>42</v>
      </c>
      <c r="CM31" s="2">
        <f t="shared" si="118"/>
        <v>1.5</v>
      </c>
      <c r="CN31" s="2" t="s">
        <v>43</v>
      </c>
      <c r="CO31" s="2">
        <f t="shared" si="119"/>
        <v>1.5</v>
      </c>
    </row>
    <row r="32" spans="1:93" ht="14.25" x14ac:dyDescent="0.2">
      <c r="A32" s="11" t="s">
        <v>128</v>
      </c>
      <c r="B32" s="10" t="s">
        <v>129</v>
      </c>
      <c r="C32" s="2" t="s">
        <v>20</v>
      </c>
      <c r="D32" s="2">
        <v>5</v>
      </c>
      <c r="E32" s="2" t="s">
        <v>21</v>
      </c>
      <c r="F32" s="2">
        <v>1</v>
      </c>
      <c r="G32" s="2" t="s">
        <v>22</v>
      </c>
      <c r="H32" s="2">
        <f t="shared" si="84"/>
        <v>0.6</v>
      </c>
      <c r="I32" s="2" t="s">
        <v>23</v>
      </c>
      <c r="J32" s="2">
        <f t="shared" si="85"/>
        <v>0.6</v>
      </c>
      <c r="K32" s="2" t="s">
        <v>24</v>
      </c>
      <c r="L32" s="2">
        <f t="shared" si="86"/>
        <v>0.6</v>
      </c>
      <c r="M32" s="2" t="s">
        <v>21</v>
      </c>
      <c r="N32" s="2">
        <f t="shared" si="87"/>
        <v>0.6</v>
      </c>
      <c r="O32" s="2" t="s">
        <v>25</v>
      </c>
      <c r="P32" s="2">
        <f t="shared" si="88"/>
        <v>0.6</v>
      </c>
      <c r="Q32" s="2" t="s">
        <v>26</v>
      </c>
      <c r="R32" s="2">
        <f t="shared" si="89"/>
        <v>0.6</v>
      </c>
      <c r="S32" s="2">
        <v>5</v>
      </c>
      <c r="T32" s="7" t="s">
        <v>21</v>
      </c>
      <c r="U32" s="2">
        <v>1</v>
      </c>
      <c r="V32" s="7" t="s">
        <v>22</v>
      </c>
      <c r="W32" s="2">
        <f t="shared" si="90"/>
        <v>0.6</v>
      </c>
      <c r="X32" s="7" t="s">
        <v>23</v>
      </c>
      <c r="Y32" s="2">
        <f t="shared" si="91"/>
        <v>0.6</v>
      </c>
      <c r="Z32" s="7" t="s">
        <v>24</v>
      </c>
      <c r="AA32" s="2">
        <f t="shared" si="92"/>
        <v>0.6</v>
      </c>
      <c r="AB32" s="7" t="s">
        <v>21</v>
      </c>
      <c r="AC32" s="2">
        <f t="shared" si="93"/>
        <v>0.6</v>
      </c>
      <c r="AD32" s="7" t="s">
        <v>25</v>
      </c>
      <c r="AE32" s="2">
        <f t="shared" si="94"/>
        <v>0.6</v>
      </c>
      <c r="AF32" s="7" t="s">
        <v>26</v>
      </c>
      <c r="AG32" s="2">
        <f t="shared" si="95"/>
        <v>0.6</v>
      </c>
      <c r="AH32" s="2">
        <v>5</v>
      </c>
      <c r="AI32" s="7" t="s">
        <v>21</v>
      </c>
      <c r="AJ32" s="2">
        <v>1</v>
      </c>
      <c r="AK32" s="7" t="s">
        <v>28</v>
      </c>
      <c r="AL32" s="2">
        <f t="shared" si="96"/>
        <v>0.89999999999999991</v>
      </c>
      <c r="AM32" s="7" t="s">
        <v>23</v>
      </c>
      <c r="AN32" s="2">
        <f t="shared" si="97"/>
        <v>0.89999999999999991</v>
      </c>
      <c r="AO32" s="7" t="s">
        <v>24</v>
      </c>
      <c r="AP32" s="2">
        <f t="shared" si="98"/>
        <v>0.89999999999999991</v>
      </c>
      <c r="AQ32" s="7" t="s">
        <v>21</v>
      </c>
      <c r="AR32" s="2">
        <f t="shared" si="99"/>
        <v>0.89999999999999991</v>
      </c>
      <c r="AS32" s="7" t="s">
        <v>91</v>
      </c>
      <c r="AT32" s="2">
        <f t="shared" si="100"/>
        <v>0.89999999999999991</v>
      </c>
      <c r="AU32" s="7" t="s">
        <v>26</v>
      </c>
      <c r="AV32" s="2">
        <f t="shared" si="101"/>
        <v>0.89999999999999991</v>
      </c>
      <c r="AW32" s="2">
        <v>5</v>
      </c>
      <c r="AX32" s="7" t="s">
        <v>21</v>
      </c>
      <c r="AY32" s="2">
        <v>1</v>
      </c>
      <c r="AZ32" s="2" t="s">
        <v>28</v>
      </c>
      <c r="BA32" s="2">
        <f t="shared" si="102"/>
        <v>0.89999999999999991</v>
      </c>
      <c r="BB32" s="2" t="s">
        <v>23</v>
      </c>
      <c r="BC32" s="2">
        <f t="shared" si="103"/>
        <v>0.89999999999999991</v>
      </c>
      <c r="BD32" s="2" t="s">
        <v>24</v>
      </c>
      <c r="BE32" s="2">
        <f t="shared" si="104"/>
        <v>0.89999999999999991</v>
      </c>
      <c r="BF32" s="7" t="s">
        <v>21</v>
      </c>
      <c r="BG32" s="2">
        <f t="shared" si="105"/>
        <v>0.89999999999999991</v>
      </c>
      <c r="BH32" s="7" t="s">
        <v>91</v>
      </c>
      <c r="BI32" s="2">
        <f t="shared" si="106"/>
        <v>0.89999999999999991</v>
      </c>
      <c r="BJ32" s="7" t="s">
        <v>26</v>
      </c>
      <c r="BK32" s="2">
        <f t="shared" si="107"/>
        <v>0.89999999999999991</v>
      </c>
      <c r="BL32" s="2">
        <v>5</v>
      </c>
      <c r="BM32" s="2" t="s">
        <v>21</v>
      </c>
      <c r="BN32" s="2">
        <v>1</v>
      </c>
      <c r="BO32" s="2" t="s">
        <v>28</v>
      </c>
      <c r="BP32" s="2">
        <f t="shared" si="108"/>
        <v>1.5</v>
      </c>
      <c r="BQ32" s="2" t="s">
        <v>23</v>
      </c>
      <c r="BR32" s="2">
        <f t="shared" si="109"/>
        <v>1.5</v>
      </c>
      <c r="BS32" s="2" t="s">
        <v>24</v>
      </c>
      <c r="BT32" s="2">
        <f t="shared" si="110"/>
        <v>1.5</v>
      </c>
      <c r="BU32" s="2" t="s">
        <v>21</v>
      </c>
      <c r="BV32" s="2">
        <f t="shared" si="111"/>
        <v>1.5</v>
      </c>
      <c r="BW32" s="2" t="s">
        <v>92</v>
      </c>
      <c r="BX32" s="2">
        <f t="shared" si="112"/>
        <v>1.5</v>
      </c>
      <c r="BY32" s="2" t="s">
        <v>26</v>
      </c>
      <c r="BZ32" s="2">
        <f t="shared" si="113"/>
        <v>1.5</v>
      </c>
      <c r="CA32" s="2" t="s">
        <v>93</v>
      </c>
      <c r="CB32" s="2" t="s">
        <v>21</v>
      </c>
      <c r="CC32" s="2">
        <v>1</v>
      </c>
      <c r="CD32" s="2" t="s">
        <v>28</v>
      </c>
      <c r="CE32" s="2">
        <f t="shared" si="114"/>
        <v>1.5</v>
      </c>
      <c r="CF32" s="2" t="s">
        <v>23</v>
      </c>
      <c r="CG32" s="2">
        <f t="shared" si="115"/>
        <v>1.5</v>
      </c>
      <c r="CH32" s="2" t="s">
        <v>24</v>
      </c>
      <c r="CI32" s="2">
        <f t="shared" si="116"/>
        <v>1.5</v>
      </c>
      <c r="CJ32" s="2" t="s">
        <v>21</v>
      </c>
      <c r="CK32" s="2">
        <f t="shared" si="117"/>
        <v>1.5</v>
      </c>
      <c r="CL32" s="2" t="s">
        <v>92</v>
      </c>
      <c r="CM32" s="2">
        <f t="shared" si="118"/>
        <v>1.5</v>
      </c>
      <c r="CN32" s="2" t="s">
        <v>94</v>
      </c>
      <c r="CO32" s="2">
        <f t="shared" si="119"/>
        <v>1.5</v>
      </c>
    </row>
    <row r="33" spans="1:93" ht="14.25" x14ac:dyDescent="0.2">
      <c r="A33" s="9" t="s">
        <v>130</v>
      </c>
      <c r="B33" s="10" t="s">
        <v>131</v>
      </c>
      <c r="C33" s="2" t="s">
        <v>20</v>
      </c>
      <c r="D33" s="2">
        <v>12</v>
      </c>
      <c r="E33" s="2" t="s">
        <v>27</v>
      </c>
      <c r="F33" s="2">
        <v>1</v>
      </c>
      <c r="G33" s="6" t="s">
        <v>28</v>
      </c>
      <c r="H33" s="2">
        <f t="shared" si="84"/>
        <v>0.6</v>
      </c>
      <c r="I33" s="7" t="s">
        <v>29</v>
      </c>
      <c r="J33" s="2">
        <f t="shared" si="85"/>
        <v>0.6</v>
      </c>
      <c r="K33" s="7" t="s">
        <v>30</v>
      </c>
      <c r="L33" s="2">
        <f t="shared" si="86"/>
        <v>0.6</v>
      </c>
      <c r="M33" s="7" t="s">
        <v>34</v>
      </c>
      <c r="N33" s="2">
        <f t="shared" si="87"/>
        <v>0.6</v>
      </c>
      <c r="O33" s="7" t="s">
        <v>27</v>
      </c>
      <c r="P33" s="2">
        <f t="shared" si="88"/>
        <v>0.6</v>
      </c>
      <c r="Q33" s="7" t="s">
        <v>32</v>
      </c>
      <c r="R33" s="2">
        <f t="shared" si="89"/>
        <v>0.6</v>
      </c>
      <c r="S33" s="2">
        <v>12</v>
      </c>
      <c r="T33" s="7" t="s">
        <v>27</v>
      </c>
      <c r="U33" s="2">
        <v>1</v>
      </c>
      <c r="V33" s="7" t="s">
        <v>28</v>
      </c>
      <c r="W33" s="2">
        <f t="shared" si="90"/>
        <v>0.6</v>
      </c>
      <c r="X33" s="7" t="s">
        <v>29</v>
      </c>
      <c r="Y33" s="2">
        <f t="shared" si="91"/>
        <v>0.6</v>
      </c>
      <c r="Z33" s="7" t="s">
        <v>30</v>
      </c>
      <c r="AA33" s="2">
        <f t="shared" si="92"/>
        <v>0.6</v>
      </c>
      <c r="AB33" s="7" t="s">
        <v>31</v>
      </c>
      <c r="AC33" s="2">
        <f t="shared" si="93"/>
        <v>0.6</v>
      </c>
      <c r="AD33" s="7" t="s">
        <v>27</v>
      </c>
      <c r="AE33" s="2">
        <f t="shared" si="94"/>
        <v>0.6</v>
      </c>
      <c r="AF33" s="7" t="s">
        <v>32</v>
      </c>
      <c r="AG33" s="2">
        <f t="shared" si="95"/>
        <v>0.6</v>
      </c>
      <c r="AH33" s="2">
        <v>12</v>
      </c>
      <c r="AI33" s="7" t="s">
        <v>27</v>
      </c>
      <c r="AJ33" s="2">
        <v>1</v>
      </c>
      <c r="AK33" s="7" t="s">
        <v>28</v>
      </c>
      <c r="AL33" s="2">
        <f t="shared" si="96"/>
        <v>0.89999999999999991</v>
      </c>
      <c r="AM33" s="7" t="s">
        <v>33</v>
      </c>
      <c r="AN33" s="2">
        <f t="shared" si="97"/>
        <v>0.89999999999999991</v>
      </c>
      <c r="AO33" s="7" t="s">
        <v>30</v>
      </c>
      <c r="AP33" s="2">
        <f t="shared" si="98"/>
        <v>0.89999999999999991</v>
      </c>
      <c r="AQ33" s="7" t="s">
        <v>34</v>
      </c>
      <c r="AR33" s="2">
        <f t="shared" si="99"/>
        <v>0.89999999999999991</v>
      </c>
      <c r="AS33" s="7" t="s">
        <v>27</v>
      </c>
      <c r="AT33" s="2">
        <f t="shared" si="100"/>
        <v>0.89999999999999991</v>
      </c>
      <c r="AU33" s="7" t="s">
        <v>32</v>
      </c>
      <c r="AV33" s="2">
        <f t="shared" si="101"/>
        <v>0.89999999999999991</v>
      </c>
      <c r="AW33" s="2">
        <v>12</v>
      </c>
      <c r="AX33" s="2" t="s">
        <v>27</v>
      </c>
      <c r="AY33" s="2">
        <v>1</v>
      </c>
      <c r="AZ33" s="2" t="s">
        <v>28</v>
      </c>
      <c r="BA33" s="2">
        <f t="shared" si="102"/>
        <v>0.89999999999999991</v>
      </c>
      <c r="BB33" s="2" t="s">
        <v>33</v>
      </c>
      <c r="BC33" s="2">
        <f t="shared" si="103"/>
        <v>0.89999999999999991</v>
      </c>
      <c r="BD33" s="2" t="s">
        <v>30</v>
      </c>
      <c r="BE33" s="2">
        <f t="shared" si="104"/>
        <v>0.89999999999999991</v>
      </c>
      <c r="BF33" s="2" t="s">
        <v>34</v>
      </c>
      <c r="BG33" s="2">
        <f t="shared" si="105"/>
        <v>0.89999999999999991</v>
      </c>
      <c r="BH33" s="2" t="s">
        <v>27</v>
      </c>
      <c r="BI33" s="2">
        <f t="shared" si="106"/>
        <v>0.89999999999999991</v>
      </c>
      <c r="BJ33" s="2" t="s">
        <v>32</v>
      </c>
      <c r="BK33" s="2">
        <f t="shared" si="107"/>
        <v>0.89999999999999991</v>
      </c>
      <c r="BL33" s="2">
        <v>12</v>
      </c>
      <c r="BM33" s="2" t="s">
        <v>27</v>
      </c>
      <c r="BN33" s="2">
        <v>1</v>
      </c>
      <c r="BO33" s="2" t="s">
        <v>28</v>
      </c>
      <c r="BP33" s="2">
        <f t="shared" si="108"/>
        <v>1.5</v>
      </c>
      <c r="BQ33" s="2" t="s">
        <v>33</v>
      </c>
      <c r="BR33" s="2">
        <f t="shared" si="109"/>
        <v>1.5</v>
      </c>
      <c r="BS33" s="2" t="s">
        <v>30</v>
      </c>
      <c r="BT33" s="2">
        <f t="shared" si="110"/>
        <v>1.5</v>
      </c>
      <c r="BU33" s="2" t="s">
        <v>34</v>
      </c>
      <c r="BV33" s="2">
        <f t="shared" si="111"/>
        <v>1.5</v>
      </c>
      <c r="BW33" s="2" t="s">
        <v>27</v>
      </c>
      <c r="BX33" s="2">
        <f t="shared" si="112"/>
        <v>1.5</v>
      </c>
      <c r="BY33" s="2" t="s">
        <v>35</v>
      </c>
      <c r="BZ33" s="2">
        <f t="shared" si="113"/>
        <v>1.5</v>
      </c>
      <c r="CA33" s="2" t="s">
        <v>36</v>
      </c>
      <c r="CB33" s="2" t="s">
        <v>27</v>
      </c>
      <c r="CC33" s="2">
        <v>1</v>
      </c>
      <c r="CD33" s="2" t="s">
        <v>28</v>
      </c>
      <c r="CE33" s="2">
        <f t="shared" si="114"/>
        <v>1.5</v>
      </c>
      <c r="CF33" s="2" t="s">
        <v>33</v>
      </c>
      <c r="CG33" s="2">
        <f t="shared" si="115"/>
        <v>1.5</v>
      </c>
      <c r="CH33" s="2" t="s">
        <v>30</v>
      </c>
      <c r="CI33" s="2">
        <f t="shared" si="116"/>
        <v>1.5</v>
      </c>
      <c r="CJ33" s="2" t="s">
        <v>34</v>
      </c>
      <c r="CK33" s="2">
        <f t="shared" si="117"/>
        <v>1.5</v>
      </c>
      <c r="CL33" s="2" t="s">
        <v>27</v>
      </c>
      <c r="CM33" s="2">
        <f t="shared" si="118"/>
        <v>1.5</v>
      </c>
      <c r="CN33" s="2" t="s">
        <v>35</v>
      </c>
      <c r="CO33" s="2">
        <f t="shared" si="119"/>
        <v>1.5</v>
      </c>
    </row>
    <row r="34" spans="1:93" ht="14.25" x14ac:dyDescent="0.2">
      <c r="A34" s="11" t="s">
        <v>132</v>
      </c>
      <c r="B34" s="10" t="s">
        <v>133</v>
      </c>
      <c r="C34" s="2" t="s">
        <v>20</v>
      </c>
      <c r="D34" s="2">
        <v>10</v>
      </c>
      <c r="E34" s="2" t="s">
        <v>41</v>
      </c>
      <c r="F34" s="2">
        <v>1</v>
      </c>
      <c r="G34" s="2" t="s">
        <v>40</v>
      </c>
      <c r="H34" s="2">
        <f t="shared" si="84"/>
        <v>0.6</v>
      </c>
      <c r="I34" s="2" t="s">
        <v>41</v>
      </c>
      <c r="J34" s="2">
        <f t="shared" si="85"/>
        <v>0.6</v>
      </c>
      <c r="K34" s="2" t="s">
        <v>65</v>
      </c>
      <c r="L34" s="2">
        <f t="shared" si="86"/>
        <v>0.6</v>
      </c>
      <c r="M34" s="2" t="s">
        <v>34</v>
      </c>
      <c r="N34" s="2">
        <f t="shared" si="87"/>
        <v>0.6</v>
      </c>
      <c r="O34" s="2" t="s">
        <v>66</v>
      </c>
      <c r="P34" s="2">
        <f t="shared" si="88"/>
        <v>0.6</v>
      </c>
      <c r="Q34" s="7" t="s">
        <v>43</v>
      </c>
      <c r="R34" s="2">
        <f t="shared" si="89"/>
        <v>0.6</v>
      </c>
      <c r="S34" s="2">
        <v>10</v>
      </c>
      <c r="T34" s="7" t="s">
        <v>41</v>
      </c>
      <c r="U34" s="2">
        <v>1</v>
      </c>
      <c r="V34" s="7" t="s">
        <v>40</v>
      </c>
      <c r="W34" s="2">
        <f t="shared" si="90"/>
        <v>0.6</v>
      </c>
      <c r="X34" s="7" t="s">
        <v>41</v>
      </c>
      <c r="Y34" s="2">
        <f t="shared" si="91"/>
        <v>0.6</v>
      </c>
      <c r="Z34" s="7" t="s">
        <v>65</v>
      </c>
      <c r="AA34" s="2">
        <f t="shared" si="92"/>
        <v>0.6</v>
      </c>
      <c r="AB34" s="7" t="s">
        <v>31</v>
      </c>
      <c r="AC34" s="2">
        <f t="shared" si="93"/>
        <v>0.6</v>
      </c>
      <c r="AD34" s="7" t="s">
        <v>66</v>
      </c>
      <c r="AE34" s="2">
        <f t="shared" si="94"/>
        <v>0.6</v>
      </c>
      <c r="AF34" s="7" t="s">
        <v>43</v>
      </c>
      <c r="AG34" s="2">
        <f t="shared" si="95"/>
        <v>0.6</v>
      </c>
      <c r="AH34" s="2">
        <v>10</v>
      </c>
      <c r="AI34" s="7" t="s">
        <v>41</v>
      </c>
      <c r="AJ34" s="2">
        <v>1</v>
      </c>
      <c r="AK34" s="7" t="s">
        <v>40</v>
      </c>
      <c r="AL34" s="2">
        <f t="shared" si="96"/>
        <v>0.89999999999999991</v>
      </c>
      <c r="AM34" s="7" t="s">
        <v>41</v>
      </c>
      <c r="AN34" s="2">
        <f t="shared" si="97"/>
        <v>0.89999999999999991</v>
      </c>
      <c r="AO34" s="2" t="s">
        <v>65</v>
      </c>
      <c r="AP34" s="2">
        <f t="shared" si="98"/>
        <v>0.89999999999999991</v>
      </c>
      <c r="AQ34" s="7" t="s">
        <v>34</v>
      </c>
      <c r="AR34" s="2">
        <f t="shared" si="99"/>
        <v>0.89999999999999991</v>
      </c>
      <c r="AS34" s="7" t="s">
        <v>42</v>
      </c>
      <c r="AT34" s="2">
        <f t="shared" si="100"/>
        <v>0.89999999999999991</v>
      </c>
      <c r="AU34" s="7" t="s">
        <v>43</v>
      </c>
      <c r="AV34" s="2">
        <f t="shared" si="101"/>
        <v>0.89999999999999991</v>
      </c>
      <c r="AW34" s="2">
        <v>10</v>
      </c>
      <c r="AX34" s="2" t="s">
        <v>41</v>
      </c>
      <c r="AY34" s="2">
        <v>1</v>
      </c>
      <c r="AZ34" s="2" t="s">
        <v>40</v>
      </c>
      <c r="BA34" s="2">
        <f t="shared" si="102"/>
        <v>0.89999999999999991</v>
      </c>
      <c r="BB34" s="2" t="s">
        <v>41</v>
      </c>
      <c r="BC34" s="2">
        <f t="shared" si="103"/>
        <v>0.89999999999999991</v>
      </c>
      <c r="BD34" s="2" t="s">
        <v>67</v>
      </c>
      <c r="BE34" s="2">
        <f t="shared" si="104"/>
        <v>0.89999999999999991</v>
      </c>
      <c r="BF34" s="2" t="s">
        <v>34</v>
      </c>
      <c r="BG34" s="2">
        <f t="shared" si="105"/>
        <v>0.89999999999999991</v>
      </c>
      <c r="BH34" s="2" t="s">
        <v>42</v>
      </c>
      <c r="BI34" s="2">
        <f t="shared" si="106"/>
        <v>0.89999999999999991</v>
      </c>
      <c r="BJ34" s="2" t="s">
        <v>43</v>
      </c>
      <c r="BK34" s="2">
        <f t="shared" si="107"/>
        <v>0.89999999999999991</v>
      </c>
      <c r="BL34" s="2">
        <v>10</v>
      </c>
      <c r="BM34" s="2" t="s">
        <v>68</v>
      </c>
      <c r="BN34" s="2">
        <v>1</v>
      </c>
      <c r="BO34" s="2" t="s">
        <v>40</v>
      </c>
      <c r="BP34" s="2">
        <f t="shared" si="108"/>
        <v>1.5</v>
      </c>
      <c r="BQ34" s="2" t="s">
        <v>58</v>
      </c>
      <c r="BR34" s="2">
        <f t="shared" si="109"/>
        <v>1.5</v>
      </c>
      <c r="BS34" s="2" t="s">
        <v>69</v>
      </c>
      <c r="BT34" s="2">
        <f t="shared" si="110"/>
        <v>1.5</v>
      </c>
      <c r="BU34" s="2" t="s">
        <v>34</v>
      </c>
      <c r="BV34" s="2">
        <f t="shared" si="111"/>
        <v>1.5</v>
      </c>
      <c r="BW34" s="2" t="s">
        <v>42</v>
      </c>
      <c r="BX34" s="2">
        <f t="shared" si="112"/>
        <v>1.5</v>
      </c>
      <c r="BY34" s="2" t="s">
        <v>43</v>
      </c>
      <c r="BZ34" s="2">
        <f t="shared" si="113"/>
        <v>1.5</v>
      </c>
      <c r="CA34" s="2" t="s">
        <v>70</v>
      </c>
      <c r="CB34" s="2" t="s">
        <v>68</v>
      </c>
      <c r="CC34" s="2">
        <v>1</v>
      </c>
      <c r="CD34" s="2" t="s">
        <v>40</v>
      </c>
      <c r="CE34" s="2">
        <f t="shared" si="114"/>
        <v>1.5</v>
      </c>
      <c r="CF34" s="2" t="s">
        <v>58</v>
      </c>
      <c r="CG34" s="2">
        <f t="shared" si="115"/>
        <v>1.5</v>
      </c>
      <c r="CH34" s="2" t="s">
        <v>69</v>
      </c>
      <c r="CI34" s="2">
        <f t="shared" si="116"/>
        <v>1.5</v>
      </c>
      <c r="CJ34" s="2" t="s">
        <v>34</v>
      </c>
      <c r="CK34" s="2">
        <f t="shared" si="117"/>
        <v>1.5</v>
      </c>
      <c r="CL34" s="2" t="s">
        <v>42</v>
      </c>
      <c r="CM34" s="2">
        <f t="shared" si="118"/>
        <v>1.5</v>
      </c>
      <c r="CN34" s="2" t="s">
        <v>43</v>
      </c>
      <c r="CO34" s="2">
        <f t="shared" si="119"/>
        <v>1.5</v>
      </c>
    </row>
    <row r="35" spans="1:93" ht="14.25" x14ac:dyDescent="0.2">
      <c r="A35" s="11" t="s">
        <v>134</v>
      </c>
      <c r="B35" s="10" t="s">
        <v>135</v>
      </c>
      <c r="C35" s="2" t="s">
        <v>20</v>
      </c>
      <c r="D35" s="2">
        <v>7</v>
      </c>
      <c r="E35" s="2" t="s">
        <v>48</v>
      </c>
      <c r="F35" s="2">
        <v>1</v>
      </c>
      <c r="G35" s="6" t="s">
        <v>48</v>
      </c>
      <c r="H35" s="2">
        <f t="shared" ref="H35:H44" si="120">36*0.2*0.5/6</f>
        <v>0.6</v>
      </c>
      <c r="I35" s="7" t="s">
        <v>49</v>
      </c>
      <c r="J35" s="2">
        <f t="shared" ref="J35:J44" si="121">36*0.2*0.5/6</f>
        <v>0.6</v>
      </c>
      <c r="K35" s="7" t="s">
        <v>50</v>
      </c>
      <c r="L35" s="2">
        <f t="shared" ref="L35:L44" si="122">36*0.2*0.5/6</f>
        <v>0.6</v>
      </c>
      <c r="M35" s="7" t="s">
        <v>51</v>
      </c>
      <c r="N35" s="2">
        <f t="shared" ref="N35:N44" si="123">36*0.2*0.5/6</f>
        <v>0.6</v>
      </c>
      <c r="O35" s="7" t="s">
        <v>25</v>
      </c>
      <c r="P35" s="2">
        <f t="shared" ref="P35:P44" si="124">36*0.2*0.5/6</f>
        <v>0.6</v>
      </c>
      <c r="Q35" s="7" t="s">
        <v>52</v>
      </c>
      <c r="R35" s="2">
        <f t="shared" ref="R35:R44" si="125">36*0.2*0.5/6</f>
        <v>0.6</v>
      </c>
      <c r="S35" s="2">
        <v>10</v>
      </c>
      <c r="T35" s="7" t="s">
        <v>41</v>
      </c>
      <c r="U35" s="2">
        <v>1</v>
      </c>
      <c r="V35" s="7" t="s">
        <v>40</v>
      </c>
      <c r="W35" s="2">
        <f t="shared" ref="W35:W44" si="126">36*0.2*0.5/6</f>
        <v>0.6</v>
      </c>
      <c r="X35" s="7" t="s">
        <v>41</v>
      </c>
      <c r="Y35" s="2">
        <f t="shared" ref="Y35:Y44" si="127">36*0.2*0.5/6</f>
        <v>0.6</v>
      </c>
      <c r="Z35" s="7" t="s">
        <v>65</v>
      </c>
      <c r="AA35" s="2">
        <f t="shared" ref="AA35:AA44" si="128">36*0.2*0.5/6</f>
        <v>0.6</v>
      </c>
      <c r="AB35" s="7" t="s">
        <v>31</v>
      </c>
      <c r="AC35" s="2">
        <f t="shared" ref="AC35:AC44" si="129">36*0.2*0.5/6</f>
        <v>0.6</v>
      </c>
      <c r="AD35" s="7" t="s">
        <v>66</v>
      </c>
      <c r="AE35" s="2">
        <f t="shared" ref="AE35:AE44" si="130">36*0.2*0.5/6</f>
        <v>0.6</v>
      </c>
      <c r="AF35" s="7" t="s">
        <v>43</v>
      </c>
      <c r="AG35" s="2">
        <f t="shared" ref="AG35:AG44" si="131">36*0.2*0.5/6</f>
        <v>0.6</v>
      </c>
      <c r="AH35" s="2">
        <v>10</v>
      </c>
      <c r="AI35" s="7" t="s">
        <v>41</v>
      </c>
      <c r="AJ35" s="2">
        <v>1</v>
      </c>
      <c r="AK35" s="7" t="s">
        <v>40</v>
      </c>
      <c r="AL35" s="2">
        <f t="shared" ref="AL35:AL44" si="132">36*0.3*0.5/6</f>
        <v>0.89999999999999991</v>
      </c>
      <c r="AM35" s="7" t="s">
        <v>41</v>
      </c>
      <c r="AN35" s="2">
        <f t="shared" ref="AN35:AN44" si="133">36*0.3*0.5/6</f>
        <v>0.89999999999999991</v>
      </c>
      <c r="AO35" s="2" t="s">
        <v>65</v>
      </c>
      <c r="AP35" s="2">
        <f t="shared" ref="AP35:AP44" si="134">36*0.3*0.5/6</f>
        <v>0.89999999999999991</v>
      </c>
      <c r="AQ35" s="7" t="s">
        <v>34</v>
      </c>
      <c r="AR35" s="2">
        <f t="shared" ref="AR35:AR44" si="135">36*0.3*0.5/6</f>
        <v>0.89999999999999991</v>
      </c>
      <c r="AS35" s="7" t="s">
        <v>42</v>
      </c>
      <c r="AT35" s="2">
        <f t="shared" ref="AT35:AT44" si="136">36*0.3*0.5/6</f>
        <v>0.89999999999999991</v>
      </c>
      <c r="AU35" s="7" t="s">
        <v>43</v>
      </c>
      <c r="AV35" s="2">
        <f t="shared" ref="AV35:AV44" si="137">36*0.3*0.5/6</f>
        <v>0.89999999999999991</v>
      </c>
      <c r="AW35" s="2">
        <v>10</v>
      </c>
      <c r="AX35" s="2" t="s">
        <v>41</v>
      </c>
      <c r="AY35" s="2">
        <v>1</v>
      </c>
      <c r="AZ35" s="2" t="s">
        <v>40</v>
      </c>
      <c r="BA35" s="2">
        <f t="shared" ref="BA35:BA44" si="138">36*0.3*0.5/6</f>
        <v>0.89999999999999991</v>
      </c>
      <c r="BB35" s="2" t="s">
        <v>41</v>
      </c>
      <c r="BC35" s="2">
        <f t="shared" ref="BC35:BC44" si="139">36*0.3*0.5/6</f>
        <v>0.89999999999999991</v>
      </c>
      <c r="BD35" s="2" t="s">
        <v>67</v>
      </c>
      <c r="BE35" s="2">
        <f t="shared" ref="BE35:BE44" si="140">36*0.3*0.5/6</f>
        <v>0.89999999999999991</v>
      </c>
      <c r="BF35" s="2" t="s">
        <v>34</v>
      </c>
      <c r="BG35" s="2">
        <f t="shared" ref="BG35:BG44" si="141">36*0.3*0.5/6</f>
        <v>0.89999999999999991</v>
      </c>
      <c r="BH35" s="2" t="s">
        <v>42</v>
      </c>
      <c r="BI35" s="2">
        <f t="shared" ref="BI35:BI44" si="142">36*0.3*0.5/6</f>
        <v>0.89999999999999991</v>
      </c>
      <c r="BJ35" s="2" t="s">
        <v>43</v>
      </c>
      <c r="BK35" s="2">
        <f t="shared" ref="BK35:BK44" si="143">36*0.3*0.5/6</f>
        <v>0.89999999999999991</v>
      </c>
      <c r="BL35" s="2">
        <v>10</v>
      </c>
      <c r="BM35" s="2" t="s">
        <v>68</v>
      </c>
      <c r="BN35" s="2">
        <v>1</v>
      </c>
      <c r="BO35" s="2" t="s">
        <v>40</v>
      </c>
      <c r="BP35" s="2">
        <f t="shared" ref="BP35:BP44" si="144">36*0.5*0.5/6</f>
        <v>1.5</v>
      </c>
      <c r="BQ35" s="2" t="s">
        <v>58</v>
      </c>
      <c r="BR35" s="2">
        <f t="shared" ref="BR35:BR44" si="145">36*0.5*0.5/6</f>
        <v>1.5</v>
      </c>
      <c r="BS35" s="2" t="s">
        <v>69</v>
      </c>
      <c r="BT35" s="2">
        <f t="shared" ref="BT35:BT44" si="146">36*0.5*0.5/6</f>
        <v>1.5</v>
      </c>
      <c r="BU35" s="2" t="s">
        <v>34</v>
      </c>
      <c r="BV35" s="2">
        <f t="shared" ref="BV35:BV44" si="147">36*0.5*0.5/6</f>
        <v>1.5</v>
      </c>
      <c r="BW35" s="2" t="s">
        <v>42</v>
      </c>
      <c r="BX35" s="2">
        <f t="shared" ref="BX35:BX44" si="148">36*0.5*0.5/6</f>
        <v>1.5</v>
      </c>
      <c r="BY35" s="2" t="s">
        <v>43</v>
      </c>
      <c r="BZ35" s="2">
        <f t="shared" ref="BZ35:BZ44" si="149">36*0.5*0.5/6</f>
        <v>1.5</v>
      </c>
      <c r="CA35" s="2" t="s">
        <v>70</v>
      </c>
      <c r="CB35" s="2" t="s">
        <v>68</v>
      </c>
      <c r="CC35" s="2">
        <v>1</v>
      </c>
      <c r="CD35" s="2" t="s">
        <v>40</v>
      </c>
      <c r="CE35" s="2">
        <f t="shared" ref="CE35:CE44" si="150">36*0.5*0.5/6</f>
        <v>1.5</v>
      </c>
      <c r="CF35" s="2" t="s">
        <v>58</v>
      </c>
      <c r="CG35" s="2">
        <f t="shared" ref="CG35:CG44" si="151">36*0.5*0.5/6</f>
        <v>1.5</v>
      </c>
      <c r="CH35" s="2" t="s">
        <v>69</v>
      </c>
      <c r="CI35" s="2">
        <f t="shared" ref="CI35:CI44" si="152">36*0.5*0.5/6</f>
        <v>1.5</v>
      </c>
      <c r="CJ35" s="2" t="s">
        <v>34</v>
      </c>
      <c r="CK35" s="2">
        <f t="shared" ref="CK35:CK44" si="153">36*0.5*0.5/6</f>
        <v>1.5</v>
      </c>
      <c r="CL35" s="2" t="s">
        <v>42</v>
      </c>
      <c r="CM35" s="2">
        <f t="shared" ref="CM35:CM44" si="154">36*0.5*0.5/6</f>
        <v>1.5</v>
      </c>
      <c r="CN35" s="2" t="s">
        <v>43</v>
      </c>
      <c r="CO35" s="2">
        <f t="shared" ref="CO35:CO44" si="155">36*0.5*0.5/6</f>
        <v>1.5</v>
      </c>
    </row>
    <row r="36" spans="1:93" ht="14.25" x14ac:dyDescent="0.2">
      <c r="A36" s="9" t="s">
        <v>136</v>
      </c>
      <c r="B36" s="10" t="s">
        <v>137</v>
      </c>
      <c r="C36" s="2" t="s">
        <v>20</v>
      </c>
      <c r="D36" s="2">
        <v>5</v>
      </c>
      <c r="E36" s="2" t="s">
        <v>21</v>
      </c>
      <c r="F36" s="2">
        <v>1</v>
      </c>
      <c r="G36" s="2" t="s">
        <v>22</v>
      </c>
      <c r="H36" s="2">
        <f t="shared" si="120"/>
        <v>0.6</v>
      </c>
      <c r="I36" s="2" t="s">
        <v>23</v>
      </c>
      <c r="J36" s="2">
        <f t="shared" si="121"/>
        <v>0.6</v>
      </c>
      <c r="K36" s="2" t="s">
        <v>24</v>
      </c>
      <c r="L36" s="2">
        <f t="shared" si="122"/>
        <v>0.6</v>
      </c>
      <c r="M36" s="2" t="s">
        <v>21</v>
      </c>
      <c r="N36" s="2">
        <f t="shared" si="123"/>
        <v>0.6</v>
      </c>
      <c r="O36" s="2" t="s">
        <v>25</v>
      </c>
      <c r="P36" s="2">
        <f t="shared" si="124"/>
        <v>0.6</v>
      </c>
      <c r="Q36" s="2" t="s">
        <v>26</v>
      </c>
      <c r="R36" s="2">
        <f t="shared" si="125"/>
        <v>0.6</v>
      </c>
      <c r="S36" s="2">
        <v>12</v>
      </c>
      <c r="T36" s="7" t="s">
        <v>27</v>
      </c>
      <c r="U36" s="2">
        <v>1</v>
      </c>
      <c r="V36" s="7" t="s">
        <v>28</v>
      </c>
      <c r="W36" s="2">
        <f t="shared" si="126"/>
        <v>0.6</v>
      </c>
      <c r="X36" s="7" t="s">
        <v>29</v>
      </c>
      <c r="Y36" s="2">
        <f t="shared" si="127"/>
        <v>0.6</v>
      </c>
      <c r="Z36" s="7" t="s">
        <v>30</v>
      </c>
      <c r="AA36" s="2">
        <f t="shared" si="128"/>
        <v>0.6</v>
      </c>
      <c r="AB36" s="7" t="s">
        <v>31</v>
      </c>
      <c r="AC36" s="2">
        <f t="shared" si="129"/>
        <v>0.6</v>
      </c>
      <c r="AD36" s="7" t="s">
        <v>27</v>
      </c>
      <c r="AE36" s="2">
        <f t="shared" si="130"/>
        <v>0.6</v>
      </c>
      <c r="AF36" s="7" t="s">
        <v>32</v>
      </c>
      <c r="AG36" s="2">
        <f t="shared" si="131"/>
        <v>0.6</v>
      </c>
      <c r="AH36" s="2">
        <v>12</v>
      </c>
      <c r="AI36" s="7" t="s">
        <v>27</v>
      </c>
      <c r="AJ36" s="2">
        <v>1</v>
      </c>
      <c r="AK36" s="7" t="s">
        <v>28</v>
      </c>
      <c r="AL36" s="2">
        <f t="shared" si="132"/>
        <v>0.89999999999999991</v>
      </c>
      <c r="AM36" s="7" t="s">
        <v>33</v>
      </c>
      <c r="AN36" s="2">
        <f t="shared" si="133"/>
        <v>0.89999999999999991</v>
      </c>
      <c r="AO36" s="7" t="s">
        <v>30</v>
      </c>
      <c r="AP36" s="2">
        <f t="shared" si="134"/>
        <v>0.89999999999999991</v>
      </c>
      <c r="AQ36" s="7" t="s">
        <v>34</v>
      </c>
      <c r="AR36" s="2">
        <f t="shared" si="135"/>
        <v>0.89999999999999991</v>
      </c>
      <c r="AS36" s="7" t="s">
        <v>27</v>
      </c>
      <c r="AT36" s="2">
        <f t="shared" si="136"/>
        <v>0.89999999999999991</v>
      </c>
      <c r="AU36" s="7" t="s">
        <v>32</v>
      </c>
      <c r="AV36" s="2">
        <f t="shared" si="137"/>
        <v>0.89999999999999991</v>
      </c>
      <c r="AW36" s="2">
        <v>12</v>
      </c>
      <c r="AX36" s="2" t="s">
        <v>27</v>
      </c>
      <c r="AY36" s="2">
        <v>1</v>
      </c>
      <c r="AZ36" s="2" t="s">
        <v>28</v>
      </c>
      <c r="BA36" s="2">
        <f t="shared" si="138"/>
        <v>0.89999999999999991</v>
      </c>
      <c r="BB36" s="2" t="s">
        <v>33</v>
      </c>
      <c r="BC36" s="2">
        <f t="shared" si="139"/>
        <v>0.89999999999999991</v>
      </c>
      <c r="BD36" s="2" t="s">
        <v>30</v>
      </c>
      <c r="BE36" s="2">
        <f t="shared" si="140"/>
        <v>0.89999999999999991</v>
      </c>
      <c r="BF36" s="2" t="s">
        <v>34</v>
      </c>
      <c r="BG36" s="2">
        <f t="shared" si="141"/>
        <v>0.89999999999999991</v>
      </c>
      <c r="BH36" s="2" t="s">
        <v>27</v>
      </c>
      <c r="BI36" s="2">
        <f t="shared" si="142"/>
        <v>0.89999999999999991</v>
      </c>
      <c r="BJ36" s="2" t="s">
        <v>32</v>
      </c>
      <c r="BK36" s="2">
        <f t="shared" si="143"/>
        <v>0.89999999999999991</v>
      </c>
      <c r="BL36" s="2">
        <v>12</v>
      </c>
      <c r="BM36" s="2" t="s">
        <v>27</v>
      </c>
      <c r="BN36" s="2">
        <v>1</v>
      </c>
      <c r="BO36" s="2" t="s">
        <v>28</v>
      </c>
      <c r="BP36" s="2">
        <f t="shared" si="144"/>
        <v>1.5</v>
      </c>
      <c r="BQ36" s="2" t="s">
        <v>33</v>
      </c>
      <c r="BR36" s="2">
        <f t="shared" si="145"/>
        <v>1.5</v>
      </c>
      <c r="BS36" s="2" t="s">
        <v>30</v>
      </c>
      <c r="BT36" s="2">
        <f t="shared" si="146"/>
        <v>1.5</v>
      </c>
      <c r="BU36" s="2" t="s">
        <v>34</v>
      </c>
      <c r="BV36" s="2">
        <f t="shared" si="147"/>
        <v>1.5</v>
      </c>
      <c r="BW36" s="2" t="s">
        <v>27</v>
      </c>
      <c r="BX36" s="2">
        <f t="shared" si="148"/>
        <v>1.5</v>
      </c>
      <c r="BY36" s="2" t="s">
        <v>35</v>
      </c>
      <c r="BZ36" s="2">
        <f t="shared" si="149"/>
        <v>1.5</v>
      </c>
      <c r="CA36" s="2" t="s">
        <v>36</v>
      </c>
      <c r="CB36" s="2" t="s">
        <v>27</v>
      </c>
      <c r="CC36" s="2">
        <v>1</v>
      </c>
      <c r="CD36" s="2" t="s">
        <v>28</v>
      </c>
      <c r="CE36" s="2">
        <f t="shared" si="150"/>
        <v>1.5</v>
      </c>
      <c r="CF36" s="2" t="s">
        <v>33</v>
      </c>
      <c r="CG36" s="2">
        <f t="shared" si="151"/>
        <v>1.5</v>
      </c>
      <c r="CH36" s="2" t="s">
        <v>30</v>
      </c>
      <c r="CI36" s="2">
        <f t="shared" si="152"/>
        <v>1.5</v>
      </c>
      <c r="CJ36" s="2" t="s">
        <v>34</v>
      </c>
      <c r="CK36" s="2">
        <f t="shared" si="153"/>
        <v>1.5</v>
      </c>
      <c r="CL36" s="2" t="s">
        <v>27</v>
      </c>
      <c r="CM36" s="2">
        <f t="shared" si="154"/>
        <v>1.5</v>
      </c>
      <c r="CN36" s="2" t="s">
        <v>35</v>
      </c>
      <c r="CO36" s="2">
        <f t="shared" si="155"/>
        <v>1.5</v>
      </c>
    </row>
    <row r="37" spans="1:93" ht="14.25" x14ac:dyDescent="0.2">
      <c r="A37" s="9" t="s">
        <v>138</v>
      </c>
      <c r="B37" s="10" t="s">
        <v>139</v>
      </c>
      <c r="C37" s="2" t="s">
        <v>20</v>
      </c>
      <c r="D37" s="2">
        <v>7</v>
      </c>
      <c r="E37" s="2" t="s">
        <v>48</v>
      </c>
      <c r="F37" s="2">
        <v>1</v>
      </c>
      <c r="G37" s="6" t="s">
        <v>48</v>
      </c>
      <c r="H37" s="2">
        <f t="shared" si="120"/>
        <v>0.6</v>
      </c>
      <c r="I37" s="7" t="s">
        <v>49</v>
      </c>
      <c r="J37" s="2">
        <f t="shared" si="121"/>
        <v>0.6</v>
      </c>
      <c r="K37" s="7" t="s">
        <v>50</v>
      </c>
      <c r="L37" s="2">
        <f t="shared" si="122"/>
        <v>0.6</v>
      </c>
      <c r="M37" s="7" t="s">
        <v>51</v>
      </c>
      <c r="N37" s="2">
        <f t="shared" si="123"/>
        <v>0.6</v>
      </c>
      <c r="O37" s="7" t="s">
        <v>25</v>
      </c>
      <c r="P37" s="2">
        <f t="shared" si="124"/>
        <v>0.6</v>
      </c>
      <c r="Q37" s="7" t="s">
        <v>52</v>
      </c>
      <c r="R37" s="2">
        <f t="shared" si="125"/>
        <v>0.6</v>
      </c>
      <c r="S37" s="2">
        <v>11</v>
      </c>
      <c r="T37" s="7" t="s">
        <v>55</v>
      </c>
      <c r="U37" s="2">
        <v>1</v>
      </c>
      <c r="V37" s="7" t="s">
        <v>56</v>
      </c>
      <c r="W37" s="2">
        <f t="shared" si="126"/>
        <v>0.6</v>
      </c>
      <c r="X37" s="7" t="s">
        <v>29</v>
      </c>
      <c r="Y37" s="2">
        <f t="shared" si="127"/>
        <v>0.6</v>
      </c>
      <c r="Z37" s="7" t="s">
        <v>57</v>
      </c>
      <c r="AA37" s="2">
        <f t="shared" si="128"/>
        <v>0.6</v>
      </c>
      <c r="AB37" s="7" t="s">
        <v>55</v>
      </c>
      <c r="AC37" s="2">
        <f t="shared" si="129"/>
        <v>0.6</v>
      </c>
      <c r="AD37" s="7" t="s">
        <v>42</v>
      </c>
      <c r="AE37" s="2">
        <f t="shared" si="130"/>
        <v>0.6</v>
      </c>
      <c r="AF37" s="7" t="s">
        <v>43</v>
      </c>
      <c r="AG37" s="2">
        <f t="shared" si="131"/>
        <v>0.6</v>
      </c>
      <c r="AH37" s="2">
        <v>11</v>
      </c>
      <c r="AI37" s="7" t="s">
        <v>55</v>
      </c>
      <c r="AJ37" s="2">
        <v>1</v>
      </c>
      <c r="AK37" s="7" t="s">
        <v>56</v>
      </c>
      <c r="AL37" s="2">
        <f t="shared" si="132"/>
        <v>0.89999999999999991</v>
      </c>
      <c r="AM37" s="7" t="s">
        <v>58</v>
      </c>
      <c r="AN37" s="2">
        <f t="shared" si="133"/>
        <v>0.89999999999999991</v>
      </c>
      <c r="AO37" s="7" t="s">
        <v>57</v>
      </c>
      <c r="AP37" s="2">
        <f t="shared" si="134"/>
        <v>0.89999999999999991</v>
      </c>
      <c r="AQ37" s="7" t="s">
        <v>55</v>
      </c>
      <c r="AR37" s="2">
        <f t="shared" si="135"/>
        <v>0.89999999999999991</v>
      </c>
      <c r="AS37" s="7" t="s">
        <v>42</v>
      </c>
      <c r="AT37" s="2">
        <f t="shared" si="136"/>
        <v>0.89999999999999991</v>
      </c>
      <c r="AU37" s="7" t="s">
        <v>43</v>
      </c>
      <c r="AV37" s="2">
        <f t="shared" si="137"/>
        <v>0.89999999999999991</v>
      </c>
      <c r="AW37" s="2">
        <v>11</v>
      </c>
      <c r="AX37" s="2" t="s">
        <v>55</v>
      </c>
      <c r="AY37" s="2">
        <v>1</v>
      </c>
      <c r="AZ37" s="2" t="s">
        <v>56</v>
      </c>
      <c r="BA37" s="2">
        <f t="shared" si="138"/>
        <v>0.89999999999999991</v>
      </c>
      <c r="BB37" s="2" t="s">
        <v>58</v>
      </c>
      <c r="BC37" s="2">
        <f t="shared" si="139"/>
        <v>0.89999999999999991</v>
      </c>
      <c r="BD37" s="2" t="s">
        <v>57</v>
      </c>
      <c r="BE37" s="2">
        <f t="shared" si="140"/>
        <v>0.89999999999999991</v>
      </c>
      <c r="BF37" s="2" t="s">
        <v>55</v>
      </c>
      <c r="BG37" s="2">
        <f t="shared" si="141"/>
        <v>0.89999999999999991</v>
      </c>
      <c r="BH37" s="2" t="s">
        <v>42</v>
      </c>
      <c r="BI37" s="2">
        <f t="shared" si="142"/>
        <v>0.89999999999999991</v>
      </c>
      <c r="BJ37" s="2" t="s">
        <v>43</v>
      </c>
      <c r="BK37" s="2">
        <f t="shared" si="143"/>
        <v>0.89999999999999991</v>
      </c>
      <c r="BL37" s="2">
        <v>11</v>
      </c>
      <c r="BM37" s="2" t="s">
        <v>55</v>
      </c>
      <c r="BN37" s="2">
        <v>1</v>
      </c>
      <c r="BO37" s="2" t="s">
        <v>56</v>
      </c>
      <c r="BP37" s="2">
        <f t="shared" si="144"/>
        <v>1.5</v>
      </c>
      <c r="BQ37" s="2" t="s">
        <v>58</v>
      </c>
      <c r="BR37" s="2">
        <f t="shared" si="145"/>
        <v>1.5</v>
      </c>
      <c r="BS37" s="2" t="s">
        <v>59</v>
      </c>
      <c r="BT37" s="2">
        <f t="shared" si="146"/>
        <v>1.5</v>
      </c>
      <c r="BU37" s="2" t="s">
        <v>55</v>
      </c>
      <c r="BV37" s="2">
        <f t="shared" si="147"/>
        <v>1.5</v>
      </c>
      <c r="BW37" s="2" t="s">
        <v>60</v>
      </c>
      <c r="BX37" s="2">
        <f t="shared" si="148"/>
        <v>1.5</v>
      </c>
      <c r="BY37" s="2" t="s">
        <v>35</v>
      </c>
      <c r="BZ37" s="2">
        <f t="shared" si="149"/>
        <v>1.5</v>
      </c>
      <c r="CA37" s="2" t="s">
        <v>61</v>
      </c>
      <c r="CB37" s="2" t="s">
        <v>55</v>
      </c>
      <c r="CC37" s="2">
        <v>1</v>
      </c>
      <c r="CD37" s="2" t="s">
        <v>56</v>
      </c>
      <c r="CE37" s="2">
        <f t="shared" si="150"/>
        <v>1.5</v>
      </c>
      <c r="CF37" s="2" t="s">
        <v>58</v>
      </c>
      <c r="CG37" s="2">
        <f t="shared" si="151"/>
        <v>1.5</v>
      </c>
      <c r="CH37" s="2" t="s">
        <v>59</v>
      </c>
      <c r="CI37" s="2">
        <f t="shared" si="152"/>
        <v>1.5</v>
      </c>
      <c r="CJ37" s="2" t="s">
        <v>55</v>
      </c>
      <c r="CK37" s="2">
        <f t="shared" si="153"/>
        <v>1.5</v>
      </c>
      <c r="CL37" s="2" t="s">
        <v>62</v>
      </c>
      <c r="CM37" s="2">
        <f t="shared" si="154"/>
        <v>1.5</v>
      </c>
      <c r="CN37" s="2" t="s">
        <v>35</v>
      </c>
      <c r="CO37" s="2">
        <f t="shared" si="155"/>
        <v>1.5</v>
      </c>
    </row>
    <row r="38" spans="1:93" ht="14.25" x14ac:dyDescent="0.2">
      <c r="A38" s="9" t="s">
        <v>140</v>
      </c>
      <c r="B38" s="10" t="s">
        <v>141</v>
      </c>
      <c r="C38" s="2" t="s">
        <v>20</v>
      </c>
      <c r="D38" s="2">
        <v>12</v>
      </c>
      <c r="E38" s="2" t="s">
        <v>27</v>
      </c>
      <c r="F38" s="2">
        <v>1</v>
      </c>
      <c r="G38" s="6" t="s">
        <v>28</v>
      </c>
      <c r="H38" s="2">
        <f t="shared" si="120"/>
        <v>0.6</v>
      </c>
      <c r="I38" s="7" t="s">
        <v>29</v>
      </c>
      <c r="J38" s="2">
        <f t="shared" si="121"/>
        <v>0.6</v>
      </c>
      <c r="K38" s="7" t="s">
        <v>30</v>
      </c>
      <c r="L38" s="2">
        <f t="shared" si="122"/>
        <v>0.6</v>
      </c>
      <c r="M38" s="7" t="s">
        <v>34</v>
      </c>
      <c r="N38" s="2">
        <f t="shared" si="123"/>
        <v>0.6</v>
      </c>
      <c r="O38" s="7" t="s">
        <v>27</v>
      </c>
      <c r="P38" s="2">
        <f t="shared" si="124"/>
        <v>0.6</v>
      </c>
      <c r="Q38" s="7" t="s">
        <v>32</v>
      </c>
      <c r="R38" s="2">
        <f t="shared" si="125"/>
        <v>0.6</v>
      </c>
      <c r="S38" s="2">
        <v>12</v>
      </c>
      <c r="T38" s="7" t="s">
        <v>27</v>
      </c>
      <c r="U38" s="2">
        <v>1</v>
      </c>
      <c r="V38" s="7" t="s">
        <v>28</v>
      </c>
      <c r="W38" s="2">
        <f t="shared" si="126"/>
        <v>0.6</v>
      </c>
      <c r="X38" s="7" t="s">
        <v>29</v>
      </c>
      <c r="Y38" s="2">
        <f t="shared" si="127"/>
        <v>0.6</v>
      </c>
      <c r="Z38" s="7" t="s">
        <v>30</v>
      </c>
      <c r="AA38" s="2">
        <f t="shared" si="128"/>
        <v>0.6</v>
      </c>
      <c r="AB38" s="7" t="s">
        <v>31</v>
      </c>
      <c r="AC38" s="2">
        <f t="shared" si="129"/>
        <v>0.6</v>
      </c>
      <c r="AD38" s="7" t="s">
        <v>27</v>
      </c>
      <c r="AE38" s="2">
        <f t="shared" si="130"/>
        <v>0.6</v>
      </c>
      <c r="AF38" s="7" t="s">
        <v>32</v>
      </c>
      <c r="AG38" s="2">
        <f t="shared" si="131"/>
        <v>0.6</v>
      </c>
      <c r="AH38" s="2">
        <v>12</v>
      </c>
      <c r="AI38" s="7" t="s">
        <v>27</v>
      </c>
      <c r="AJ38" s="2">
        <v>1</v>
      </c>
      <c r="AK38" s="7" t="s">
        <v>28</v>
      </c>
      <c r="AL38" s="2">
        <f t="shared" si="132"/>
        <v>0.89999999999999991</v>
      </c>
      <c r="AM38" s="7" t="s">
        <v>33</v>
      </c>
      <c r="AN38" s="2">
        <f t="shared" si="133"/>
        <v>0.89999999999999991</v>
      </c>
      <c r="AO38" s="7" t="s">
        <v>30</v>
      </c>
      <c r="AP38" s="2">
        <f t="shared" si="134"/>
        <v>0.89999999999999991</v>
      </c>
      <c r="AQ38" s="7" t="s">
        <v>34</v>
      </c>
      <c r="AR38" s="2">
        <f t="shared" si="135"/>
        <v>0.89999999999999991</v>
      </c>
      <c r="AS38" s="7" t="s">
        <v>27</v>
      </c>
      <c r="AT38" s="2">
        <f t="shared" si="136"/>
        <v>0.89999999999999991</v>
      </c>
      <c r="AU38" s="7" t="s">
        <v>32</v>
      </c>
      <c r="AV38" s="2">
        <f t="shared" si="137"/>
        <v>0.89999999999999991</v>
      </c>
      <c r="AW38" s="2">
        <v>12</v>
      </c>
      <c r="AX38" s="2" t="s">
        <v>27</v>
      </c>
      <c r="AY38" s="2">
        <v>1</v>
      </c>
      <c r="AZ38" s="2" t="s">
        <v>28</v>
      </c>
      <c r="BA38" s="2">
        <f t="shared" si="138"/>
        <v>0.89999999999999991</v>
      </c>
      <c r="BB38" s="2" t="s">
        <v>33</v>
      </c>
      <c r="BC38" s="2">
        <f t="shared" si="139"/>
        <v>0.89999999999999991</v>
      </c>
      <c r="BD38" s="2" t="s">
        <v>30</v>
      </c>
      <c r="BE38" s="2">
        <f t="shared" si="140"/>
        <v>0.89999999999999991</v>
      </c>
      <c r="BF38" s="2" t="s">
        <v>34</v>
      </c>
      <c r="BG38" s="2">
        <f t="shared" si="141"/>
        <v>0.89999999999999991</v>
      </c>
      <c r="BH38" s="2" t="s">
        <v>27</v>
      </c>
      <c r="BI38" s="2">
        <f t="shared" si="142"/>
        <v>0.89999999999999991</v>
      </c>
      <c r="BJ38" s="2" t="s">
        <v>32</v>
      </c>
      <c r="BK38" s="2">
        <f t="shared" si="143"/>
        <v>0.89999999999999991</v>
      </c>
      <c r="BL38" s="2">
        <v>12</v>
      </c>
      <c r="BM38" s="2" t="s">
        <v>27</v>
      </c>
      <c r="BN38" s="2">
        <v>1</v>
      </c>
      <c r="BO38" s="2" t="s">
        <v>28</v>
      </c>
      <c r="BP38" s="2">
        <f t="shared" si="144"/>
        <v>1.5</v>
      </c>
      <c r="BQ38" s="2" t="s">
        <v>33</v>
      </c>
      <c r="BR38" s="2">
        <f t="shared" si="145"/>
        <v>1.5</v>
      </c>
      <c r="BS38" s="2" t="s">
        <v>30</v>
      </c>
      <c r="BT38" s="2">
        <f t="shared" si="146"/>
        <v>1.5</v>
      </c>
      <c r="BU38" s="2" t="s">
        <v>34</v>
      </c>
      <c r="BV38" s="2">
        <f t="shared" si="147"/>
        <v>1.5</v>
      </c>
      <c r="BW38" s="2" t="s">
        <v>27</v>
      </c>
      <c r="BX38" s="2">
        <f t="shared" si="148"/>
        <v>1.5</v>
      </c>
      <c r="BY38" s="2" t="s">
        <v>35</v>
      </c>
      <c r="BZ38" s="2">
        <f t="shared" si="149"/>
        <v>1.5</v>
      </c>
      <c r="CA38" s="2" t="s">
        <v>36</v>
      </c>
      <c r="CB38" s="2" t="s">
        <v>27</v>
      </c>
      <c r="CC38" s="2">
        <v>1</v>
      </c>
      <c r="CD38" s="2" t="s">
        <v>28</v>
      </c>
      <c r="CE38" s="2">
        <f t="shared" si="150"/>
        <v>1.5</v>
      </c>
      <c r="CF38" s="2" t="s">
        <v>33</v>
      </c>
      <c r="CG38" s="2">
        <f t="shared" si="151"/>
        <v>1.5</v>
      </c>
      <c r="CH38" s="2" t="s">
        <v>30</v>
      </c>
      <c r="CI38" s="2">
        <f t="shared" si="152"/>
        <v>1.5</v>
      </c>
      <c r="CJ38" s="2" t="s">
        <v>34</v>
      </c>
      <c r="CK38" s="2">
        <f t="shared" si="153"/>
        <v>1.5</v>
      </c>
      <c r="CL38" s="2" t="s">
        <v>27</v>
      </c>
      <c r="CM38" s="2">
        <f t="shared" si="154"/>
        <v>1.5</v>
      </c>
      <c r="CN38" s="2" t="s">
        <v>35</v>
      </c>
      <c r="CO38" s="2">
        <f t="shared" si="155"/>
        <v>1.5</v>
      </c>
    </row>
    <row r="39" spans="1:93" ht="14.25" x14ac:dyDescent="0.2">
      <c r="A39" s="9" t="s">
        <v>142</v>
      </c>
      <c r="B39" s="10" t="s">
        <v>143</v>
      </c>
      <c r="C39" s="2" t="s">
        <v>20</v>
      </c>
      <c r="D39" s="2">
        <v>12</v>
      </c>
      <c r="E39" s="2" t="s">
        <v>27</v>
      </c>
      <c r="F39" s="2">
        <v>1</v>
      </c>
      <c r="G39" s="6" t="s">
        <v>28</v>
      </c>
      <c r="H39" s="2">
        <f t="shared" si="120"/>
        <v>0.6</v>
      </c>
      <c r="I39" s="7" t="s">
        <v>29</v>
      </c>
      <c r="J39" s="2">
        <f t="shared" si="121"/>
        <v>0.6</v>
      </c>
      <c r="K39" s="7" t="s">
        <v>30</v>
      </c>
      <c r="L39" s="2">
        <f t="shared" si="122"/>
        <v>0.6</v>
      </c>
      <c r="M39" s="7" t="s">
        <v>34</v>
      </c>
      <c r="N39" s="2">
        <f t="shared" si="123"/>
        <v>0.6</v>
      </c>
      <c r="O39" s="7" t="s">
        <v>27</v>
      </c>
      <c r="P39" s="2">
        <f t="shared" si="124"/>
        <v>0.6</v>
      </c>
      <c r="Q39" s="7" t="s">
        <v>32</v>
      </c>
      <c r="R39" s="2">
        <f t="shared" si="125"/>
        <v>0.6</v>
      </c>
      <c r="S39" s="2">
        <v>12</v>
      </c>
      <c r="T39" s="7" t="s">
        <v>27</v>
      </c>
      <c r="U39" s="2">
        <v>1</v>
      </c>
      <c r="V39" s="7" t="s">
        <v>28</v>
      </c>
      <c r="W39" s="2">
        <f t="shared" si="126"/>
        <v>0.6</v>
      </c>
      <c r="X39" s="7" t="s">
        <v>29</v>
      </c>
      <c r="Y39" s="2">
        <f t="shared" si="127"/>
        <v>0.6</v>
      </c>
      <c r="Z39" s="7" t="s">
        <v>30</v>
      </c>
      <c r="AA39" s="2">
        <f t="shared" si="128"/>
        <v>0.6</v>
      </c>
      <c r="AB39" s="7" t="s">
        <v>31</v>
      </c>
      <c r="AC39" s="2">
        <f t="shared" si="129"/>
        <v>0.6</v>
      </c>
      <c r="AD39" s="7" t="s">
        <v>27</v>
      </c>
      <c r="AE39" s="2">
        <f t="shared" si="130"/>
        <v>0.6</v>
      </c>
      <c r="AF39" s="7" t="s">
        <v>32</v>
      </c>
      <c r="AG39" s="2">
        <f t="shared" si="131"/>
        <v>0.6</v>
      </c>
      <c r="AH39" s="2">
        <v>12</v>
      </c>
      <c r="AI39" s="7" t="s">
        <v>27</v>
      </c>
      <c r="AJ39" s="2">
        <v>1</v>
      </c>
      <c r="AK39" s="7" t="s">
        <v>28</v>
      </c>
      <c r="AL39" s="2">
        <f t="shared" si="132"/>
        <v>0.89999999999999991</v>
      </c>
      <c r="AM39" s="7" t="s">
        <v>33</v>
      </c>
      <c r="AN39" s="2">
        <f t="shared" si="133"/>
        <v>0.89999999999999991</v>
      </c>
      <c r="AO39" s="7" t="s">
        <v>30</v>
      </c>
      <c r="AP39" s="2">
        <f t="shared" si="134"/>
        <v>0.89999999999999991</v>
      </c>
      <c r="AQ39" s="7" t="s">
        <v>34</v>
      </c>
      <c r="AR39" s="2">
        <f t="shared" si="135"/>
        <v>0.89999999999999991</v>
      </c>
      <c r="AS39" s="7" t="s">
        <v>27</v>
      </c>
      <c r="AT39" s="2">
        <f t="shared" si="136"/>
        <v>0.89999999999999991</v>
      </c>
      <c r="AU39" s="7" t="s">
        <v>32</v>
      </c>
      <c r="AV39" s="2">
        <f t="shared" si="137"/>
        <v>0.89999999999999991</v>
      </c>
      <c r="AW39" s="2">
        <v>12</v>
      </c>
      <c r="AX39" s="2" t="s">
        <v>27</v>
      </c>
      <c r="AY39" s="2">
        <v>1</v>
      </c>
      <c r="AZ39" s="2" t="s">
        <v>28</v>
      </c>
      <c r="BA39" s="2">
        <f t="shared" si="138"/>
        <v>0.89999999999999991</v>
      </c>
      <c r="BB39" s="2" t="s">
        <v>33</v>
      </c>
      <c r="BC39" s="2">
        <f t="shared" si="139"/>
        <v>0.89999999999999991</v>
      </c>
      <c r="BD39" s="2" t="s">
        <v>30</v>
      </c>
      <c r="BE39" s="2">
        <f t="shared" si="140"/>
        <v>0.89999999999999991</v>
      </c>
      <c r="BF39" s="2" t="s">
        <v>34</v>
      </c>
      <c r="BG39" s="2">
        <f t="shared" si="141"/>
        <v>0.89999999999999991</v>
      </c>
      <c r="BH39" s="2" t="s">
        <v>27</v>
      </c>
      <c r="BI39" s="2">
        <f t="shared" si="142"/>
        <v>0.89999999999999991</v>
      </c>
      <c r="BJ39" s="2" t="s">
        <v>32</v>
      </c>
      <c r="BK39" s="2">
        <f t="shared" si="143"/>
        <v>0.89999999999999991</v>
      </c>
      <c r="BL39" s="2">
        <v>12</v>
      </c>
      <c r="BM39" s="2" t="s">
        <v>27</v>
      </c>
      <c r="BN39" s="2">
        <v>1</v>
      </c>
      <c r="BO39" s="2" t="s">
        <v>28</v>
      </c>
      <c r="BP39" s="2">
        <f t="shared" si="144"/>
        <v>1.5</v>
      </c>
      <c r="BQ39" s="2" t="s">
        <v>33</v>
      </c>
      <c r="BR39" s="2">
        <f t="shared" si="145"/>
        <v>1.5</v>
      </c>
      <c r="BS39" s="2" t="s">
        <v>30</v>
      </c>
      <c r="BT39" s="2">
        <f t="shared" si="146"/>
        <v>1.5</v>
      </c>
      <c r="BU39" s="2" t="s">
        <v>34</v>
      </c>
      <c r="BV39" s="2">
        <f t="shared" si="147"/>
        <v>1.5</v>
      </c>
      <c r="BW39" s="2" t="s">
        <v>27</v>
      </c>
      <c r="BX39" s="2">
        <f t="shared" si="148"/>
        <v>1.5</v>
      </c>
      <c r="BY39" s="2" t="s">
        <v>35</v>
      </c>
      <c r="BZ39" s="2">
        <f t="shared" si="149"/>
        <v>1.5</v>
      </c>
      <c r="CA39" s="2" t="s">
        <v>36</v>
      </c>
      <c r="CB39" s="2" t="s">
        <v>27</v>
      </c>
      <c r="CC39" s="2">
        <v>1</v>
      </c>
      <c r="CD39" s="2" t="s">
        <v>28</v>
      </c>
      <c r="CE39" s="2">
        <f t="shared" si="150"/>
        <v>1.5</v>
      </c>
      <c r="CF39" s="2" t="s">
        <v>33</v>
      </c>
      <c r="CG39" s="2">
        <f t="shared" si="151"/>
        <v>1.5</v>
      </c>
      <c r="CH39" s="2" t="s">
        <v>30</v>
      </c>
      <c r="CI39" s="2">
        <f t="shared" si="152"/>
        <v>1.5</v>
      </c>
      <c r="CJ39" s="2" t="s">
        <v>34</v>
      </c>
      <c r="CK39" s="2">
        <f t="shared" si="153"/>
        <v>1.5</v>
      </c>
      <c r="CL39" s="2" t="s">
        <v>27</v>
      </c>
      <c r="CM39" s="2">
        <f t="shared" si="154"/>
        <v>1.5</v>
      </c>
      <c r="CN39" s="2" t="s">
        <v>35</v>
      </c>
      <c r="CO39" s="2">
        <f t="shared" si="155"/>
        <v>1.5</v>
      </c>
    </row>
    <row r="40" spans="1:93" ht="14.25" x14ac:dyDescent="0.15">
      <c r="A40" s="11" t="s">
        <v>144</v>
      </c>
      <c r="B40" s="2" t="s">
        <v>145</v>
      </c>
      <c r="C40" s="2" t="s">
        <v>20</v>
      </c>
      <c r="D40" s="2">
        <v>4</v>
      </c>
      <c r="E40" s="2" t="s">
        <v>33</v>
      </c>
      <c r="F40" s="2">
        <v>1</v>
      </c>
      <c r="G40" s="2" t="s">
        <v>73</v>
      </c>
      <c r="H40" s="2">
        <f t="shared" si="120"/>
        <v>0.6</v>
      </c>
      <c r="I40" s="2" t="s">
        <v>33</v>
      </c>
      <c r="J40" s="2">
        <f t="shared" si="121"/>
        <v>0.6</v>
      </c>
      <c r="K40" s="2" t="s">
        <v>74</v>
      </c>
      <c r="L40" s="2">
        <f t="shared" si="122"/>
        <v>0.6</v>
      </c>
      <c r="M40" s="2" t="s">
        <v>75</v>
      </c>
      <c r="N40" s="2">
        <f t="shared" si="123"/>
        <v>0.6</v>
      </c>
      <c r="O40" s="2" t="s">
        <v>76</v>
      </c>
      <c r="P40" s="2">
        <f t="shared" si="124"/>
        <v>0.6</v>
      </c>
      <c r="Q40" s="2" t="s">
        <v>77</v>
      </c>
      <c r="R40" s="2">
        <f t="shared" si="125"/>
        <v>0.6</v>
      </c>
      <c r="S40" s="2">
        <v>4</v>
      </c>
      <c r="T40" s="2" t="s">
        <v>33</v>
      </c>
      <c r="U40" s="2">
        <v>1</v>
      </c>
      <c r="V40" s="2" t="s">
        <v>73</v>
      </c>
      <c r="W40" s="2">
        <f t="shared" si="126"/>
        <v>0.6</v>
      </c>
      <c r="X40" s="2" t="s">
        <v>33</v>
      </c>
      <c r="Y40" s="2">
        <f t="shared" si="127"/>
        <v>0.6</v>
      </c>
      <c r="Z40" s="2" t="s">
        <v>74</v>
      </c>
      <c r="AA40" s="2">
        <f t="shared" si="128"/>
        <v>0.6</v>
      </c>
      <c r="AB40" s="2" t="s">
        <v>75</v>
      </c>
      <c r="AC40" s="2">
        <f t="shared" si="129"/>
        <v>0.6</v>
      </c>
      <c r="AD40" s="2" t="s">
        <v>76</v>
      </c>
      <c r="AE40" s="2">
        <f t="shared" si="130"/>
        <v>0.6</v>
      </c>
      <c r="AF40" s="2" t="s">
        <v>80</v>
      </c>
      <c r="AG40" s="2">
        <f t="shared" si="131"/>
        <v>0.6</v>
      </c>
      <c r="AH40" s="2">
        <v>4</v>
      </c>
      <c r="AI40" s="2" t="s">
        <v>33</v>
      </c>
      <c r="AJ40" s="2">
        <v>1</v>
      </c>
      <c r="AK40" s="2" t="s">
        <v>73</v>
      </c>
      <c r="AL40" s="2">
        <f t="shared" si="132"/>
        <v>0.89999999999999991</v>
      </c>
      <c r="AM40" s="2" t="s">
        <v>33</v>
      </c>
      <c r="AN40" s="2">
        <f t="shared" si="133"/>
        <v>0.89999999999999991</v>
      </c>
      <c r="AO40" s="2" t="s">
        <v>74</v>
      </c>
      <c r="AP40" s="2">
        <f t="shared" si="134"/>
        <v>0.89999999999999991</v>
      </c>
      <c r="AQ40" s="2" t="s">
        <v>75</v>
      </c>
      <c r="AR40" s="2">
        <f t="shared" si="135"/>
        <v>0.89999999999999991</v>
      </c>
      <c r="AS40" s="7" t="s">
        <v>76</v>
      </c>
      <c r="AT40" s="2">
        <f t="shared" si="136"/>
        <v>0.89999999999999991</v>
      </c>
      <c r="AU40" s="7" t="s">
        <v>80</v>
      </c>
      <c r="AV40" s="2">
        <f t="shared" si="137"/>
        <v>0.89999999999999991</v>
      </c>
      <c r="AW40" s="2">
        <v>4</v>
      </c>
      <c r="AX40" s="2" t="s">
        <v>33</v>
      </c>
      <c r="AY40" s="2">
        <v>1</v>
      </c>
      <c r="AZ40" s="2" t="s">
        <v>73</v>
      </c>
      <c r="BA40" s="2">
        <f t="shared" si="138"/>
        <v>0.89999999999999991</v>
      </c>
      <c r="BB40" s="2" t="s">
        <v>33</v>
      </c>
      <c r="BC40" s="2">
        <f t="shared" si="139"/>
        <v>0.89999999999999991</v>
      </c>
      <c r="BD40" s="2" t="s">
        <v>74</v>
      </c>
      <c r="BE40" s="2">
        <f t="shared" si="140"/>
        <v>0.89999999999999991</v>
      </c>
      <c r="BF40" s="2" t="s">
        <v>75</v>
      </c>
      <c r="BG40" s="2">
        <f t="shared" si="141"/>
        <v>0.89999999999999991</v>
      </c>
      <c r="BH40" s="2" t="s">
        <v>76</v>
      </c>
      <c r="BI40" s="2">
        <f t="shared" si="142"/>
        <v>0.89999999999999991</v>
      </c>
      <c r="BJ40" s="2" t="s">
        <v>80</v>
      </c>
      <c r="BK40" s="2">
        <f t="shared" si="143"/>
        <v>0.89999999999999991</v>
      </c>
      <c r="BL40" s="2">
        <v>4</v>
      </c>
      <c r="BM40" s="2" t="s">
        <v>33</v>
      </c>
      <c r="BN40" s="2">
        <v>1</v>
      </c>
      <c r="BO40" s="2" t="s">
        <v>73</v>
      </c>
      <c r="BP40" s="2">
        <f t="shared" si="144"/>
        <v>1.5</v>
      </c>
      <c r="BQ40" s="2" t="s">
        <v>33</v>
      </c>
      <c r="BR40" s="2">
        <f t="shared" si="145"/>
        <v>1.5</v>
      </c>
      <c r="BS40" s="2" t="s">
        <v>74</v>
      </c>
      <c r="BT40" s="2">
        <f t="shared" si="146"/>
        <v>1.5</v>
      </c>
      <c r="BU40" s="2" t="s">
        <v>75</v>
      </c>
      <c r="BV40" s="2">
        <f t="shared" si="147"/>
        <v>1.5</v>
      </c>
      <c r="BW40" s="2" t="s">
        <v>81</v>
      </c>
      <c r="BX40" s="2">
        <f t="shared" si="148"/>
        <v>1.5</v>
      </c>
      <c r="BY40" s="2" t="s">
        <v>80</v>
      </c>
      <c r="BZ40" s="2">
        <f t="shared" si="149"/>
        <v>1.5</v>
      </c>
      <c r="CA40" s="2" t="s">
        <v>82</v>
      </c>
      <c r="CB40" s="2" t="s">
        <v>33</v>
      </c>
      <c r="CC40" s="2">
        <v>1</v>
      </c>
      <c r="CD40" s="2" t="s">
        <v>73</v>
      </c>
      <c r="CE40" s="2">
        <f t="shared" si="150"/>
        <v>1.5</v>
      </c>
      <c r="CF40" s="2" t="s">
        <v>33</v>
      </c>
      <c r="CG40" s="2">
        <f t="shared" si="151"/>
        <v>1.5</v>
      </c>
      <c r="CH40" s="2" t="s">
        <v>74</v>
      </c>
      <c r="CI40" s="2">
        <f t="shared" si="152"/>
        <v>1.5</v>
      </c>
      <c r="CJ40" s="2" t="s">
        <v>75</v>
      </c>
      <c r="CK40" s="2">
        <f t="shared" si="153"/>
        <v>1.5</v>
      </c>
      <c r="CL40" s="2" t="s">
        <v>81</v>
      </c>
      <c r="CM40" s="2">
        <f t="shared" si="154"/>
        <v>1.5</v>
      </c>
      <c r="CN40" s="2" t="s">
        <v>80</v>
      </c>
      <c r="CO40" s="2">
        <f t="shared" si="155"/>
        <v>1.5</v>
      </c>
    </row>
    <row r="41" spans="1:93" ht="14.25" x14ac:dyDescent="0.15">
      <c r="A41" s="11" t="s">
        <v>146</v>
      </c>
      <c r="B41" s="2" t="s">
        <v>147</v>
      </c>
      <c r="C41" s="2" t="s">
        <v>20</v>
      </c>
      <c r="D41" s="2">
        <v>10</v>
      </c>
      <c r="E41" s="2" t="s">
        <v>41</v>
      </c>
      <c r="F41" s="2">
        <v>1</v>
      </c>
      <c r="G41" s="2" t="s">
        <v>40</v>
      </c>
      <c r="H41" s="2">
        <f t="shared" si="120"/>
        <v>0.6</v>
      </c>
      <c r="I41" s="2" t="s">
        <v>41</v>
      </c>
      <c r="J41" s="2">
        <f t="shared" si="121"/>
        <v>0.6</v>
      </c>
      <c r="K41" s="2" t="s">
        <v>65</v>
      </c>
      <c r="L41" s="2">
        <f t="shared" si="122"/>
        <v>0.6</v>
      </c>
      <c r="M41" s="2" t="s">
        <v>34</v>
      </c>
      <c r="N41" s="2">
        <f t="shared" si="123"/>
        <v>0.6</v>
      </c>
      <c r="O41" s="2" t="s">
        <v>66</v>
      </c>
      <c r="P41" s="2">
        <f t="shared" si="124"/>
        <v>0.6</v>
      </c>
      <c r="Q41" s="7" t="s">
        <v>43</v>
      </c>
      <c r="R41" s="2">
        <f t="shared" si="125"/>
        <v>0.6</v>
      </c>
      <c r="S41" s="2">
        <v>5</v>
      </c>
      <c r="T41" s="7" t="s">
        <v>21</v>
      </c>
      <c r="U41" s="2">
        <v>1</v>
      </c>
      <c r="V41" s="7" t="s">
        <v>22</v>
      </c>
      <c r="W41" s="2">
        <f t="shared" si="126"/>
        <v>0.6</v>
      </c>
      <c r="X41" s="7" t="s">
        <v>23</v>
      </c>
      <c r="Y41" s="2">
        <f t="shared" si="127"/>
        <v>0.6</v>
      </c>
      <c r="Z41" s="7" t="s">
        <v>24</v>
      </c>
      <c r="AA41" s="2">
        <f t="shared" si="128"/>
        <v>0.6</v>
      </c>
      <c r="AB41" s="7" t="s">
        <v>21</v>
      </c>
      <c r="AC41" s="2">
        <f t="shared" si="129"/>
        <v>0.6</v>
      </c>
      <c r="AD41" s="7" t="s">
        <v>25</v>
      </c>
      <c r="AE41" s="2">
        <f t="shared" si="130"/>
        <v>0.6</v>
      </c>
      <c r="AF41" s="7" t="s">
        <v>26</v>
      </c>
      <c r="AG41" s="2">
        <f t="shared" si="131"/>
        <v>0.6</v>
      </c>
      <c r="AH41" s="2">
        <v>5</v>
      </c>
      <c r="AI41" s="7" t="s">
        <v>21</v>
      </c>
      <c r="AJ41" s="2">
        <v>1</v>
      </c>
      <c r="AK41" s="7" t="s">
        <v>28</v>
      </c>
      <c r="AL41" s="2">
        <f t="shared" si="132"/>
        <v>0.89999999999999991</v>
      </c>
      <c r="AM41" s="7" t="s">
        <v>23</v>
      </c>
      <c r="AN41" s="2">
        <f t="shared" si="133"/>
        <v>0.89999999999999991</v>
      </c>
      <c r="AO41" s="7" t="s">
        <v>24</v>
      </c>
      <c r="AP41" s="2">
        <f t="shared" si="134"/>
        <v>0.89999999999999991</v>
      </c>
      <c r="AQ41" s="7" t="s">
        <v>21</v>
      </c>
      <c r="AR41" s="2">
        <f t="shared" si="135"/>
        <v>0.89999999999999991</v>
      </c>
      <c r="AS41" s="7" t="s">
        <v>91</v>
      </c>
      <c r="AT41" s="2">
        <f t="shared" si="136"/>
        <v>0.89999999999999991</v>
      </c>
      <c r="AU41" s="7" t="s">
        <v>26</v>
      </c>
      <c r="AV41" s="2">
        <f t="shared" si="137"/>
        <v>0.89999999999999991</v>
      </c>
      <c r="AW41" s="2">
        <v>5</v>
      </c>
      <c r="AX41" s="7" t="s">
        <v>21</v>
      </c>
      <c r="AY41" s="2">
        <v>1</v>
      </c>
      <c r="AZ41" s="2" t="s">
        <v>28</v>
      </c>
      <c r="BA41" s="2">
        <f t="shared" si="138"/>
        <v>0.89999999999999991</v>
      </c>
      <c r="BB41" s="2" t="s">
        <v>23</v>
      </c>
      <c r="BC41" s="2">
        <f t="shared" si="139"/>
        <v>0.89999999999999991</v>
      </c>
      <c r="BD41" s="2" t="s">
        <v>24</v>
      </c>
      <c r="BE41" s="2">
        <f t="shared" si="140"/>
        <v>0.89999999999999991</v>
      </c>
      <c r="BF41" s="7" t="s">
        <v>21</v>
      </c>
      <c r="BG41" s="2">
        <f t="shared" si="141"/>
        <v>0.89999999999999991</v>
      </c>
      <c r="BH41" s="7" t="s">
        <v>91</v>
      </c>
      <c r="BI41" s="2">
        <f t="shared" si="142"/>
        <v>0.89999999999999991</v>
      </c>
      <c r="BJ41" s="7" t="s">
        <v>26</v>
      </c>
      <c r="BK41" s="2">
        <f t="shared" si="143"/>
        <v>0.89999999999999991</v>
      </c>
      <c r="BL41" s="2">
        <v>5</v>
      </c>
      <c r="BM41" s="2" t="s">
        <v>21</v>
      </c>
      <c r="BN41" s="2">
        <v>1</v>
      </c>
      <c r="BO41" s="2" t="s">
        <v>28</v>
      </c>
      <c r="BP41" s="2">
        <f t="shared" si="144"/>
        <v>1.5</v>
      </c>
      <c r="BQ41" s="2" t="s">
        <v>23</v>
      </c>
      <c r="BR41" s="2">
        <f t="shared" si="145"/>
        <v>1.5</v>
      </c>
      <c r="BS41" s="2" t="s">
        <v>24</v>
      </c>
      <c r="BT41" s="2">
        <f t="shared" si="146"/>
        <v>1.5</v>
      </c>
      <c r="BU41" s="2" t="s">
        <v>21</v>
      </c>
      <c r="BV41" s="2">
        <f t="shared" si="147"/>
        <v>1.5</v>
      </c>
      <c r="BW41" s="2" t="s">
        <v>92</v>
      </c>
      <c r="BX41" s="2">
        <f t="shared" si="148"/>
        <v>1.5</v>
      </c>
      <c r="BY41" s="2" t="s">
        <v>26</v>
      </c>
      <c r="BZ41" s="2">
        <f t="shared" si="149"/>
        <v>1.5</v>
      </c>
      <c r="CA41" s="2" t="s">
        <v>93</v>
      </c>
      <c r="CB41" s="2" t="s">
        <v>21</v>
      </c>
      <c r="CC41" s="2">
        <v>1</v>
      </c>
      <c r="CD41" s="2" t="s">
        <v>28</v>
      </c>
      <c r="CE41" s="2">
        <f t="shared" si="150"/>
        <v>1.5</v>
      </c>
      <c r="CF41" s="2" t="s">
        <v>23</v>
      </c>
      <c r="CG41" s="2">
        <f t="shared" si="151"/>
        <v>1.5</v>
      </c>
      <c r="CH41" s="2" t="s">
        <v>24</v>
      </c>
      <c r="CI41" s="2">
        <f t="shared" si="152"/>
        <v>1.5</v>
      </c>
      <c r="CJ41" s="2" t="s">
        <v>21</v>
      </c>
      <c r="CK41" s="2">
        <f t="shared" si="153"/>
        <v>1.5</v>
      </c>
      <c r="CL41" s="2" t="s">
        <v>92</v>
      </c>
      <c r="CM41" s="2">
        <f t="shared" si="154"/>
        <v>1.5</v>
      </c>
      <c r="CN41" s="2" t="s">
        <v>94</v>
      </c>
      <c r="CO41" s="2">
        <f t="shared" si="155"/>
        <v>1.5</v>
      </c>
    </row>
    <row r="42" spans="1:93" ht="14.25" x14ac:dyDescent="0.15">
      <c r="A42" s="11" t="s">
        <v>148</v>
      </c>
      <c r="B42" s="2" t="s">
        <v>149</v>
      </c>
      <c r="C42" s="2" t="s">
        <v>20</v>
      </c>
      <c r="D42" s="2">
        <v>4</v>
      </c>
      <c r="E42" s="2" t="s">
        <v>33</v>
      </c>
      <c r="F42" s="2">
        <v>1</v>
      </c>
      <c r="G42" s="2" t="s">
        <v>73</v>
      </c>
      <c r="H42" s="2">
        <f t="shared" si="120"/>
        <v>0.6</v>
      </c>
      <c r="I42" s="2" t="s">
        <v>33</v>
      </c>
      <c r="J42" s="2">
        <f t="shared" si="121"/>
        <v>0.6</v>
      </c>
      <c r="K42" s="2" t="s">
        <v>74</v>
      </c>
      <c r="L42" s="2">
        <f t="shared" si="122"/>
        <v>0.6</v>
      </c>
      <c r="M42" s="2" t="s">
        <v>75</v>
      </c>
      <c r="N42" s="2">
        <f t="shared" si="123"/>
        <v>0.6</v>
      </c>
      <c r="O42" s="2" t="s">
        <v>76</v>
      </c>
      <c r="P42" s="2">
        <f t="shared" si="124"/>
        <v>0.6</v>
      </c>
      <c r="Q42" s="2" t="s">
        <v>77</v>
      </c>
      <c r="R42" s="2">
        <f t="shared" si="125"/>
        <v>0.6</v>
      </c>
      <c r="S42" s="2">
        <v>10</v>
      </c>
      <c r="T42" s="7" t="s">
        <v>41</v>
      </c>
      <c r="U42" s="2">
        <v>1</v>
      </c>
      <c r="V42" s="7" t="s">
        <v>40</v>
      </c>
      <c r="W42" s="2">
        <f t="shared" si="126"/>
        <v>0.6</v>
      </c>
      <c r="X42" s="7" t="s">
        <v>41</v>
      </c>
      <c r="Y42" s="2">
        <f t="shared" si="127"/>
        <v>0.6</v>
      </c>
      <c r="Z42" s="7" t="s">
        <v>65</v>
      </c>
      <c r="AA42" s="2">
        <f t="shared" si="128"/>
        <v>0.6</v>
      </c>
      <c r="AB42" s="7" t="s">
        <v>31</v>
      </c>
      <c r="AC42" s="2">
        <f t="shared" si="129"/>
        <v>0.6</v>
      </c>
      <c r="AD42" s="7" t="s">
        <v>66</v>
      </c>
      <c r="AE42" s="2">
        <f t="shared" si="130"/>
        <v>0.6</v>
      </c>
      <c r="AF42" s="7" t="s">
        <v>43</v>
      </c>
      <c r="AG42" s="2">
        <f t="shared" si="131"/>
        <v>0.6</v>
      </c>
      <c r="AH42" s="2">
        <v>10</v>
      </c>
      <c r="AI42" s="7" t="s">
        <v>41</v>
      </c>
      <c r="AJ42" s="2">
        <v>1</v>
      </c>
      <c r="AK42" s="7" t="s">
        <v>40</v>
      </c>
      <c r="AL42" s="2">
        <f t="shared" si="132"/>
        <v>0.89999999999999991</v>
      </c>
      <c r="AM42" s="7" t="s">
        <v>41</v>
      </c>
      <c r="AN42" s="2">
        <f t="shared" si="133"/>
        <v>0.89999999999999991</v>
      </c>
      <c r="AO42" s="2" t="s">
        <v>65</v>
      </c>
      <c r="AP42" s="2">
        <f t="shared" si="134"/>
        <v>0.89999999999999991</v>
      </c>
      <c r="AQ42" s="7" t="s">
        <v>34</v>
      </c>
      <c r="AR42" s="2">
        <f t="shared" si="135"/>
        <v>0.89999999999999991</v>
      </c>
      <c r="AS42" s="7" t="s">
        <v>42</v>
      </c>
      <c r="AT42" s="2">
        <f t="shared" si="136"/>
        <v>0.89999999999999991</v>
      </c>
      <c r="AU42" s="7" t="s">
        <v>43</v>
      </c>
      <c r="AV42" s="2">
        <f t="shared" si="137"/>
        <v>0.89999999999999991</v>
      </c>
      <c r="AW42" s="2">
        <v>10</v>
      </c>
      <c r="AX42" s="2" t="s">
        <v>41</v>
      </c>
      <c r="AY42" s="2">
        <v>1</v>
      </c>
      <c r="AZ42" s="2" t="s">
        <v>40</v>
      </c>
      <c r="BA42" s="2">
        <f t="shared" si="138"/>
        <v>0.89999999999999991</v>
      </c>
      <c r="BB42" s="2" t="s">
        <v>41</v>
      </c>
      <c r="BC42" s="2">
        <f t="shared" si="139"/>
        <v>0.89999999999999991</v>
      </c>
      <c r="BD42" s="2" t="s">
        <v>67</v>
      </c>
      <c r="BE42" s="2">
        <f t="shared" si="140"/>
        <v>0.89999999999999991</v>
      </c>
      <c r="BF42" s="2" t="s">
        <v>34</v>
      </c>
      <c r="BG42" s="2">
        <f t="shared" si="141"/>
        <v>0.89999999999999991</v>
      </c>
      <c r="BH42" s="2" t="s">
        <v>42</v>
      </c>
      <c r="BI42" s="2">
        <f t="shared" si="142"/>
        <v>0.89999999999999991</v>
      </c>
      <c r="BJ42" s="2" t="s">
        <v>43</v>
      </c>
      <c r="BK42" s="2">
        <f t="shared" si="143"/>
        <v>0.89999999999999991</v>
      </c>
      <c r="BL42" s="2">
        <v>10</v>
      </c>
      <c r="BM42" s="2" t="s">
        <v>68</v>
      </c>
      <c r="BN42" s="2">
        <v>1</v>
      </c>
      <c r="BO42" s="2" t="s">
        <v>40</v>
      </c>
      <c r="BP42" s="2">
        <f t="shared" si="144"/>
        <v>1.5</v>
      </c>
      <c r="BQ42" s="2" t="s">
        <v>58</v>
      </c>
      <c r="BR42" s="2">
        <f t="shared" si="145"/>
        <v>1.5</v>
      </c>
      <c r="BS42" s="2" t="s">
        <v>69</v>
      </c>
      <c r="BT42" s="2">
        <f t="shared" si="146"/>
        <v>1.5</v>
      </c>
      <c r="BU42" s="2" t="s">
        <v>34</v>
      </c>
      <c r="BV42" s="2">
        <f t="shared" si="147"/>
        <v>1.5</v>
      </c>
      <c r="BW42" s="2" t="s">
        <v>42</v>
      </c>
      <c r="BX42" s="2">
        <f t="shared" si="148"/>
        <v>1.5</v>
      </c>
      <c r="BY42" s="2" t="s">
        <v>43</v>
      </c>
      <c r="BZ42" s="2">
        <f t="shared" si="149"/>
        <v>1.5</v>
      </c>
      <c r="CA42" s="2" t="s">
        <v>70</v>
      </c>
      <c r="CB42" s="2" t="s">
        <v>68</v>
      </c>
      <c r="CC42" s="2">
        <v>1</v>
      </c>
      <c r="CD42" s="2" t="s">
        <v>40</v>
      </c>
      <c r="CE42" s="2">
        <f t="shared" si="150"/>
        <v>1.5</v>
      </c>
      <c r="CF42" s="2" t="s">
        <v>58</v>
      </c>
      <c r="CG42" s="2">
        <f t="shared" si="151"/>
        <v>1.5</v>
      </c>
      <c r="CH42" s="2" t="s">
        <v>69</v>
      </c>
      <c r="CI42" s="2">
        <f t="shared" si="152"/>
        <v>1.5</v>
      </c>
      <c r="CJ42" s="2" t="s">
        <v>34</v>
      </c>
      <c r="CK42" s="2">
        <f t="shared" si="153"/>
        <v>1.5</v>
      </c>
      <c r="CL42" s="2" t="s">
        <v>42</v>
      </c>
      <c r="CM42" s="2">
        <f t="shared" si="154"/>
        <v>1.5</v>
      </c>
      <c r="CN42" s="2" t="s">
        <v>43</v>
      </c>
      <c r="CO42" s="2">
        <f t="shared" si="155"/>
        <v>1.5</v>
      </c>
    </row>
    <row r="43" spans="1:93" ht="14.25" x14ac:dyDescent="0.15">
      <c r="A43" s="11" t="s">
        <v>150</v>
      </c>
      <c r="B43" s="2" t="s">
        <v>151</v>
      </c>
      <c r="C43" s="2" t="s">
        <v>20</v>
      </c>
      <c r="D43" s="2">
        <v>10</v>
      </c>
      <c r="E43" s="2" t="s">
        <v>41</v>
      </c>
      <c r="F43" s="2">
        <v>1</v>
      </c>
      <c r="G43" s="2" t="s">
        <v>40</v>
      </c>
      <c r="H43" s="2">
        <f t="shared" si="120"/>
        <v>0.6</v>
      </c>
      <c r="I43" s="2" t="s">
        <v>41</v>
      </c>
      <c r="J43" s="2">
        <f t="shared" si="121"/>
        <v>0.6</v>
      </c>
      <c r="K43" s="2" t="s">
        <v>65</v>
      </c>
      <c r="L43" s="2">
        <f t="shared" si="122"/>
        <v>0.6</v>
      </c>
      <c r="M43" s="2" t="s">
        <v>34</v>
      </c>
      <c r="N43" s="2">
        <f t="shared" si="123"/>
        <v>0.6</v>
      </c>
      <c r="O43" s="2" t="s">
        <v>66</v>
      </c>
      <c r="P43" s="2">
        <f t="shared" si="124"/>
        <v>0.6</v>
      </c>
      <c r="Q43" s="7" t="s">
        <v>43</v>
      </c>
      <c r="R43" s="2">
        <f t="shared" si="125"/>
        <v>0.6</v>
      </c>
      <c r="S43" s="2">
        <v>10</v>
      </c>
      <c r="T43" s="7" t="s">
        <v>41</v>
      </c>
      <c r="U43" s="2">
        <v>1</v>
      </c>
      <c r="V43" s="7" t="s">
        <v>40</v>
      </c>
      <c r="W43" s="2">
        <f t="shared" si="126"/>
        <v>0.6</v>
      </c>
      <c r="X43" s="7" t="s">
        <v>41</v>
      </c>
      <c r="Y43" s="2">
        <f t="shared" si="127"/>
        <v>0.6</v>
      </c>
      <c r="Z43" s="7" t="s">
        <v>65</v>
      </c>
      <c r="AA43" s="2">
        <f t="shared" si="128"/>
        <v>0.6</v>
      </c>
      <c r="AB43" s="7" t="s">
        <v>31</v>
      </c>
      <c r="AC43" s="2">
        <f t="shared" si="129"/>
        <v>0.6</v>
      </c>
      <c r="AD43" s="7" t="s">
        <v>66</v>
      </c>
      <c r="AE43" s="2">
        <f t="shared" si="130"/>
        <v>0.6</v>
      </c>
      <c r="AF43" s="7" t="s">
        <v>43</v>
      </c>
      <c r="AG43" s="2">
        <f t="shared" si="131"/>
        <v>0.6</v>
      </c>
      <c r="AH43" s="2">
        <v>10</v>
      </c>
      <c r="AI43" s="7" t="s">
        <v>41</v>
      </c>
      <c r="AJ43" s="2">
        <v>1</v>
      </c>
      <c r="AK43" s="7" t="s">
        <v>40</v>
      </c>
      <c r="AL43" s="2">
        <f t="shared" si="132"/>
        <v>0.89999999999999991</v>
      </c>
      <c r="AM43" s="7" t="s">
        <v>41</v>
      </c>
      <c r="AN43" s="2">
        <f t="shared" si="133"/>
        <v>0.89999999999999991</v>
      </c>
      <c r="AO43" s="2" t="s">
        <v>65</v>
      </c>
      <c r="AP43" s="2">
        <f t="shared" si="134"/>
        <v>0.89999999999999991</v>
      </c>
      <c r="AQ43" s="7" t="s">
        <v>34</v>
      </c>
      <c r="AR43" s="2">
        <f t="shared" si="135"/>
        <v>0.89999999999999991</v>
      </c>
      <c r="AS43" s="7" t="s">
        <v>42</v>
      </c>
      <c r="AT43" s="2">
        <f t="shared" si="136"/>
        <v>0.89999999999999991</v>
      </c>
      <c r="AU43" s="7" t="s">
        <v>43</v>
      </c>
      <c r="AV43" s="2">
        <f t="shared" si="137"/>
        <v>0.89999999999999991</v>
      </c>
      <c r="AW43" s="2">
        <v>10</v>
      </c>
      <c r="AX43" s="2" t="s">
        <v>41</v>
      </c>
      <c r="AY43" s="2">
        <v>1</v>
      </c>
      <c r="AZ43" s="2" t="s">
        <v>40</v>
      </c>
      <c r="BA43" s="2">
        <f t="shared" si="138"/>
        <v>0.89999999999999991</v>
      </c>
      <c r="BB43" s="2" t="s">
        <v>41</v>
      </c>
      <c r="BC43" s="2">
        <f t="shared" si="139"/>
        <v>0.89999999999999991</v>
      </c>
      <c r="BD43" s="2" t="s">
        <v>67</v>
      </c>
      <c r="BE43" s="2">
        <f t="shared" si="140"/>
        <v>0.89999999999999991</v>
      </c>
      <c r="BF43" s="2" t="s">
        <v>34</v>
      </c>
      <c r="BG43" s="2">
        <f t="shared" si="141"/>
        <v>0.89999999999999991</v>
      </c>
      <c r="BH43" s="2" t="s">
        <v>42</v>
      </c>
      <c r="BI43" s="2">
        <f t="shared" si="142"/>
        <v>0.89999999999999991</v>
      </c>
      <c r="BJ43" s="2" t="s">
        <v>43</v>
      </c>
      <c r="BK43" s="2">
        <f t="shared" si="143"/>
        <v>0.89999999999999991</v>
      </c>
      <c r="BL43" s="2">
        <v>10</v>
      </c>
      <c r="BM43" s="2" t="s">
        <v>68</v>
      </c>
      <c r="BN43" s="2">
        <v>1</v>
      </c>
      <c r="BO43" s="2" t="s">
        <v>40</v>
      </c>
      <c r="BP43" s="2">
        <f t="shared" si="144"/>
        <v>1.5</v>
      </c>
      <c r="BQ43" s="2" t="s">
        <v>58</v>
      </c>
      <c r="BR43" s="2">
        <f t="shared" si="145"/>
        <v>1.5</v>
      </c>
      <c r="BS43" s="2" t="s">
        <v>69</v>
      </c>
      <c r="BT43" s="2">
        <f t="shared" si="146"/>
        <v>1.5</v>
      </c>
      <c r="BU43" s="2" t="s">
        <v>34</v>
      </c>
      <c r="BV43" s="2">
        <f t="shared" si="147"/>
        <v>1.5</v>
      </c>
      <c r="BW43" s="2" t="s">
        <v>42</v>
      </c>
      <c r="BX43" s="2">
        <f t="shared" si="148"/>
        <v>1.5</v>
      </c>
      <c r="BY43" s="2" t="s">
        <v>43</v>
      </c>
      <c r="BZ43" s="2">
        <f t="shared" si="149"/>
        <v>1.5</v>
      </c>
      <c r="CA43" s="2" t="s">
        <v>70</v>
      </c>
      <c r="CB43" s="2" t="s">
        <v>68</v>
      </c>
      <c r="CC43" s="2">
        <v>1</v>
      </c>
      <c r="CD43" s="2" t="s">
        <v>40</v>
      </c>
      <c r="CE43" s="2">
        <f t="shared" si="150"/>
        <v>1.5</v>
      </c>
      <c r="CF43" s="2" t="s">
        <v>58</v>
      </c>
      <c r="CG43" s="2">
        <f t="shared" si="151"/>
        <v>1.5</v>
      </c>
      <c r="CH43" s="2" t="s">
        <v>69</v>
      </c>
      <c r="CI43" s="2">
        <f t="shared" si="152"/>
        <v>1.5</v>
      </c>
      <c r="CJ43" s="2" t="s">
        <v>34</v>
      </c>
      <c r="CK43" s="2">
        <f t="shared" si="153"/>
        <v>1.5</v>
      </c>
      <c r="CL43" s="2" t="s">
        <v>42</v>
      </c>
      <c r="CM43" s="2">
        <f t="shared" si="154"/>
        <v>1.5</v>
      </c>
      <c r="CN43" s="2" t="s">
        <v>43</v>
      </c>
      <c r="CO43" s="2">
        <f t="shared" si="155"/>
        <v>1.5</v>
      </c>
    </row>
    <row r="44" spans="1:93" ht="14.25" x14ac:dyDescent="0.15">
      <c r="A44" s="11" t="s">
        <v>152</v>
      </c>
      <c r="B44" s="2" t="s">
        <v>153</v>
      </c>
      <c r="C44" s="2" t="s">
        <v>20</v>
      </c>
      <c r="D44" s="2">
        <v>10</v>
      </c>
      <c r="E44" s="2" t="s">
        <v>41</v>
      </c>
      <c r="F44" s="2">
        <v>1</v>
      </c>
      <c r="G44" s="2" t="s">
        <v>40</v>
      </c>
      <c r="H44" s="2">
        <f t="shared" si="120"/>
        <v>0.6</v>
      </c>
      <c r="I44" s="2" t="s">
        <v>41</v>
      </c>
      <c r="J44" s="2">
        <f t="shared" si="121"/>
        <v>0.6</v>
      </c>
      <c r="K44" s="2" t="s">
        <v>65</v>
      </c>
      <c r="L44" s="2">
        <f t="shared" si="122"/>
        <v>0.6</v>
      </c>
      <c r="M44" s="2" t="s">
        <v>34</v>
      </c>
      <c r="N44" s="2">
        <f t="shared" si="123"/>
        <v>0.6</v>
      </c>
      <c r="O44" s="2" t="s">
        <v>66</v>
      </c>
      <c r="P44" s="2">
        <f t="shared" si="124"/>
        <v>0.6</v>
      </c>
      <c r="Q44" s="7" t="s">
        <v>43</v>
      </c>
      <c r="R44" s="2">
        <f t="shared" si="125"/>
        <v>0.6</v>
      </c>
      <c r="S44" s="2">
        <v>10</v>
      </c>
      <c r="T44" s="7" t="s">
        <v>41</v>
      </c>
      <c r="U44" s="2">
        <v>1</v>
      </c>
      <c r="V44" s="7" t="s">
        <v>40</v>
      </c>
      <c r="W44" s="2">
        <f t="shared" si="126"/>
        <v>0.6</v>
      </c>
      <c r="X44" s="7" t="s">
        <v>41</v>
      </c>
      <c r="Y44" s="2">
        <f t="shared" si="127"/>
        <v>0.6</v>
      </c>
      <c r="Z44" s="7" t="s">
        <v>65</v>
      </c>
      <c r="AA44" s="2">
        <f t="shared" si="128"/>
        <v>0.6</v>
      </c>
      <c r="AB44" s="7" t="s">
        <v>31</v>
      </c>
      <c r="AC44" s="2">
        <f t="shared" si="129"/>
        <v>0.6</v>
      </c>
      <c r="AD44" s="7" t="s">
        <v>66</v>
      </c>
      <c r="AE44" s="2">
        <f t="shared" si="130"/>
        <v>0.6</v>
      </c>
      <c r="AF44" s="7" t="s">
        <v>43</v>
      </c>
      <c r="AG44" s="2">
        <f t="shared" si="131"/>
        <v>0.6</v>
      </c>
      <c r="AH44" s="2">
        <v>10</v>
      </c>
      <c r="AI44" s="7" t="s">
        <v>41</v>
      </c>
      <c r="AJ44" s="2">
        <v>1</v>
      </c>
      <c r="AK44" s="7" t="s">
        <v>40</v>
      </c>
      <c r="AL44" s="2">
        <f t="shared" si="132"/>
        <v>0.89999999999999991</v>
      </c>
      <c r="AM44" s="7" t="s">
        <v>41</v>
      </c>
      <c r="AN44" s="2">
        <f t="shared" si="133"/>
        <v>0.89999999999999991</v>
      </c>
      <c r="AO44" s="2" t="s">
        <v>65</v>
      </c>
      <c r="AP44" s="2">
        <f t="shared" si="134"/>
        <v>0.89999999999999991</v>
      </c>
      <c r="AQ44" s="7" t="s">
        <v>34</v>
      </c>
      <c r="AR44" s="2">
        <f t="shared" si="135"/>
        <v>0.89999999999999991</v>
      </c>
      <c r="AS44" s="7" t="s">
        <v>42</v>
      </c>
      <c r="AT44" s="2">
        <f t="shared" si="136"/>
        <v>0.89999999999999991</v>
      </c>
      <c r="AU44" s="7" t="s">
        <v>43</v>
      </c>
      <c r="AV44" s="2">
        <f t="shared" si="137"/>
        <v>0.89999999999999991</v>
      </c>
      <c r="AW44" s="2">
        <v>10</v>
      </c>
      <c r="AX44" s="2" t="s">
        <v>41</v>
      </c>
      <c r="AY44" s="2">
        <v>1</v>
      </c>
      <c r="AZ44" s="2" t="s">
        <v>40</v>
      </c>
      <c r="BA44" s="2">
        <f t="shared" si="138"/>
        <v>0.89999999999999991</v>
      </c>
      <c r="BB44" s="2" t="s">
        <v>41</v>
      </c>
      <c r="BC44" s="2">
        <f t="shared" si="139"/>
        <v>0.89999999999999991</v>
      </c>
      <c r="BD44" s="2" t="s">
        <v>67</v>
      </c>
      <c r="BE44" s="2">
        <f t="shared" si="140"/>
        <v>0.89999999999999991</v>
      </c>
      <c r="BF44" s="2" t="s">
        <v>34</v>
      </c>
      <c r="BG44" s="2">
        <f t="shared" si="141"/>
        <v>0.89999999999999991</v>
      </c>
      <c r="BH44" s="2" t="s">
        <v>42</v>
      </c>
      <c r="BI44" s="2">
        <f t="shared" si="142"/>
        <v>0.89999999999999991</v>
      </c>
      <c r="BJ44" s="2" t="s">
        <v>43</v>
      </c>
      <c r="BK44" s="2">
        <f t="shared" si="143"/>
        <v>0.89999999999999991</v>
      </c>
      <c r="BL44" s="2">
        <v>10</v>
      </c>
      <c r="BM44" s="2" t="s">
        <v>68</v>
      </c>
      <c r="BN44" s="2">
        <v>1</v>
      </c>
      <c r="BO44" s="2" t="s">
        <v>40</v>
      </c>
      <c r="BP44" s="2">
        <f t="shared" si="144"/>
        <v>1.5</v>
      </c>
      <c r="BQ44" s="2" t="s">
        <v>58</v>
      </c>
      <c r="BR44" s="2">
        <f t="shared" si="145"/>
        <v>1.5</v>
      </c>
      <c r="BS44" s="2" t="s">
        <v>69</v>
      </c>
      <c r="BT44" s="2">
        <f t="shared" si="146"/>
        <v>1.5</v>
      </c>
      <c r="BU44" s="2" t="s">
        <v>34</v>
      </c>
      <c r="BV44" s="2">
        <f t="shared" si="147"/>
        <v>1.5</v>
      </c>
      <c r="BW44" s="2" t="s">
        <v>42</v>
      </c>
      <c r="BX44" s="2">
        <f t="shared" si="148"/>
        <v>1.5</v>
      </c>
      <c r="BY44" s="2" t="s">
        <v>43</v>
      </c>
      <c r="BZ44" s="2">
        <f t="shared" si="149"/>
        <v>1.5</v>
      </c>
      <c r="CA44" s="2" t="s">
        <v>70</v>
      </c>
      <c r="CB44" s="2" t="s">
        <v>68</v>
      </c>
      <c r="CC44" s="2">
        <v>1</v>
      </c>
      <c r="CD44" s="2" t="s">
        <v>40</v>
      </c>
      <c r="CE44" s="2">
        <f t="shared" si="150"/>
        <v>1.5</v>
      </c>
      <c r="CF44" s="2" t="s">
        <v>58</v>
      </c>
      <c r="CG44" s="2">
        <f t="shared" si="151"/>
        <v>1.5</v>
      </c>
      <c r="CH44" s="2" t="s">
        <v>69</v>
      </c>
      <c r="CI44" s="2">
        <f t="shared" si="152"/>
        <v>1.5</v>
      </c>
      <c r="CJ44" s="2" t="s">
        <v>34</v>
      </c>
      <c r="CK44" s="2">
        <f t="shared" si="153"/>
        <v>1.5</v>
      </c>
      <c r="CL44" s="2" t="s">
        <v>42</v>
      </c>
      <c r="CM44" s="2">
        <f t="shared" si="154"/>
        <v>1.5</v>
      </c>
      <c r="CN44" s="2" t="s">
        <v>43</v>
      </c>
      <c r="CO44" s="2">
        <f t="shared" si="155"/>
        <v>1.5</v>
      </c>
    </row>
    <row r="45" spans="1:93" ht="14.25" x14ac:dyDescent="0.15">
      <c r="A45" s="11" t="s">
        <v>154</v>
      </c>
      <c r="B45" s="2" t="s">
        <v>155</v>
      </c>
      <c r="C45" s="2" t="s">
        <v>20</v>
      </c>
      <c r="D45" s="2">
        <v>6</v>
      </c>
      <c r="E45" s="2" t="s">
        <v>156</v>
      </c>
      <c r="F45" s="2">
        <v>1</v>
      </c>
      <c r="G45" s="6" t="s">
        <v>28</v>
      </c>
      <c r="H45" s="2">
        <f t="shared" ref="H45:H54" si="156">36*0.2*0.5/6</f>
        <v>0.6</v>
      </c>
      <c r="I45" s="7" t="s">
        <v>156</v>
      </c>
      <c r="J45" s="2">
        <f t="shared" ref="J45:J54" si="157">36*0.2*0.5/6</f>
        <v>0.6</v>
      </c>
      <c r="K45" s="7" t="s">
        <v>74</v>
      </c>
      <c r="L45" s="2">
        <f t="shared" ref="L45:L54" si="158">36*0.2*0.5/6</f>
        <v>0.6</v>
      </c>
      <c r="M45" s="7" t="s">
        <v>51</v>
      </c>
      <c r="N45" s="2">
        <f t="shared" ref="N45:N54" si="159">36*0.2*0.5/6</f>
        <v>0.6</v>
      </c>
      <c r="O45" s="7" t="s">
        <v>92</v>
      </c>
      <c r="P45" s="2">
        <f t="shared" ref="P45:P54" si="160">36*0.2*0.5/6</f>
        <v>0.6</v>
      </c>
      <c r="Q45" s="7" t="s">
        <v>26</v>
      </c>
      <c r="R45" s="2">
        <f t="shared" ref="R45:R54" si="161">36*0.2*0.5/6</f>
        <v>0.6</v>
      </c>
      <c r="S45" s="2">
        <v>10</v>
      </c>
      <c r="T45" s="7" t="s">
        <v>41</v>
      </c>
      <c r="U45" s="2">
        <v>1</v>
      </c>
      <c r="V45" s="7" t="s">
        <v>40</v>
      </c>
      <c r="W45" s="2">
        <f t="shared" ref="W45:W54" si="162">36*0.2*0.5/6</f>
        <v>0.6</v>
      </c>
      <c r="X45" s="7" t="s">
        <v>41</v>
      </c>
      <c r="Y45" s="2">
        <f t="shared" ref="Y45:Y54" si="163">36*0.2*0.5/6</f>
        <v>0.6</v>
      </c>
      <c r="Z45" s="7" t="s">
        <v>65</v>
      </c>
      <c r="AA45" s="2">
        <f t="shared" ref="AA45:AA54" si="164">36*0.2*0.5/6</f>
        <v>0.6</v>
      </c>
      <c r="AB45" s="7" t="s">
        <v>31</v>
      </c>
      <c r="AC45" s="2">
        <f t="shared" ref="AC45:AC54" si="165">36*0.2*0.5/6</f>
        <v>0.6</v>
      </c>
      <c r="AD45" s="7" t="s">
        <v>66</v>
      </c>
      <c r="AE45" s="2">
        <f t="shared" ref="AE45:AE54" si="166">36*0.2*0.5/6</f>
        <v>0.6</v>
      </c>
      <c r="AF45" s="7" t="s">
        <v>43</v>
      </c>
      <c r="AG45" s="2">
        <f t="shared" ref="AG45:AG54" si="167">36*0.2*0.5/6</f>
        <v>0.6</v>
      </c>
      <c r="AH45" s="2">
        <v>10</v>
      </c>
      <c r="AI45" s="7" t="s">
        <v>41</v>
      </c>
      <c r="AJ45" s="2">
        <v>1</v>
      </c>
      <c r="AK45" s="7" t="s">
        <v>40</v>
      </c>
      <c r="AL45" s="2">
        <f t="shared" ref="AL45:AL54" si="168">36*0.3*0.5/6</f>
        <v>0.89999999999999991</v>
      </c>
      <c r="AM45" s="7" t="s">
        <v>41</v>
      </c>
      <c r="AN45" s="2">
        <f t="shared" ref="AN45:AN54" si="169">36*0.3*0.5/6</f>
        <v>0.89999999999999991</v>
      </c>
      <c r="AO45" s="2" t="s">
        <v>65</v>
      </c>
      <c r="AP45" s="2">
        <f t="shared" ref="AP45:AP54" si="170">36*0.3*0.5/6</f>
        <v>0.89999999999999991</v>
      </c>
      <c r="AQ45" s="7" t="s">
        <v>34</v>
      </c>
      <c r="AR45" s="2">
        <f t="shared" ref="AR45:AR54" si="171">36*0.3*0.5/6</f>
        <v>0.89999999999999991</v>
      </c>
      <c r="AS45" s="7" t="s">
        <v>42</v>
      </c>
      <c r="AT45" s="2">
        <f t="shared" ref="AT45:AT54" si="172">36*0.3*0.5/6</f>
        <v>0.89999999999999991</v>
      </c>
      <c r="AU45" s="7" t="s">
        <v>43</v>
      </c>
      <c r="AV45" s="2">
        <f t="shared" ref="AV45:AV54" si="173">36*0.3*0.5/6</f>
        <v>0.89999999999999991</v>
      </c>
      <c r="AW45" s="2">
        <v>10</v>
      </c>
      <c r="AX45" s="2" t="s">
        <v>41</v>
      </c>
      <c r="AY45" s="2">
        <v>1</v>
      </c>
      <c r="AZ45" s="2" t="s">
        <v>40</v>
      </c>
      <c r="BA45" s="2">
        <f t="shared" ref="BA45:BA54" si="174">36*0.3*0.5/6</f>
        <v>0.89999999999999991</v>
      </c>
      <c r="BB45" s="2" t="s">
        <v>41</v>
      </c>
      <c r="BC45" s="2">
        <f t="shared" ref="BC45:BC54" si="175">36*0.3*0.5/6</f>
        <v>0.89999999999999991</v>
      </c>
      <c r="BD45" s="2" t="s">
        <v>67</v>
      </c>
      <c r="BE45" s="2">
        <f t="shared" ref="BE45:BE54" si="176">36*0.3*0.5/6</f>
        <v>0.89999999999999991</v>
      </c>
      <c r="BF45" s="2" t="s">
        <v>34</v>
      </c>
      <c r="BG45" s="2">
        <f t="shared" ref="BG45:BG54" si="177">36*0.3*0.5/6</f>
        <v>0.89999999999999991</v>
      </c>
      <c r="BH45" s="2" t="s">
        <v>42</v>
      </c>
      <c r="BI45" s="2">
        <f t="shared" ref="BI45:BI54" si="178">36*0.3*0.5/6</f>
        <v>0.89999999999999991</v>
      </c>
      <c r="BJ45" s="2" t="s">
        <v>43</v>
      </c>
      <c r="BK45" s="2">
        <f t="shared" ref="BK45:BK54" si="179">36*0.3*0.5/6</f>
        <v>0.89999999999999991</v>
      </c>
      <c r="BL45" s="2">
        <v>10</v>
      </c>
      <c r="BM45" s="2" t="s">
        <v>68</v>
      </c>
      <c r="BN45" s="2">
        <v>1</v>
      </c>
      <c r="BO45" s="2" t="s">
        <v>40</v>
      </c>
      <c r="BP45" s="2">
        <f t="shared" ref="BP45:BP54" si="180">36*0.5*0.5/6</f>
        <v>1.5</v>
      </c>
      <c r="BQ45" s="2" t="s">
        <v>58</v>
      </c>
      <c r="BR45" s="2">
        <f t="shared" ref="BR45:BR54" si="181">36*0.5*0.5/6</f>
        <v>1.5</v>
      </c>
      <c r="BS45" s="2" t="s">
        <v>69</v>
      </c>
      <c r="BT45" s="2">
        <f t="shared" ref="BT45:BT54" si="182">36*0.5*0.5/6</f>
        <v>1.5</v>
      </c>
      <c r="BU45" s="2" t="s">
        <v>34</v>
      </c>
      <c r="BV45" s="2">
        <f t="shared" ref="BV45:BV54" si="183">36*0.5*0.5/6</f>
        <v>1.5</v>
      </c>
      <c r="BW45" s="2" t="s">
        <v>42</v>
      </c>
      <c r="BX45" s="2">
        <f t="shared" ref="BX45:BX54" si="184">36*0.5*0.5/6</f>
        <v>1.5</v>
      </c>
      <c r="BY45" s="2" t="s">
        <v>43</v>
      </c>
      <c r="BZ45" s="2">
        <f t="shared" ref="BZ45:BZ54" si="185">36*0.5*0.5/6</f>
        <v>1.5</v>
      </c>
      <c r="CA45" s="2" t="s">
        <v>70</v>
      </c>
      <c r="CB45" s="2" t="s">
        <v>68</v>
      </c>
      <c r="CC45" s="2">
        <v>1</v>
      </c>
      <c r="CD45" s="2" t="s">
        <v>40</v>
      </c>
      <c r="CE45" s="2">
        <f t="shared" ref="CE45:CE54" si="186">36*0.5*0.5/6</f>
        <v>1.5</v>
      </c>
      <c r="CF45" s="2" t="s">
        <v>58</v>
      </c>
      <c r="CG45" s="2">
        <f t="shared" ref="CG45:CG54" si="187">36*0.5*0.5/6</f>
        <v>1.5</v>
      </c>
      <c r="CH45" s="2" t="s">
        <v>69</v>
      </c>
      <c r="CI45" s="2">
        <f t="shared" ref="CI45:CI54" si="188">36*0.5*0.5/6</f>
        <v>1.5</v>
      </c>
      <c r="CJ45" s="2" t="s">
        <v>34</v>
      </c>
      <c r="CK45" s="2">
        <f t="shared" ref="CK45:CK54" si="189">36*0.5*0.5/6</f>
        <v>1.5</v>
      </c>
      <c r="CL45" s="2" t="s">
        <v>42</v>
      </c>
      <c r="CM45" s="2">
        <f t="shared" ref="CM45:CM54" si="190">36*0.5*0.5/6</f>
        <v>1.5</v>
      </c>
      <c r="CN45" s="2" t="s">
        <v>43</v>
      </c>
      <c r="CO45" s="2">
        <f t="shared" ref="CO45:CO54" si="191">36*0.5*0.5/6</f>
        <v>1.5</v>
      </c>
    </row>
    <row r="46" spans="1:93" ht="14.25" x14ac:dyDescent="0.15">
      <c r="A46" s="11" t="s">
        <v>157</v>
      </c>
      <c r="B46" s="2" t="s">
        <v>158</v>
      </c>
      <c r="C46" s="2" t="s">
        <v>20</v>
      </c>
      <c r="D46" s="2">
        <v>5</v>
      </c>
      <c r="E46" s="2" t="s">
        <v>21</v>
      </c>
      <c r="F46" s="2">
        <v>1</v>
      </c>
      <c r="G46" s="2" t="s">
        <v>22</v>
      </c>
      <c r="H46" s="2">
        <f t="shared" si="156"/>
        <v>0.6</v>
      </c>
      <c r="I46" s="2" t="s">
        <v>23</v>
      </c>
      <c r="J46" s="2">
        <f t="shared" si="157"/>
        <v>0.6</v>
      </c>
      <c r="K46" s="2" t="s">
        <v>24</v>
      </c>
      <c r="L46" s="2">
        <f t="shared" si="158"/>
        <v>0.6</v>
      </c>
      <c r="M46" s="2" t="s">
        <v>21</v>
      </c>
      <c r="N46" s="2">
        <f t="shared" si="159"/>
        <v>0.6</v>
      </c>
      <c r="O46" s="2" t="s">
        <v>25</v>
      </c>
      <c r="P46" s="2">
        <f t="shared" si="160"/>
        <v>0.6</v>
      </c>
      <c r="Q46" s="2" t="s">
        <v>26</v>
      </c>
      <c r="R46" s="2">
        <f t="shared" si="161"/>
        <v>0.6</v>
      </c>
      <c r="S46" s="2">
        <v>10</v>
      </c>
      <c r="T46" s="7" t="s">
        <v>41</v>
      </c>
      <c r="U46" s="2">
        <v>1</v>
      </c>
      <c r="V46" s="7" t="s">
        <v>40</v>
      </c>
      <c r="W46" s="2">
        <f t="shared" si="162"/>
        <v>0.6</v>
      </c>
      <c r="X46" s="7" t="s">
        <v>41</v>
      </c>
      <c r="Y46" s="2">
        <f t="shared" si="163"/>
        <v>0.6</v>
      </c>
      <c r="Z46" s="7" t="s">
        <v>65</v>
      </c>
      <c r="AA46" s="2">
        <f t="shared" si="164"/>
        <v>0.6</v>
      </c>
      <c r="AB46" s="7" t="s">
        <v>31</v>
      </c>
      <c r="AC46" s="2">
        <f t="shared" si="165"/>
        <v>0.6</v>
      </c>
      <c r="AD46" s="7" t="s">
        <v>66</v>
      </c>
      <c r="AE46" s="2">
        <f t="shared" si="166"/>
        <v>0.6</v>
      </c>
      <c r="AF46" s="7" t="s">
        <v>43</v>
      </c>
      <c r="AG46" s="2">
        <f t="shared" si="167"/>
        <v>0.6</v>
      </c>
      <c r="AH46" s="2">
        <v>10</v>
      </c>
      <c r="AI46" s="7" t="s">
        <v>41</v>
      </c>
      <c r="AJ46" s="2">
        <v>1</v>
      </c>
      <c r="AK46" s="7" t="s">
        <v>40</v>
      </c>
      <c r="AL46" s="2">
        <f t="shared" si="168"/>
        <v>0.89999999999999991</v>
      </c>
      <c r="AM46" s="7" t="s">
        <v>41</v>
      </c>
      <c r="AN46" s="2">
        <f t="shared" si="169"/>
        <v>0.89999999999999991</v>
      </c>
      <c r="AO46" s="2" t="s">
        <v>65</v>
      </c>
      <c r="AP46" s="2">
        <f t="shared" si="170"/>
        <v>0.89999999999999991</v>
      </c>
      <c r="AQ46" s="7" t="s">
        <v>34</v>
      </c>
      <c r="AR46" s="2">
        <f t="shared" si="171"/>
        <v>0.89999999999999991</v>
      </c>
      <c r="AS46" s="7" t="s">
        <v>42</v>
      </c>
      <c r="AT46" s="2">
        <f t="shared" si="172"/>
        <v>0.89999999999999991</v>
      </c>
      <c r="AU46" s="7" t="s">
        <v>43</v>
      </c>
      <c r="AV46" s="2">
        <f t="shared" si="173"/>
        <v>0.89999999999999991</v>
      </c>
      <c r="AW46" s="2">
        <v>10</v>
      </c>
      <c r="AX46" s="2" t="s">
        <v>41</v>
      </c>
      <c r="AY46" s="2">
        <v>1</v>
      </c>
      <c r="AZ46" s="2" t="s">
        <v>40</v>
      </c>
      <c r="BA46" s="2">
        <f t="shared" si="174"/>
        <v>0.89999999999999991</v>
      </c>
      <c r="BB46" s="2" t="s">
        <v>41</v>
      </c>
      <c r="BC46" s="2">
        <f t="shared" si="175"/>
        <v>0.89999999999999991</v>
      </c>
      <c r="BD46" s="2" t="s">
        <v>67</v>
      </c>
      <c r="BE46" s="2">
        <f t="shared" si="176"/>
        <v>0.89999999999999991</v>
      </c>
      <c r="BF46" s="2" t="s">
        <v>34</v>
      </c>
      <c r="BG46" s="2">
        <f t="shared" si="177"/>
        <v>0.89999999999999991</v>
      </c>
      <c r="BH46" s="2" t="s">
        <v>42</v>
      </c>
      <c r="BI46" s="2">
        <f t="shared" si="178"/>
        <v>0.89999999999999991</v>
      </c>
      <c r="BJ46" s="2" t="s">
        <v>43</v>
      </c>
      <c r="BK46" s="2">
        <f t="shared" si="179"/>
        <v>0.89999999999999991</v>
      </c>
      <c r="BL46" s="2">
        <v>10</v>
      </c>
      <c r="BM46" s="2" t="s">
        <v>68</v>
      </c>
      <c r="BN46" s="2">
        <v>1</v>
      </c>
      <c r="BO46" s="2" t="s">
        <v>40</v>
      </c>
      <c r="BP46" s="2">
        <f t="shared" si="180"/>
        <v>1.5</v>
      </c>
      <c r="BQ46" s="2" t="s">
        <v>58</v>
      </c>
      <c r="BR46" s="2">
        <f t="shared" si="181"/>
        <v>1.5</v>
      </c>
      <c r="BS46" s="2" t="s">
        <v>69</v>
      </c>
      <c r="BT46" s="2">
        <f t="shared" si="182"/>
        <v>1.5</v>
      </c>
      <c r="BU46" s="2" t="s">
        <v>34</v>
      </c>
      <c r="BV46" s="2">
        <f t="shared" si="183"/>
        <v>1.5</v>
      </c>
      <c r="BW46" s="2" t="s">
        <v>42</v>
      </c>
      <c r="BX46" s="2">
        <f t="shared" si="184"/>
        <v>1.5</v>
      </c>
      <c r="BY46" s="2" t="s">
        <v>43</v>
      </c>
      <c r="BZ46" s="2">
        <f t="shared" si="185"/>
        <v>1.5</v>
      </c>
      <c r="CA46" s="2" t="s">
        <v>70</v>
      </c>
      <c r="CB46" s="2" t="s">
        <v>68</v>
      </c>
      <c r="CC46" s="2">
        <v>1</v>
      </c>
      <c r="CD46" s="2" t="s">
        <v>40</v>
      </c>
      <c r="CE46" s="2">
        <f t="shared" si="186"/>
        <v>1.5</v>
      </c>
      <c r="CF46" s="2" t="s">
        <v>58</v>
      </c>
      <c r="CG46" s="2">
        <f t="shared" si="187"/>
        <v>1.5</v>
      </c>
      <c r="CH46" s="2" t="s">
        <v>69</v>
      </c>
      <c r="CI46" s="2">
        <f t="shared" si="188"/>
        <v>1.5</v>
      </c>
      <c r="CJ46" s="2" t="s">
        <v>34</v>
      </c>
      <c r="CK46" s="2">
        <f t="shared" si="189"/>
        <v>1.5</v>
      </c>
      <c r="CL46" s="2" t="s">
        <v>42</v>
      </c>
      <c r="CM46" s="2">
        <f t="shared" si="190"/>
        <v>1.5</v>
      </c>
      <c r="CN46" s="2" t="s">
        <v>43</v>
      </c>
      <c r="CO46" s="2">
        <f t="shared" si="191"/>
        <v>1.5</v>
      </c>
    </row>
    <row r="47" spans="1:93" ht="14.25" x14ac:dyDescent="0.15">
      <c r="A47" s="9" t="s">
        <v>159</v>
      </c>
      <c r="B47" s="2" t="s">
        <v>160</v>
      </c>
      <c r="C47" s="2" t="s">
        <v>20</v>
      </c>
      <c r="D47" s="2">
        <v>11</v>
      </c>
      <c r="E47" s="2" t="s">
        <v>55</v>
      </c>
      <c r="F47" s="2">
        <v>1</v>
      </c>
      <c r="G47" s="6" t="s">
        <v>56</v>
      </c>
      <c r="H47" s="2">
        <f t="shared" si="156"/>
        <v>0.6</v>
      </c>
      <c r="I47" s="7" t="s">
        <v>29</v>
      </c>
      <c r="J47" s="2">
        <f t="shared" si="157"/>
        <v>0.6</v>
      </c>
      <c r="K47" s="7" t="s">
        <v>57</v>
      </c>
      <c r="L47" s="2">
        <f t="shared" si="158"/>
        <v>0.6</v>
      </c>
      <c r="M47" s="7" t="s">
        <v>55</v>
      </c>
      <c r="N47" s="2">
        <f t="shared" si="159"/>
        <v>0.6</v>
      </c>
      <c r="O47" s="7" t="s">
        <v>42</v>
      </c>
      <c r="P47" s="2">
        <f t="shared" si="160"/>
        <v>0.6</v>
      </c>
      <c r="Q47" s="7" t="s">
        <v>43</v>
      </c>
      <c r="R47" s="2">
        <f t="shared" si="161"/>
        <v>0.6</v>
      </c>
      <c r="S47" s="2">
        <v>11</v>
      </c>
      <c r="T47" s="7" t="s">
        <v>55</v>
      </c>
      <c r="U47" s="2">
        <v>1</v>
      </c>
      <c r="V47" s="7" t="s">
        <v>56</v>
      </c>
      <c r="W47" s="2">
        <f t="shared" si="162"/>
        <v>0.6</v>
      </c>
      <c r="X47" s="7" t="s">
        <v>29</v>
      </c>
      <c r="Y47" s="2">
        <f t="shared" si="163"/>
        <v>0.6</v>
      </c>
      <c r="Z47" s="7" t="s">
        <v>57</v>
      </c>
      <c r="AA47" s="2">
        <f t="shared" si="164"/>
        <v>0.6</v>
      </c>
      <c r="AB47" s="7" t="s">
        <v>55</v>
      </c>
      <c r="AC47" s="2">
        <f t="shared" si="165"/>
        <v>0.6</v>
      </c>
      <c r="AD47" s="7" t="s">
        <v>42</v>
      </c>
      <c r="AE47" s="2">
        <f t="shared" si="166"/>
        <v>0.6</v>
      </c>
      <c r="AF47" s="7" t="s">
        <v>43</v>
      </c>
      <c r="AG47" s="2">
        <f t="shared" si="167"/>
        <v>0.6</v>
      </c>
      <c r="AH47" s="2">
        <v>11</v>
      </c>
      <c r="AI47" s="7" t="s">
        <v>55</v>
      </c>
      <c r="AJ47" s="2">
        <v>1</v>
      </c>
      <c r="AK47" s="7" t="s">
        <v>56</v>
      </c>
      <c r="AL47" s="2">
        <f t="shared" si="168"/>
        <v>0.89999999999999991</v>
      </c>
      <c r="AM47" s="7" t="s">
        <v>58</v>
      </c>
      <c r="AN47" s="2">
        <f t="shared" si="169"/>
        <v>0.89999999999999991</v>
      </c>
      <c r="AO47" s="7" t="s">
        <v>57</v>
      </c>
      <c r="AP47" s="2">
        <f t="shared" si="170"/>
        <v>0.89999999999999991</v>
      </c>
      <c r="AQ47" s="7" t="s">
        <v>55</v>
      </c>
      <c r="AR47" s="2">
        <f t="shared" si="171"/>
        <v>0.89999999999999991</v>
      </c>
      <c r="AS47" s="7" t="s">
        <v>42</v>
      </c>
      <c r="AT47" s="2">
        <f t="shared" si="172"/>
        <v>0.89999999999999991</v>
      </c>
      <c r="AU47" s="7" t="s">
        <v>43</v>
      </c>
      <c r="AV47" s="2">
        <f t="shared" si="173"/>
        <v>0.89999999999999991</v>
      </c>
      <c r="AW47" s="2">
        <v>11</v>
      </c>
      <c r="AX47" s="2" t="s">
        <v>55</v>
      </c>
      <c r="AY47" s="2">
        <v>1</v>
      </c>
      <c r="AZ47" s="2" t="s">
        <v>56</v>
      </c>
      <c r="BA47" s="2">
        <f t="shared" si="174"/>
        <v>0.89999999999999991</v>
      </c>
      <c r="BB47" s="2" t="s">
        <v>58</v>
      </c>
      <c r="BC47" s="2">
        <f t="shared" si="175"/>
        <v>0.89999999999999991</v>
      </c>
      <c r="BD47" s="2" t="s">
        <v>57</v>
      </c>
      <c r="BE47" s="2">
        <f t="shared" si="176"/>
        <v>0.89999999999999991</v>
      </c>
      <c r="BF47" s="2" t="s">
        <v>55</v>
      </c>
      <c r="BG47" s="2">
        <f t="shared" si="177"/>
        <v>0.89999999999999991</v>
      </c>
      <c r="BH47" s="2" t="s">
        <v>42</v>
      </c>
      <c r="BI47" s="2">
        <f t="shared" si="178"/>
        <v>0.89999999999999991</v>
      </c>
      <c r="BJ47" s="2" t="s">
        <v>43</v>
      </c>
      <c r="BK47" s="2">
        <f t="shared" si="179"/>
        <v>0.89999999999999991</v>
      </c>
      <c r="BL47" s="2">
        <v>11</v>
      </c>
      <c r="BM47" s="2" t="s">
        <v>55</v>
      </c>
      <c r="BN47" s="2">
        <v>1</v>
      </c>
      <c r="BO47" s="2" t="s">
        <v>56</v>
      </c>
      <c r="BP47" s="2">
        <f t="shared" si="180"/>
        <v>1.5</v>
      </c>
      <c r="BQ47" s="2" t="s">
        <v>58</v>
      </c>
      <c r="BR47" s="2">
        <f t="shared" si="181"/>
        <v>1.5</v>
      </c>
      <c r="BS47" s="2" t="s">
        <v>59</v>
      </c>
      <c r="BT47" s="2">
        <f t="shared" si="182"/>
        <v>1.5</v>
      </c>
      <c r="BU47" s="2" t="s">
        <v>55</v>
      </c>
      <c r="BV47" s="2">
        <f t="shared" si="183"/>
        <v>1.5</v>
      </c>
      <c r="BW47" s="2" t="s">
        <v>60</v>
      </c>
      <c r="BX47" s="2">
        <f t="shared" si="184"/>
        <v>1.5</v>
      </c>
      <c r="BY47" s="2" t="s">
        <v>35</v>
      </c>
      <c r="BZ47" s="2">
        <f t="shared" si="185"/>
        <v>1.5</v>
      </c>
      <c r="CA47" s="2" t="s">
        <v>61</v>
      </c>
      <c r="CB47" s="2" t="s">
        <v>55</v>
      </c>
      <c r="CC47" s="2">
        <v>1</v>
      </c>
      <c r="CD47" s="2" t="s">
        <v>56</v>
      </c>
      <c r="CE47" s="2">
        <f t="shared" si="186"/>
        <v>1.5</v>
      </c>
      <c r="CF47" s="2" t="s">
        <v>58</v>
      </c>
      <c r="CG47" s="2">
        <f t="shared" si="187"/>
        <v>1.5</v>
      </c>
      <c r="CH47" s="2" t="s">
        <v>59</v>
      </c>
      <c r="CI47" s="2">
        <f t="shared" si="188"/>
        <v>1.5</v>
      </c>
      <c r="CJ47" s="2" t="s">
        <v>55</v>
      </c>
      <c r="CK47" s="2">
        <f t="shared" si="189"/>
        <v>1.5</v>
      </c>
      <c r="CL47" s="2" t="s">
        <v>62</v>
      </c>
      <c r="CM47" s="2">
        <f t="shared" si="190"/>
        <v>1.5</v>
      </c>
      <c r="CN47" s="2" t="s">
        <v>35</v>
      </c>
      <c r="CO47" s="2">
        <f t="shared" si="191"/>
        <v>1.5</v>
      </c>
    </row>
    <row r="48" spans="1:93" ht="14.25" x14ac:dyDescent="0.15">
      <c r="A48" s="9" t="s">
        <v>161</v>
      </c>
      <c r="B48" s="2" t="s">
        <v>162</v>
      </c>
      <c r="C48" s="2" t="s">
        <v>20</v>
      </c>
      <c r="D48" s="2">
        <v>12</v>
      </c>
      <c r="E48" s="2" t="s">
        <v>27</v>
      </c>
      <c r="F48" s="2">
        <v>1</v>
      </c>
      <c r="G48" s="6" t="s">
        <v>28</v>
      </c>
      <c r="H48" s="2">
        <f t="shared" si="156"/>
        <v>0.6</v>
      </c>
      <c r="I48" s="7" t="s">
        <v>29</v>
      </c>
      <c r="J48" s="2">
        <f t="shared" si="157"/>
        <v>0.6</v>
      </c>
      <c r="K48" s="7" t="s">
        <v>30</v>
      </c>
      <c r="L48" s="2">
        <f t="shared" si="158"/>
        <v>0.6</v>
      </c>
      <c r="M48" s="7" t="s">
        <v>34</v>
      </c>
      <c r="N48" s="2">
        <f t="shared" si="159"/>
        <v>0.6</v>
      </c>
      <c r="O48" s="7" t="s">
        <v>27</v>
      </c>
      <c r="P48" s="2">
        <f t="shared" si="160"/>
        <v>0.6</v>
      </c>
      <c r="Q48" s="7" t="s">
        <v>32</v>
      </c>
      <c r="R48" s="2">
        <f t="shared" si="161"/>
        <v>0.6</v>
      </c>
      <c r="S48" s="2">
        <v>12</v>
      </c>
      <c r="T48" s="7" t="s">
        <v>27</v>
      </c>
      <c r="U48" s="2">
        <v>1</v>
      </c>
      <c r="V48" s="7" t="s">
        <v>28</v>
      </c>
      <c r="W48" s="2">
        <f t="shared" si="162"/>
        <v>0.6</v>
      </c>
      <c r="X48" s="7" t="s">
        <v>29</v>
      </c>
      <c r="Y48" s="2">
        <f t="shared" si="163"/>
        <v>0.6</v>
      </c>
      <c r="Z48" s="7" t="s">
        <v>30</v>
      </c>
      <c r="AA48" s="2">
        <f t="shared" si="164"/>
        <v>0.6</v>
      </c>
      <c r="AB48" s="7" t="s">
        <v>31</v>
      </c>
      <c r="AC48" s="2">
        <f t="shared" si="165"/>
        <v>0.6</v>
      </c>
      <c r="AD48" s="7" t="s">
        <v>27</v>
      </c>
      <c r="AE48" s="2">
        <f t="shared" si="166"/>
        <v>0.6</v>
      </c>
      <c r="AF48" s="7" t="s">
        <v>32</v>
      </c>
      <c r="AG48" s="2">
        <f t="shared" si="167"/>
        <v>0.6</v>
      </c>
      <c r="AH48" s="2">
        <v>12</v>
      </c>
      <c r="AI48" s="7" t="s">
        <v>27</v>
      </c>
      <c r="AJ48" s="2">
        <v>1</v>
      </c>
      <c r="AK48" s="7" t="s">
        <v>28</v>
      </c>
      <c r="AL48" s="2">
        <f t="shared" si="168"/>
        <v>0.89999999999999991</v>
      </c>
      <c r="AM48" s="7" t="s">
        <v>33</v>
      </c>
      <c r="AN48" s="2">
        <f t="shared" si="169"/>
        <v>0.89999999999999991</v>
      </c>
      <c r="AO48" s="7" t="s">
        <v>30</v>
      </c>
      <c r="AP48" s="2">
        <f t="shared" si="170"/>
        <v>0.89999999999999991</v>
      </c>
      <c r="AQ48" s="7" t="s">
        <v>34</v>
      </c>
      <c r="AR48" s="2">
        <f t="shared" si="171"/>
        <v>0.89999999999999991</v>
      </c>
      <c r="AS48" s="7" t="s">
        <v>27</v>
      </c>
      <c r="AT48" s="2">
        <f t="shared" si="172"/>
        <v>0.89999999999999991</v>
      </c>
      <c r="AU48" s="7" t="s">
        <v>32</v>
      </c>
      <c r="AV48" s="2">
        <f t="shared" si="173"/>
        <v>0.89999999999999991</v>
      </c>
      <c r="AW48" s="2">
        <v>12</v>
      </c>
      <c r="AX48" s="2" t="s">
        <v>27</v>
      </c>
      <c r="AY48" s="2">
        <v>1</v>
      </c>
      <c r="AZ48" s="2" t="s">
        <v>28</v>
      </c>
      <c r="BA48" s="2">
        <f t="shared" si="174"/>
        <v>0.89999999999999991</v>
      </c>
      <c r="BB48" s="2" t="s">
        <v>33</v>
      </c>
      <c r="BC48" s="2">
        <f t="shared" si="175"/>
        <v>0.89999999999999991</v>
      </c>
      <c r="BD48" s="2" t="s">
        <v>30</v>
      </c>
      <c r="BE48" s="2">
        <f t="shared" si="176"/>
        <v>0.89999999999999991</v>
      </c>
      <c r="BF48" s="2" t="s">
        <v>34</v>
      </c>
      <c r="BG48" s="2">
        <f t="shared" si="177"/>
        <v>0.89999999999999991</v>
      </c>
      <c r="BH48" s="2" t="s">
        <v>27</v>
      </c>
      <c r="BI48" s="2">
        <f t="shared" si="178"/>
        <v>0.89999999999999991</v>
      </c>
      <c r="BJ48" s="2" t="s">
        <v>32</v>
      </c>
      <c r="BK48" s="2">
        <f t="shared" si="179"/>
        <v>0.89999999999999991</v>
      </c>
      <c r="BL48" s="2">
        <v>12</v>
      </c>
      <c r="BM48" s="2" t="s">
        <v>27</v>
      </c>
      <c r="BN48" s="2">
        <v>1</v>
      </c>
      <c r="BO48" s="2" t="s">
        <v>28</v>
      </c>
      <c r="BP48" s="2">
        <f t="shared" si="180"/>
        <v>1.5</v>
      </c>
      <c r="BQ48" s="2" t="s">
        <v>33</v>
      </c>
      <c r="BR48" s="2">
        <f t="shared" si="181"/>
        <v>1.5</v>
      </c>
      <c r="BS48" s="2" t="s">
        <v>30</v>
      </c>
      <c r="BT48" s="2">
        <f t="shared" si="182"/>
        <v>1.5</v>
      </c>
      <c r="BU48" s="2" t="s">
        <v>34</v>
      </c>
      <c r="BV48" s="2">
        <f t="shared" si="183"/>
        <v>1.5</v>
      </c>
      <c r="BW48" s="2" t="s">
        <v>27</v>
      </c>
      <c r="BX48" s="2">
        <f t="shared" si="184"/>
        <v>1.5</v>
      </c>
      <c r="BY48" s="2" t="s">
        <v>35</v>
      </c>
      <c r="BZ48" s="2">
        <f t="shared" si="185"/>
        <v>1.5</v>
      </c>
      <c r="CA48" s="2" t="s">
        <v>36</v>
      </c>
      <c r="CB48" s="2" t="s">
        <v>27</v>
      </c>
      <c r="CC48" s="2">
        <v>1</v>
      </c>
      <c r="CD48" s="2" t="s">
        <v>28</v>
      </c>
      <c r="CE48" s="2">
        <f t="shared" si="186"/>
        <v>1.5</v>
      </c>
      <c r="CF48" s="2" t="s">
        <v>33</v>
      </c>
      <c r="CG48" s="2">
        <f t="shared" si="187"/>
        <v>1.5</v>
      </c>
      <c r="CH48" s="2" t="s">
        <v>30</v>
      </c>
      <c r="CI48" s="2">
        <f t="shared" si="188"/>
        <v>1.5</v>
      </c>
      <c r="CJ48" s="2" t="s">
        <v>34</v>
      </c>
      <c r="CK48" s="2">
        <f t="shared" si="189"/>
        <v>1.5</v>
      </c>
      <c r="CL48" s="2" t="s">
        <v>27</v>
      </c>
      <c r="CM48" s="2">
        <f t="shared" si="190"/>
        <v>1.5</v>
      </c>
      <c r="CN48" s="2" t="s">
        <v>35</v>
      </c>
      <c r="CO48" s="2">
        <f t="shared" si="191"/>
        <v>1.5</v>
      </c>
    </row>
    <row r="49" spans="1:93" ht="14.25" x14ac:dyDescent="0.15">
      <c r="A49" s="11" t="s">
        <v>163</v>
      </c>
      <c r="B49" s="2" t="s">
        <v>164</v>
      </c>
      <c r="C49" s="2" t="s">
        <v>20</v>
      </c>
      <c r="D49" s="2">
        <v>5</v>
      </c>
      <c r="E49" s="2" t="s">
        <v>21</v>
      </c>
      <c r="F49" s="2">
        <v>1</v>
      </c>
      <c r="G49" s="2" t="s">
        <v>22</v>
      </c>
      <c r="H49" s="2">
        <f t="shared" si="156"/>
        <v>0.6</v>
      </c>
      <c r="I49" s="2" t="s">
        <v>23</v>
      </c>
      <c r="J49" s="2">
        <f t="shared" si="157"/>
        <v>0.6</v>
      </c>
      <c r="K49" s="2" t="s">
        <v>24</v>
      </c>
      <c r="L49" s="2">
        <f t="shared" si="158"/>
        <v>0.6</v>
      </c>
      <c r="M49" s="2" t="s">
        <v>21</v>
      </c>
      <c r="N49" s="2">
        <f t="shared" si="159"/>
        <v>0.6</v>
      </c>
      <c r="O49" s="2" t="s">
        <v>25</v>
      </c>
      <c r="P49" s="2">
        <f t="shared" si="160"/>
        <v>0.6</v>
      </c>
      <c r="Q49" s="2" t="s">
        <v>26</v>
      </c>
      <c r="R49" s="2">
        <f t="shared" si="161"/>
        <v>0.6</v>
      </c>
      <c r="S49" s="2">
        <v>10</v>
      </c>
      <c r="T49" s="7" t="s">
        <v>41</v>
      </c>
      <c r="U49" s="2">
        <v>1</v>
      </c>
      <c r="V49" s="7" t="s">
        <v>40</v>
      </c>
      <c r="W49" s="2">
        <f t="shared" si="162"/>
        <v>0.6</v>
      </c>
      <c r="X49" s="7" t="s">
        <v>41</v>
      </c>
      <c r="Y49" s="2">
        <f t="shared" si="163"/>
        <v>0.6</v>
      </c>
      <c r="Z49" s="7" t="s">
        <v>65</v>
      </c>
      <c r="AA49" s="2">
        <f t="shared" si="164"/>
        <v>0.6</v>
      </c>
      <c r="AB49" s="7" t="s">
        <v>31</v>
      </c>
      <c r="AC49" s="2">
        <f t="shared" si="165"/>
        <v>0.6</v>
      </c>
      <c r="AD49" s="7" t="s">
        <v>66</v>
      </c>
      <c r="AE49" s="2">
        <f t="shared" si="166"/>
        <v>0.6</v>
      </c>
      <c r="AF49" s="7" t="s">
        <v>43</v>
      </c>
      <c r="AG49" s="2">
        <f t="shared" si="167"/>
        <v>0.6</v>
      </c>
      <c r="AH49" s="2">
        <v>10</v>
      </c>
      <c r="AI49" s="7" t="s">
        <v>41</v>
      </c>
      <c r="AJ49" s="2">
        <v>1</v>
      </c>
      <c r="AK49" s="7" t="s">
        <v>40</v>
      </c>
      <c r="AL49" s="2">
        <f t="shared" si="168"/>
        <v>0.89999999999999991</v>
      </c>
      <c r="AM49" s="7" t="s">
        <v>41</v>
      </c>
      <c r="AN49" s="2">
        <f t="shared" si="169"/>
        <v>0.89999999999999991</v>
      </c>
      <c r="AO49" s="2" t="s">
        <v>65</v>
      </c>
      <c r="AP49" s="2">
        <f t="shared" si="170"/>
        <v>0.89999999999999991</v>
      </c>
      <c r="AQ49" s="7" t="s">
        <v>34</v>
      </c>
      <c r="AR49" s="2">
        <f t="shared" si="171"/>
        <v>0.89999999999999991</v>
      </c>
      <c r="AS49" s="7" t="s">
        <v>42</v>
      </c>
      <c r="AT49" s="2">
        <f t="shared" si="172"/>
        <v>0.89999999999999991</v>
      </c>
      <c r="AU49" s="7" t="s">
        <v>43</v>
      </c>
      <c r="AV49" s="2">
        <f t="shared" si="173"/>
        <v>0.89999999999999991</v>
      </c>
      <c r="AW49" s="2">
        <v>10</v>
      </c>
      <c r="AX49" s="2" t="s">
        <v>41</v>
      </c>
      <c r="AY49" s="2">
        <v>1</v>
      </c>
      <c r="AZ49" s="2" t="s">
        <v>40</v>
      </c>
      <c r="BA49" s="2">
        <f t="shared" si="174"/>
        <v>0.89999999999999991</v>
      </c>
      <c r="BB49" s="2" t="s">
        <v>41</v>
      </c>
      <c r="BC49" s="2">
        <f t="shared" si="175"/>
        <v>0.89999999999999991</v>
      </c>
      <c r="BD49" s="2" t="s">
        <v>67</v>
      </c>
      <c r="BE49" s="2">
        <f t="shared" si="176"/>
        <v>0.89999999999999991</v>
      </c>
      <c r="BF49" s="2" t="s">
        <v>34</v>
      </c>
      <c r="BG49" s="2">
        <f t="shared" si="177"/>
        <v>0.89999999999999991</v>
      </c>
      <c r="BH49" s="2" t="s">
        <v>42</v>
      </c>
      <c r="BI49" s="2">
        <f t="shared" si="178"/>
        <v>0.89999999999999991</v>
      </c>
      <c r="BJ49" s="2" t="s">
        <v>43</v>
      </c>
      <c r="BK49" s="2">
        <f t="shared" si="179"/>
        <v>0.89999999999999991</v>
      </c>
      <c r="BL49" s="2">
        <v>10</v>
      </c>
      <c r="BM49" s="2" t="s">
        <v>68</v>
      </c>
      <c r="BN49" s="2">
        <v>1</v>
      </c>
      <c r="BO49" s="2" t="s">
        <v>40</v>
      </c>
      <c r="BP49" s="2">
        <f t="shared" si="180"/>
        <v>1.5</v>
      </c>
      <c r="BQ49" s="2" t="s">
        <v>58</v>
      </c>
      <c r="BR49" s="2">
        <f t="shared" si="181"/>
        <v>1.5</v>
      </c>
      <c r="BS49" s="2" t="s">
        <v>69</v>
      </c>
      <c r="BT49" s="2">
        <f t="shared" si="182"/>
        <v>1.5</v>
      </c>
      <c r="BU49" s="2" t="s">
        <v>34</v>
      </c>
      <c r="BV49" s="2">
        <f t="shared" si="183"/>
        <v>1.5</v>
      </c>
      <c r="BW49" s="2" t="s">
        <v>42</v>
      </c>
      <c r="BX49" s="2">
        <f t="shared" si="184"/>
        <v>1.5</v>
      </c>
      <c r="BY49" s="2" t="s">
        <v>43</v>
      </c>
      <c r="BZ49" s="2">
        <f t="shared" si="185"/>
        <v>1.5</v>
      </c>
      <c r="CA49" s="2" t="s">
        <v>70</v>
      </c>
      <c r="CB49" s="2" t="s">
        <v>68</v>
      </c>
      <c r="CC49" s="2">
        <v>1</v>
      </c>
      <c r="CD49" s="2" t="s">
        <v>40</v>
      </c>
      <c r="CE49" s="2">
        <f t="shared" si="186"/>
        <v>1.5</v>
      </c>
      <c r="CF49" s="2" t="s">
        <v>58</v>
      </c>
      <c r="CG49" s="2">
        <f t="shared" si="187"/>
        <v>1.5</v>
      </c>
      <c r="CH49" s="2" t="s">
        <v>69</v>
      </c>
      <c r="CI49" s="2">
        <f t="shared" si="188"/>
        <v>1.5</v>
      </c>
      <c r="CJ49" s="2" t="s">
        <v>34</v>
      </c>
      <c r="CK49" s="2">
        <f t="shared" si="189"/>
        <v>1.5</v>
      </c>
      <c r="CL49" s="2" t="s">
        <v>42</v>
      </c>
      <c r="CM49" s="2">
        <f t="shared" si="190"/>
        <v>1.5</v>
      </c>
      <c r="CN49" s="2" t="s">
        <v>43</v>
      </c>
      <c r="CO49" s="2">
        <f t="shared" si="191"/>
        <v>1.5</v>
      </c>
    </row>
    <row r="50" spans="1:93" ht="14.25" x14ac:dyDescent="0.15">
      <c r="A50" s="9" t="s">
        <v>165</v>
      </c>
      <c r="B50" s="2" t="s">
        <v>166</v>
      </c>
      <c r="C50" s="2" t="s">
        <v>20</v>
      </c>
      <c r="D50" s="2">
        <v>7</v>
      </c>
      <c r="E50" s="2" t="s">
        <v>48</v>
      </c>
      <c r="F50" s="2">
        <v>1</v>
      </c>
      <c r="G50" s="6" t="s">
        <v>48</v>
      </c>
      <c r="H50" s="2">
        <f t="shared" si="156"/>
        <v>0.6</v>
      </c>
      <c r="I50" s="7" t="s">
        <v>49</v>
      </c>
      <c r="J50" s="2">
        <f t="shared" si="157"/>
        <v>0.6</v>
      </c>
      <c r="K50" s="7" t="s">
        <v>50</v>
      </c>
      <c r="L50" s="2">
        <f t="shared" si="158"/>
        <v>0.6</v>
      </c>
      <c r="M50" s="7" t="s">
        <v>51</v>
      </c>
      <c r="N50" s="2">
        <f t="shared" si="159"/>
        <v>0.6</v>
      </c>
      <c r="O50" s="7" t="s">
        <v>25</v>
      </c>
      <c r="P50" s="2">
        <f t="shared" si="160"/>
        <v>0.6</v>
      </c>
      <c r="Q50" s="7" t="s">
        <v>52</v>
      </c>
      <c r="R50" s="2">
        <f t="shared" si="161"/>
        <v>0.6</v>
      </c>
      <c r="S50" s="2">
        <v>12</v>
      </c>
      <c r="T50" s="7" t="s">
        <v>27</v>
      </c>
      <c r="U50" s="2">
        <v>1</v>
      </c>
      <c r="V50" s="7" t="s">
        <v>28</v>
      </c>
      <c r="W50" s="2">
        <f t="shared" si="162"/>
        <v>0.6</v>
      </c>
      <c r="X50" s="7" t="s">
        <v>29</v>
      </c>
      <c r="Y50" s="2">
        <f t="shared" si="163"/>
        <v>0.6</v>
      </c>
      <c r="Z50" s="7" t="s">
        <v>30</v>
      </c>
      <c r="AA50" s="2">
        <f t="shared" si="164"/>
        <v>0.6</v>
      </c>
      <c r="AB50" s="7" t="s">
        <v>31</v>
      </c>
      <c r="AC50" s="2">
        <f t="shared" si="165"/>
        <v>0.6</v>
      </c>
      <c r="AD50" s="7" t="s">
        <v>27</v>
      </c>
      <c r="AE50" s="2">
        <f t="shared" si="166"/>
        <v>0.6</v>
      </c>
      <c r="AF50" s="7" t="s">
        <v>32</v>
      </c>
      <c r="AG50" s="2">
        <f t="shared" si="167"/>
        <v>0.6</v>
      </c>
      <c r="AH50" s="2">
        <v>12</v>
      </c>
      <c r="AI50" s="7" t="s">
        <v>27</v>
      </c>
      <c r="AJ50" s="2">
        <v>1</v>
      </c>
      <c r="AK50" s="7" t="s">
        <v>28</v>
      </c>
      <c r="AL50" s="2">
        <f t="shared" si="168"/>
        <v>0.89999999999999991</v>
      </c>
      <c r="AM50" s="7" t="s">
        <v>33</v>
      </c>
      <c r="AN50" s="2">
        <f t="shared" si="169"/>
        <v>0.89999999999999991</v>
      </c>
      <c r="AO50" s="7" t="s">
        <v>30</v>
      </c>
      <c r="AP50" s="2">
        <f t="shared" si="170"/>
        <v>0.89999999999999991</v>
      </c>
      <c r="AQ50" s="7" t="s">
        <v>34</v>
      </c>
      <c r="AR50" s="2">
        <f t="shared" si="171"/>
        <v>0.89999999999999991</v>
      </c>
      <c r="AS50" s="7" t="s">
        <v>27</v>
      </c>
      <c r="AT50" s="2">
        <f t="shared" si="172"/>
        <v>0.89999999999999991</v>
      </c>
      <c r="AU50" s="7" t="s">
        <v>32</v>
      </c>
      <c r="AV50" s="2">
        <f t="shared" si="173"/>
        <v>0.89999999999999991</v>
      </c>
      <c r="AW50" s="2">
        <v>12</v>
      </c>
      <c r="AX50" s="2" t="s">
        <v>27</v>
      </c>
      <c r="AY50" s="2">
        <v>1</v>
      </c>
      <c r="AZ50" s="2" t="s">
        <v>28</v>
      </c>
      <c r="BA50" s="2">
        <f t="shared" si="174"/>
        <v>0.89999999999999991</v>
      </c>
      <c r="BB50" s="2" t="s">
        <v>33</v>
      </c>
      <c r="BC50" s="2">
        <f t="shared" si="175"/>
        <v>0.89999999999999991</v>
      </c>
      <c r="BD50" s="2" t="s">
        <v>30</v>
      </c>
      <c r="BE50" s="2">
        <f t="shared" si="176"/>
        <v>0.89999999999999991</v>
      </c>
      <c r="BF50" s="2" t="s">
        <v>34</v>
      </c>
      <c r="BG50" s="2">
        <f t="shared" si="177"/>
        <v>0.89999999999999991</v>
      </c>
      <c r="BH50" s="2" t="s">
        <v>27</v>
      </c>
      <c r="BI50" s="2">
        <f t="shared" si="178"/>
        <v>0.89999999999999991</v>
      </c>
      <c r="BJ50" s="2" t="s">
        <v>32</v>
      </c>
      <c r="BK50" s="2">
        <f t="shared" si="179"/>
        <v>0.89999999999999991</v>
      </c>
      <c r="BL50" s="2">
        <v>12</v>
      </c>
      <c r="BM50" s="2" t="s">
        <v>27</v>
      </c>
      <c r="BN50" s="2">
        <v>1</v>
      </c>
      <c r="BO50" s="2" t="s">
        <v>28</v>
      </c>
      <c r="BP50" s="2">
        <f t="shared" si="180"/>
        <v>1.5</v>
      </c>
      <c r="BQ50" s="2" t="s">
        <v>33</v>
      </c>
      <c r="BR50" s="2">
        <f t="shared" si="181"/>
        <v>1.5</v>
      </c>
      <c r="BS50" s="2" t="s">
        <v>30</v>
      </c>
      <c r="BT50" s="2">
        <f t="shared" si="182"/>
        <v>1.5</v>
      </c>
      <c r="BU50" s="2" t="s">
        <v>34</v>
      </c>
      <c r="BV50" s="2">
        <f t="shared" si="183"/>
        <v>1.5</v>
      </c>
      <c r="BW50" s="2" t="s">
        <v>27</v>
      </c>
      <c r="BX50" s="2">
        <f t="shared" si="184"/>
        <v>1.5</v>
      </c>
      <c r="BY50" s="2" t="s">
        <v>35</v>
      </c>
      <c r="BZ50" s="2">
        <f t="shared" si="185"/>
        <v>1.5</v>
      </c>
      <c r="CA50" s="2" t="s">
        <v>36</v>
      </c>
      <c r="CB50" s="2" t="s">
        <v>27</v>
      </c>
      <c r="CC50" s="2">
        <v>1</v>
      </c>
      <c r="CD50" s="2" t="s">
        <v>28</v>
      </c>
      <c r="CE50" s="2">
        <f t="shared" si="186"/>
        <v>1.5</v>
      </c>
      <c r="CF50" s="2" t="s">
        <v>33</v>
      </c>
      <c r="CG50" s="2">
        <f t="shared" si="187"/>
        <v>1.5</v>
      </c>
      <c r="CH50" s="2" t="s">
        <v>30</v>
      </c>
      <c r="CI50" s="2">
        <f t="shared" si="188"/>
        <v>1.5</v>
      </c>
      <c r="CJ50" s="2" t="s">
        <v>34</v>
      </c>
      <c r="CK50" s="2">
        <f t="shared" si="189"/>
        <v>1.5</v>
      </c>
      <c r="CL50" s="2" t="s">
        <v>27</v>
      </c>
      <c r="CM50" s="2">
        <f t="shared" si="190"/>
        <v>1.5</v>
      </c>
      <c r="CN50" s="2" t="s">
        <v>35</v>
      </c>
      <c r="CO50" s="2">
        <f t="shared" si="191"/>
        <v>1.5</v>
      </c>
    </row>
    <row r="51" spans="1:93" ht="14.25" x14ac:dyDescent="0.15">
      <c r="A51" s="11" t="s">
        <v>167</v>
      </c>
      <c r="B51" s="2" t="s">
        <v>168</v>
      </c>
      <c r="C51" s="2" t="s">
        <v>20</v>
      </c>
      <c r="D51" s="2">
        <v>10</v>
      </c>
      <c r="E51" s="2" t="s">
        <v>41</v>
      </c>
      <c r="F51" s="2">
        <v>1</v>
      </c>
      <c r="G51" s="2" t="s">
        <v>40</v>
      </c>
      <c r="H51" s="2">
        <f t="shared" si="156"/>
        <v>0.6</v>
      </c>
      <c r="I51" s="2" t="s">
        <v>41</v>
      </c>
      <c r="J51" s="2">
        <f t="shared" si="157"/>
        <v>0.6</v>
      </c>
      <c r="K51" s="2" t="s">
        <v>65</v>
      </c>
      <c r="L51" s="2">
        <f t="shared" si="158"/>
        <v>0.6</v>
      </c>
      <c r="M51" s="2" t="s">
        <v>34</v>
      </c>
      <c r="N51" s="2">
        <f t="shared" si="159"/>
        <v>0.6</v>
      </c>
      <c r="O51" s="2" t="s">
        <v>66</v>
      </c>
      <c r="P51" s="2">
        <f t="shared" si="160"/>
        <v>0.6</v>
      </c>
      <c r="Q51" s="7" t="s">
        <v>43</v>
      </c>
      <c r="R51" s="2">
        <f t="shared" si="161"/>
        <v>0.6</v>
      </c>
      <c r="S51" s="2">
        <v>10</v>
      </c>
      <c r="T51" s="7" t="s">
        <v>41</v>
      </c>
      <c r="U51" s="2">
        <v>1</v>
      </c>
      <c r="V51" s="7" t="s">
        <v>40</v>
      </c>
      <c r="W51" s="2">
        <f t="shared" si="162"/>
        <v>0.6</v>
      </c>
      <c r="X51" s="7" t="s">
        <v>41</v>
      </c>
      <c r="Y51" s="2">
        <f t="shared" si="163"/>
        <v>0.6</v>
      </c>
      <c r="Z51" s="7" t="s">
        <v>65</v>
      </c>
      <c r="AA51" s="2">
        <f t="shared" si="164"/>
        <v>0.6</v>
      </c>
      <c r="AB51" s="7" t="s">
        <v>31</v>
      </c>
      <c r="AC51" s="2">
        <f t="shared" si="165"/>
        <v>0.6</v>
      </c>
      <c r="AD51" s="7" t="s">
        <v>66</v>
      </c>
      <c r="AE51" s="2">
        <f t="shared" si="166"/>
        <v>0.6</v>
      </c>
      <c r="AF51" s="7" t="s">
        <v>43</v>
      </c>
      <c r="AG51" s="2">
        <f t="shared" si="167"/>
        <v>0.6</v>
      </c>
      <c r="AH51" s="2">
        <v>10</v>
      </c>
      <c r="AI51" s="7" t="s">
        <v>41</v>
      </c>
      <c r="AJ51" s="2">
        <v>1</v>
      </c>
      <c r="AK51" s="7" t="s">
        <v>40</v>
      </c>
      <c r="AL51" s="2">
        <f t="shared" si="168"/>
        <v>0.89999999999999991</v>
      </c>
      <c r="AM51" s="7" t="s">
        <v>41</v>
      </c>
      <c r="AN51" s="2">
        <f t="shared" si="169"/>
        <v>0.89999999999999991</v>
      </c>
      <c r="AO51" s="2" t="s">
        <v>65</v>
      </c>
      <c r="AP51" s="2">
        <f t="shared" si="170"/>
        <v>0.89999999999999991</v>
      </c>
      <c r="AQ51" s="7" t="s">
        <v>34</v>
      </c>
      <c r="AR51" s="2">
        <f t="shared" si="171"/>
        <v>0.89999999999999991</v>
      </c>
      <c r="AS51" s="7" t="s">
        <v>42</v>
      </c>
      <c r="AT51" s="2">
        <f t="shared" si="172"/>
        <v>0.89999999999999991</v>
      </c>
      <c r="AU51" s="7" t="s">
        <v>43</v>
      </c>
      <c r="AV51" s="2">
        <f t="shared" si="173"/>
        <v>0.89999999999999991</v>
      </c>
      <c r="AW51" s="2">
        <v>10</v>
      </c>
      <c r="AX51" s="2" t="s">
        <v>41</v>
      </c>
      <c r="AY51" s="2">
        <v>1</v>
      </c>
      <c r="AZ51" s="2" t="s">
        <v>40</v>
      </c>
      <c r="BA51" s="2">
        <f t="shared" si="174"/>
        <v>0.89999999999999991</v>
      </c>
      <c r="BB51" s="2" t="s">
        <v>41</v>
      </c>
      <c r="BC51" s="2">
        <f t="shared" si="175"/>
        <v>0.89999999999999991</v>
      </c>
      <c r="BD51" s="2" t="s">
        <v>67</v>
      </c>
      <c r="BE51" s="2">
        <f t="shared" si="176"/>
        <v>0.89999999999999991</v>
      </c>
      <c r="BF51" s="2" t="s">
        <v>34</v>
      </c>
      <c r="BG51" s="2">
        <f t="shared" si="177"/>
        <v>0.89999999999999991</v>
      </c>
      <c r="BH51" s="2" t="s">
        <v>42</v>
      </c>
      <c r="BI51" s="2">
        <f t="shared" si="178"/>
        <v>0.89999999999999991</v>
      </c>
      <c r="BJ51" s="2" t="s">
        <v>43</v>
      </c>
      <c r="BK51" s="2">
        <f t="shared" si="179"/>
        <v>0.89999999999999991</v>
      </c>
      <c r="BL51" s="2">
        <v>10</v>
      </c>
      <c r="BM51" s="2" t="s">
        <v>68</v>
      </c>
      <c r="BN51" s="2">
        <v>1</v>
      </c>
      <c r="BO51" s="2" t="s">
        <v>40</v>
      </c>
      <c r="BP51" s="2">
        <f t="shared" si="180"/>
        <v>1.5</v>
      </c>
      <c r="BQ51" s="2" t="s">
        <v>58</v>
      </c>
      <c r="BR51" s="2">
        <f t="shared" si="181"/>
        <v>1.5</v>
      </c>
      <c r="BS51" s="2" t="s">
        <v>69</v>
      </c>
      <c r="BT51" s="2">
        <f t="shared" si="182"/>
        <v>1.5</v>
      </c>
      <c r="BU51" s="2" t="s">
        <v>34</v>
      </c>
      <c r="BV51" s="2">
        <f t="shared" si="183"/>
        <v>1.5</v>
      </c>
      <c r="BW51" s="2" t="s">
        <v>42</v>
      </c>
      <c r="BX51" s="2">
        <f t="shared" si="184"/>
        <v>1.5</v>
      </c>
      <c r="BY51" s="2" t="s">
        <v>43</v>
      </c>
      <c r="BZ51" s="2">
        <f t="shared" si="185"/>
        <v>1.5</v>
      </c>
      <c r="CA51" s="2" t="s">
        <v>70</v>
      </c>
      <c r="CB51" s="2" t="s">
        <v>68</v>
      </c>
      <c r="CC51" s="2">
        <v>1</v>
      </c>
      <c r="CD51" s="2" t="s">
        <v>40</v>
      </c>
      <c r="CE51" s="2">
        <f t="shared" si="186"/>
        <v>1.5</v>
      </c>
      <c r="CF51" s="2" t="s">
        <v>58</v>
      </c>
      <c r="CG51" s="2">
        <f t="shared" si="187"/>
        <v>1.5</v>
      </c>
      <c r="CH51" s="2" t="s">
        <v>69</v>
      </c>
      <c r="CI51" s="2">
        <f t="shared" si="188"/>
        <v>1.5</v>
      </c>
      <c r="CJ51" s="2" t="s">
        <v>34</v>
      </c>
      <c r="CK51" s="2">
        <f t="shared" si="189"/>
        <v>1.5</v>
      </c>
      <c r="CL51" s="2" t="s">
        <v>42</v>
      </c>
      <c r="CM51" s="2">
        <f t="shared" si="190"/>
        <v>1.5</v>
      </c>
      <c r="CN51" s="2" t="s">
        <v>43</v>
      </c>
      <c r="CO51" s="2">
        <f t="shared" si="191"/>
        <v>1.5</v>
      </c>
    </row>
    <row r="52" spans="1:93" ht="14.25" x14ac:dyDescent="0.15">
      <c r="A52" s="9" t="s">
        <v>169</v>
      </c>
      <c r="B52" s="2" t="s">
        <v>170</v>
      </c>
      <c r="C52" s="2" t="s">
        <v>20</v>
      </c>
      <c r="D52" s="2">
        <v>12</v>
      </c>
      <c r="E52" s="2" t="s">
        <v>27</v>
      </c>
      <c r="F52" s="2">
        <v>1</v>
      </c>
      <c r="G52" s="6" t="s">
        <v>28</v>
      </c>
      <c r="H52" s="2">
        <f t="shared" si="156"/>
        <v>0.6</v>
      </c>
      <c r="I52" s="7" t="s">
        <v>29</v>
      </c>
      <c r="J52" s="2">
        <f t="shared" si="157"/>
        <v>0.6</v>
      </c>
      <c r="K52" s="7" t="s">
        <v>30</v>
      </c>
      <c r="L52" s="2">
        <f t="shared" si="158"/>
        <v>0.6</v>
      </c>
      <c r="M52" s="7" t="s">
        <v>34</v>
      </c>
      <c r="N52" s="2">
        <f t="shared" si="159"/>
        <v>0.6</v>
      </c>
      <c r="O52" s="7" t="s">
        <v>27</v>
      </c>
      <c r="P52" s="2">
        <f t="shared" si="160"/>
        <v>0.6</v>
      </c>
      <c r="Q52" s="7" t="s">
        <v>32</v>
      </c>
      <c r="R52" s="2">
        <f t="shared" si="161"/>
        <v>0.6</v>
      </c>
      <c r="S52" s="2">
        <v>12</v>
      </c>
      <c r="T52" s="7" t="s">
        <v>27</v>
      </c>
      <c r="U52" s="2">
        <v>1</v>
      </c>
      <c r="V52" s="7" t="s">
        <v>28</v>
      </c>
      <c r="W52" s="2">
        <f t="shared" si="162"/>
        <v>0.6</v>
      </c>
      <c r="X52" s="7" t="s">
        <v>29</v>
      </c>
      <c r="Y52" s="2">
        <f t="shared" si="163"/>
        <v>0.6</v>
      </c>
      <c r="Z52" s="7" t="s">
        <v>30</v>
      </c>
      <c r="AA52" s="2">
        <f t="shared" si="164"/>
        <v>0.6</v>
      </c>
      <c r="AB52" s="7" t="s">
        <v>31</v>
      </c>
      <c r="AC52" s="2">
        <f t="shared" si="165"/>
        <v>0.6</v>
      </c>
      <c r="AD52" s="7" t="s">
        <v>27</v>
      </c>
      <c r="AE52" s="2">
        <f t="shared" si="166"/>
        <v>0.6</v>
      </c>
      <c r="AF52" s="7" t="s">
        <v>32</v>
      </c>
      <c r="AG52" s="2">
        <f t="shared" si="167"/>
        <v>0.6</v>
      </c>
      <c r="AH52" s="2">
        <v>12</v>
      </c>
      <c r="AI52" s="7" t="s">
        <v>27</v>
      </c>
      <c r="AJ52" s="2">
        <v>1</v>
      </c>
      <c r="AK52" s="7" t="s">
        <v>28</v>
      </c>
      <c r="AL52" s="2">
        <f t="shared" si="168"/>
        <v>0.89999999999999991</v>
      </c>
      <c r="AM52" s="7" t="s">
        <v>33</v>
      </c>
      <c r="AN52" s="2">
        <f t="shared" si="169"/>
        <v>0.89999999999999991</v>
      </c>
      <c r="AO52" s="7" t="s">
        <v>30</v>
      </c>
      <c r="AP52" s="2">
        <f t="shared" si="170"/>
        <v>0.89999999999999991</v>
      </c>
      <c r="AQ52" s="7" t="s">
        <v>34</v>
      </c>
      <c r="AR52" s="2">
        <f t="shared" si="171"/>
        <v>0.89999999999999991</v>
      </c>
      <c r="AS52" s="7" t="s">
        <v>27</v>
      </c>
      <c r="AT52" s="2">
        <f t="shared" si="172"/>
        <v>0.89999999999999991</v>
      </c>
      <c r="AU52" s="7" t="s">
        <v>32</v>
      </c>
      <c r="AV52" s="2">
        <f t="shared" si="173"/>
        <v>0.89999999999999991</v>
      </c>
      <c r="AW52" s="2">
        <v>12</v>
      </c>
      <c r="AX52" s="2" t="s">
        <v>27</v>
      </c>
      <c r="AY52" s="2">
        <v>1</v>
      </c>
      <c r="AZ52" s="2" t="s">
        <v>28</v>
      </c>
      <c r="BA52" s="2">
        <f t="shared" si="174"/>
        <v>0.89999999999999991</v>
      </c>
      <c r="BB52" s="2" t="s">
        <v>33</v>
      </c>
      <c r="BC52" s="2">
        <f t="shared" si="175"/>
        <v>0.89999999999999991</v>
      </c>
      <c r="BD52" s="2" t="s">
        <v>30</v>
      </c>
      <c r="BE52" s="2">
        <f t="shared" si="176"/>
        <v>0.89999999999999991</v>
      </c>
      <c r="BF52" s="2" t="s">
        <v>34</v>
      </c>
      <c r="BG52" s="2">
        <f t="shared" si="177"/>
        <v>0.89999999999999991</v>
      </c>
      <c r="BH52" s="2" t="s">
        <v>27</v>
      </c>
      <c r="BI52" s="2">
        <f t="shared" si="178"/>
        <v>0.89999999999999991</v>
      </c>
      <c r="BJ52" s="2" t="s">
        <v>32</v>
      </c>
      <c r="BK52" s="2">
        <f t="shared" si="179"/>
        <v>0.89999999999999991</v>
      </c>
      <c r="BL52" s="2">
        <v>12</v>
      </c>
      <c r="BM52" s="2" t="s">
        <v>27</v>
      </c>
      <c r="BN52" s="2">
        <v>1</v>
      </c>
      <c r="BO52" s="2" t="s">
        <v>28</v>
      </c>
      <c r="BP52" s="2">
        <f t="shared" si="180"/>
        <v>1.5</v>
      </c>
      <c r="BQ52" s="2" t="s">
        <v>33</v>
      </c>
      <c r="BR52" s="2">
        <f t="shared" si="181"/>
        <v>1.5</v>
      </c>
      <c r="BS52" s="2" t="s">
        <v>30</v>
      </c>
      <c r="BT52" s="2">
        <f t="shared" si="182"/>
        <v>1.5</v>
      </c>
      <c r="BU52" s="2" t="s">
        <v>34</v>
      </c>
      <c r="BV52" s="2">
        <f t="shared" si="183"/>
        <v>1.5</v>
      </c>
      <c r="BW52" s="2" t="s">
        <v>27</v>
      </c>
      <c r="BX52" s="2">
        <f t="shared" si="184"/>
        <v>1.5</v>
      </c>
      <c r="BY52" s="2" t="s">
        <v>35</v>
      </c>
      <c r="BZ52" s="2">
        <f t="shared" si="185"/>
        <v>1.5</v>
      </c>
      <c r="CA52" s="2" t="s">
        <v>36</v>
      </c>
      <c r="CB52" s="2" t="s">
        <v>27</v>
      </c>
      <c r="CC52" s="2">
        <v>1</v>
      </c>
      <c r="CD52" s="2" t="s">
        <v>28</v>
      </c>
      <c r="CE52" s="2">
        <f t="shared" si="186"/>
        <v>1.5</v>
      </c>
      <c r="CF52" s="2" t="s">
        <v>33</v>
      </c>
      <c r="CG52" s="2">
        <f t="shared" si="187"/>
        <v>1.5</v>
      </c>
      <c r="CH52" s="2" t="s">
        <v>30</v>
      </c>
      <c r="CI52" s="2">
        <f t="shared" si="188"/>
        <v>1.5</v>
      </c>
      <c r="CJ52" s="2" t="s">
        <v>34</v>
      </c>
      <c r="CK52" s="2">
        <f t="shared" si="189"/>
        <v>1.5</v>
      </c>
      <c r="CL52" s="2" t="s">
        <v>27</v>
      </c>
      <c r="CM52" s="2">
        <f t="shared" si="190"/>
        <v>1.5</v>
      </c>
      <c r="CN52" s="2" t="s">
        <v>35</v>
      </c>
      <c r="CO52" s="2">
        <f t="shared" si="191"/>
        <v>1.5</v>
      </c>
    </row>
    <row r="53" spans="1:93" s="8" customFormat="1" x14ac:dyDescent="0.15">
      <c r="A53" s="8" t="s">
        <v>171</v>
      </c>
      <c r="B53" s="8" t="s">
        <v>172</v>
      </c>
      <c r="C53" s="8" t="s">
        <v>20</v>
      </c>
      <c r="D53" s="8">
        <v>10</v>
      </c>
      <c r="E53" s="8" t="s">
        <v>68</v>
      </c>
      <c r="F53" s="8">
        <v>0</v>
      </c>
      <c r="G53" s="8" t="s">
        <v>40</v>
      </c>
      <c r="H53" s="2">
        <v>0</v>
      </c>
      <c r="I53" s="8" t="s">
        <v>58</v>
      </c>
      <c r="J53" s="2">
        <v>0</v>
      </c>
      <c r="K53" s="8" t="s">
        <v>69</v>
      </c>
      <c r="L53" s="2">
        <v>0</v>
      </c>
      <c r="M53" s="8" t="s">
        <v>34</v>
      </c>
      <c r="N53" s="2">
        <v>0</v>
      </c>
      <c r="O53" s="8" t="s">
        <v>42</v>
      </c>
      <c r="P53" s="2">
        <v>0</v>
      </c>
      <c r="Q53" s="8" t="s">
        <v>68</v>
      </c>
      <c r="R53" s="2">
        <v>0</v>
      </c>
      <c r="S53" s="2" t="s">
        <v>70</v>
      </c>
      <c r="T53" s="8" t="s">
        <v>68</v>
      </c>
      <c r="U53" s="8">
        <v>0</v>
      </c>
      <c r="V53" s="2" t="s">
        <v>40</v>
      </c>
      <c r="W53" s="2">
        <v>0</v>
      </c>
      <c r="X53" s="8" t="s">
        <v>58</v>
      </c>
      <c r="Y53" s="2">
        <v>0</v>
      </c>
      <c r="Z53" s="8" t="s">
        <v>69</v>
      </c>
      <c r="AA53" s="2">
        <v>0</v>
      </c>
      <c r="AB53" s="8" t="s">
        <v>34</v>
      </c>
      <c r="AC53" s="2">
        <v>0</v>
      </c>
      <c r="AD53" s="8" t="s">
        <v>42</v>
      </c>
      <c r="AE53" s="2">
        <v>0</v>
      </c>
      <c r="AF53" s="8" t="s">
        <v>43</v>
      </c>
      <c r="AG53" s="2">
        <v>0</v>
      </c>
      <c r="AH53" s="8">
        <v>10</v>
      </c>
      <c r="AI53" s="8" t="s">
        <v>68</v>
      </c>
      <c r="AJ53" s="8">
        <v>0</v>
      </c>
      <c r="AK53" s="8" t="s">
        <v>40</v>
      </c>
      <c r="AL53" s="2">
        <v>0</v>
      </c>
      <c r="AM53" s="8" t="s">
        <v>58</v>
      </c>
      <c r="AN53" s="2">
        <v>0</v>
      </c>
      <c r="AO53" s="8" t="s">
        <v>69</v>
      </c>
      <c r="AP53" s="2">
        <v>0</v>
      </c>
      <c r="AQ53" s="8" t="s">
        <v>34</v>
      </c>
      <c r="AR53" s="2">
        <v>0</v>
      </c>
      <c r="AS53" s="8" t="s">
        <v>42</v>
      </c>
      <c r="AT53" s="2">
        <v>0</v>
      </c>
      <c r="AU53" s="8" t="s">
        <v>68</v>
      </c>
      <c r="AV53" s="2">
        <v>0</v>
      </c>
      <c r="AW53" s="2" t="s">
        <v>70</v>
      </c>
      <c r="AX53" s="8" t="s">
        <v>68</v>
      </c>
      <c r="AY53" s="8">
        <v>0</v>
      </c>
      <c r="AZ53" s="2" t="s">
        <v>40</v>
      </c>
      <c r="BA53" s="2">
        <f>36*0.5/6</f>
        <v>3</v>
      </c>
      <c r="BB53" s="8" t="s">
        <v>58</v>
      </c>
      <c r="BC53" s="2">
        <v>0</v>
      </c>
      <c r="BD53" s="8" t="s">
        <v>69</v>
      </c>
      <c r="BE53" s="2">
        <v>0</v>
      </c>
      <c r="BF53" s="8" t="s">
        <v>34</v>
      </c>
      <c r="BG53" s="2">
        <v>0</v>
      </c>
      <c r="BH53" s="8" t="s">
        <v>42</v>
      </c>
      <c r="BI53" s="2">
        <v>0</v>
      </c>
      <c r="BJ53" s="8" t="s">
        <v>43</v>
      </c>
      <c r="BK53" s="2">
        <v>0</v>
      </c>
      <c r="BL53" s="8">
        <v>10</v>
      </c>
      <c r="BM53" s="8" t="s">
        <v>68</v>
      </c>
      <c r="BN53" s="8">
        <v>1</v>
      </c>
      <c r="BO53" s="8" t="s">
        <v>40</v>
      </c>
      <c r="BP53" s="2">
        <f t="shared" ref="BP53:BT53" si="192">36*0.5/6</f>
        <v>3</v>
      </c>
      <c r="BQ53" s="8" t="s">
        <v>58</v>
      </c>
      <c r="BR53" s="2">
        <f t="shared" si="192"/>
        <v>3</v>
      </c>
      <c r="BS53" s="8" t="s">
        <v>69</v>
      </c>
      <c r="BT53" s="2">
        <f t="shared" si="192"/>
        <v>3</v>
      </c>
      <c r="BU53" s="8" t="s">
        <v>34</v>
      </c>
      <c r="BV53" s="2">
        <f t="shared" ref="BV53:BZ53" si="193">36*0.5/6</f>
        <v>3</v>
      </c>
      <c r="BW53" s="8" t="s">
        <v>42</v>
      </c>
      <c r="BX53" s="2">
        <f t="shared" si="193"/>
        <v>3</v>
      </c>
      <c r="BY53" s="8" t="s">
        <v>68</v>
      </c>
      <c r="BZ53" s="2">
        <f t="shared" si="193"/>
        <v>3</v>
      </c>
      <c r="CA53" s="2" t="s">
        <v>70</v>
      </c>
      <c r="CB53" s="8" t="s">
        <v>68</v>
      </c>
      <c r="CC53" s="8">
        <v>1</v>
      </c>
      <c r="CD53" s="2" t="s">
        <v>40</v>
      </c>
      <c r="CE53" s="2">
        <f t="shared" ref="CE53:CI53" si="194">36*0.5/6</f>
        <v>3</v>
      </c>
      <c r="CF53" s="8" t="s">
        <v>58</v>
      </c>
      <c r="CG53" s="2">
        <f t="shared" si="194"/>
        <v>3</v>
      </c>
      <c r="CH53" s="8" t="s">
        <v>69</v>
      </c>
      <c r="CI53" s="2">
        <f t="shared" si="194"/>
        <v>3</v>
      </c>
      <c r="CJ53" s="8" t="s">
        <v>34</v>
      </c>
      <c r="CK53" s="2">
        <f t="shared" ref="CK53:CO53" si="195">36*0.5/6</f>
        <v>3</v>
      </c>
      <c r="CL53" s="8" t="s">
        <v>42</v>
      </c>
      <c r="CM53" s="2">
        <f t="shared" si="195"/>
        <v>3</v>
      </c>
      <c r="CN53" s="8" t="s">
        <v>43</v>
      </c>
      <c r="CO53" s="2">
        <f t="shared" si="195"/>
        <v>3</v>
      </c>
    </row>
    <row r="54" spans="1:93" ht="14.25" x14ac:dyDescent="0.15">
      <c r="A54" s="11" t="s">
        <v>173</v>
      </c>
      <c r="B54" s="2" t="s">
        <v>174</v>
      </c>
      <c r="C54" s="2" t="s">
        <v>20</v>
      </c>
      <c r="D54" s="2">
        <v>6</v>
      </c>
      <c r="E54" s="2" t="s">
        <v>156</v>
      </c>
      <c r="F54" s="2">
        <v>1</v>
      </c>
      <c r="G54" s="6" t="s">
        <v>28</v>
      </c>
      <c r="H54" s="2">
        <f t="shared" si="156"/>
        <v>0.6</v>
      </c>
      <c r="I54" s="7" t="s">
        <v>156</v>
      </c>
      <c r="J54" s="2">
        <f t="shared" si="157"/>
        <v>0.6</v>
      </c>
      <c r="K54" s="7" t="s">
        <v>74</v>
      </c>
      <c r="L54" s="2">
        <f t="shared" si="158"/>
        <v>0.6</v>
      </c>
      <c r="M54" s="7" t="s">
        <v>51</v>
      </c>
      <c r="N54" s="2">
        <f t="shared" si="159"/>
        <v>0.6</v>
      </c>
      <c r="O54" s="7" t="s">
        <v>92</v>
      </c>
      <c r="P54" s="2">
        <f t="shared" si="160"/>
        <v>0.6</v>
      </c>
      <c r="Q54" s="7" t="s">
        <v>26</v>
      </c>
      <c r="R54" s="2">
        <f t="shared" si="161"/>
        <v>0.6</v>
      </c>
      <c r="S54" s="2">
        <v>10</v>
      </c>
      <c r="T54" s="7" t="s">
        <v>41</v>
      </c>
      <c r="U54" s="2">
        <v>1</v>
      </c>
      <c r="V54" s="7" t="s">
        <v>40</v>
      </c>
      <c r="W54" s="2">
        <f t="shared" si="162"/>
        <v>0.6</v>
      </c>
      <c r="X54" s="7" t="s">
        <v>41</v>
      </c>
      <c r="Y54" s="2">
        <f t="shared" si="163"/>
        <v>0.6</v>
      </c>
      <c r="Z54" s="7" t="s">
        <v>65</v>
      </c>
      <c r="AA54" s="2">
        <f t="shared" si="164"/>
        <v>0.6</v>
      </c>
      <c r="AB54" s="7" t="s">
        <v>31</v>
      </c>
      <c r="AC54" s="2">
        <f t="shared" si="165"/>
        <v>0.6</v>
      </c>
      <c r="AD54" s="7" t="s">
        <v>66</v>
      </c>
      <c r="AE54" s="2">
        <f t="shared" si="166"/>
        <v>0.6</v>
      </c>
      <c r="AF54" s="7" t="s">
        <v>43</v>
      </c>
      <c r="AG54" s="2">
        <f t="shared" si="167"/>
        <v>0.6</v>
      </c>
      <c r="AH54" s="2">
        <v>10</v>
      </c>
      <c r="AI54" s="7" t="s">
        <v>41</v>
      </c>
      <c r="AJ54" s="2">
        <v>1</v>
      </c>
      <c r="AK54" s="7" t="s">
        <v>40</v>
      </c>
      <c r="AL54" s="2">
        <f t="shared" si="168"/>
        <v>0.89999999999999991</v>
      </c>
      <c r="AM54" s="7" t="s">
        <v>41</v>
      </c>
      <c r="AN54" s="2">
        <f t="shared" si="169"/>
        <v>0.89999999999999991</v>
      </c>
      <c r="AO54" s="2" t="s">
        <v>65</v>
      </c>
      <c r="AP54" s="2">
        <f t="shared" si="170"/>
        <v>0.89999999999999991</v>
      </c>
      <c r="AQ54" s="7" t="s">
        <v>34</v>
      </c>
      <c r="AR54" s="2">
        <f t="shared" si="171"/>
        <v>0.89999999999999991</v>
      </c>
      <c r="AS54" s="7" t="s">
        <v>42</v>
      </c>
      <c r="AT54" s="2">
        <f t="shared" si="172"/>
        <v>0.89999999999999991</v>
      </c>
      <c r="AU54" s="7" t="s">
        <v>43</v>
      </c>
      <c r="AV54" s="2">
        <f t="shared" si="173"/>
        <v>0.89999999999999991</v>
      </c>
      <c r="AW54" s="2">
        <v>10</v>
      </c>
      <c r="AX54" s="2" t="s">
        <v>41</v>
      </c>
      <c r="AY54" s="2">
        <v>1</v>
      </c>
      <c r="AZ54" s="2" t="s">
        <v>40</v>
      </c>
      <c r="BA54" s="2">
        <f t="shared" si="174"/>
        <v>0.89999999999999991</v>
      </c>
      <c r="BB54" s="2" t="s">
        <v>41</v>
      </c>
      <c r="BC54" s="2">
        <f t="shared" si="175"/>
        <v>0.89999999999999991</v>
      </c>
      <c r="BD54" s="2" t="s">
        <v>67</v>
      </c>
      <c r="BE54" s="2">
        <f t="shared" si="176"/>
        <v>0.89999999999999991</v>
      </c>
      <c r="BF54" s="2" t="s">
        <v>34</v>
      </c>
      <c r="BG54" s="2">
        <f t="shared" si="177"/>
        <v>0.89999999999999991</v>
      </c>
      <c r="BH54" s="2" t="s">
        <v>42</v>
      </c>
      <c r="BI54" s="2">
        <f t="shared" si="178"/>
        <v>0.89999999999999991</v>
      </c>
      <c r="BJ54" s="2" t="s">
        <v>43</v>
      </c>
      <c r="BK54" s="2">
        <f t="shared" si="179"/>
        <v>0.89999999999999991</v>
      </c>
      <c r="BL54" s="2">
        <v>10</v>
      </c>
      <c r="BM54" s="2" t="s">
        <v>68</v>
      </c>
      <c r="BN54" s="2">
        <v>1</v>
      </c>
      <c r="BO54" s="2" t="s">
        <v>40</v>
      </c>
      <c r="BP54" s="2">
        <f t="shared" si="180"/>
        <v>1.5</v>
      </c>
      <c r="BQ54" s="2" t="s">
        <v>58</v>
      </c>
      <c r="BR54" s="2">
        <f t="shared" si="181"/>
        <v>1.5</v>
      </c>
      <c r="BS54" s="2" t="s">
        <v>69</v>
      </c>
      <c r="BT54" s="2">
        <f t="shared" si="182"/>
        <v>1.5</v>
      </c>
      <c r="BU54" s="2" t="s">
        <v>34</v>
      </c>
      <c r="BV54" s="2">
        <f t="shared" si="183"/>
        <v>1.5</v>
      </c>
      <c r="BW54" s="2" t="s">
        <v>42</v>
      </c>
      <c r="BX54" s="2">
        <f t="shared" si="184"/>
        <v>1.5</v>
      </c>
      <c r="BY54" s="2" t="s">
        <v>43</v>
      </c>
      <c r="BZ54" s="2">
        <f t="shared" si="185"/>
        <v>1.5</v>
      </c>
      <c r="CA54" s="2" t="s">
        <v>70</v>
      </c>
      <c r="CB54" s="2" t="s">
        <v>68</v>
      </c>
      <c r="CC54" s="2">
        <v>1</v>
      </c>
      <c r="CD54" s="2" t="s">
        <v>40</v>
      </c>
      <c r="CE54" s="2">
        <f t="shared" si="186"/>
        <v>1.5</v>
      </c>
      <c r="CF54" s="2" t="s">
        <v>58</v>
      </c>
      <c r="CG54" s="2">
        <f t="shared" si="187"/>
        <v>1.5</v>
      </c>
      <c r="CH54" s="2" t="s">
        <v>69</v>
      </c>
      <c r="CI54" s="2">
        <f t="shared" si="188"/>
        <v>1.5</v>
      </c>
      <c r="CJ54" s="2" t="s">
        <v>34</v>
      </c>
      <c r="CK54" s="2">
        <f t="shared" si="189"/>
        <v>1.5</v>
      </c>
      <c r="CL54" s="2" t="s">
        <v>42</v>
      </c>
      <c r="CM54" s="2">
        <f t="shared" si="190"/>
        <v>1.5</v>
      </c>
      <c r="CN54" s="2" t="s">
        <v>43</v>
      </c>
      <c r="CO54" s="2">
        <f t="shared" si="191"/>
        <v>1.5</v>
      </c>
    </row>
    <row r="55" spans="1:93" ht="14.25" x14ac:dyDescent="0.15">
      <c r="A55" s="9" t="s">
        <v>175</v>
      </c>
      <c r="B55" s="2" t="s">
        <v>176</v>
      </c>
      <c r="C55" s="2" t="s">
        <v>20</v>
      </c>
      <c r="D55" s="2">
        <v>11</v>
      </c>
      <c r="E55" s="2" t="s">
        <v>55</v>
      </c>
      <c r="F55" s="2">
        <v>1</v>
      </c>
      <c r="G55" s="6" t="s">
        <v>56</v>
      </c>
      <c r="H55" s="2">
        <f t="shared" ref="H55:H68" si="196">36*0.2*0.5/6</f>
        <v>0.6</v>
      </c>
      <c r="I55" s="7" t="s">
        <v>29</v>
      </c>
      <c r="J55" s="2">
        <f t="shared" ref="J55:J68" si="197">36*0.2*0.5/6</f>
        <v>0.6</v>
      </c>
      <c r="K55" s="7" t="s">
        <v>57</v>
      </c>
      <c r="L55" s="2">
        <f t="shared" ref="L55:L68" si="198">36*0.2*0.5/6</f>
        <v>0.6</v>
      </c>
      <c r="M55" s="7" t="s">
        <v>55</v>
      </c>
      <c r="N55" s="2">
        <f t="shared" ref="N55:N68" si="199">36*0.2*0.5/6</f>
        <v>0.6</v>
      </c>
      <c r="O55" s="7" t="s">
        <v>42</v>
      </c>
      <c r="P55" s="2">
        <f t="shared" ref="P55:P68" si="200">36*0.2*0.5/6</f>
        <v>0.6</v>
      </c>
      <c r="Q55" s="7" t="s">
        <v>43</v>
      </c>
      <c r="R55" s="2">
        <f t="shared" ref="R55:R68" si="201">36*0.2*0.5/6</f>
        <v>0.6</v>
      </c>
      <c r="S55" s="2">
        <v>11</v>
      </c>
      <c r="T55" s="7" t="s">
        <v>55</v>
      </c>
      <c r="U55" s="2">
        <v>1</v>
      </c>
      <c r="V55" s="7" t="s">
        <v>56</v>
      </c>
      <c r="W55" s="2">
        <f t="shared" ref="W55:W68" si="202">36*0.2*0.5/6</f>
        <v>0.6</v>
      </c>
      <c r="X55" s="7" t="s">
        <v>29</v>
      </c>
      <c r="Y55" s="2">
        <f t="shared" ref="Y55:Y68" si="203">36*0.2*0.5/6</f>
        <v>0.6</v>
      </c>
      <c r="Z55" s="7" t="s">
        <v>57</v>
      </c>
      <c r="AA55" s="2">
        <f t="shared" ref="AA55:AA68" si="204">36*0.2*0.5/6</f>
        <v>0.6</v>
      </c>
      <c r="AB55" s="7" t="s">
        <v>55</v>
      </c>
      <c r="AC55" s="2">
        <f t="shared" ref="AC55:AC68" si="205">36*0.2*0.5/6</f>
        <v>0.6</v>
      </c>
      <c r="AD55" s="7" t="s">
        <v>42</v>
      </c>
      <c r="AE55" s="2">
        <f t="shared" ref="AE55:AE68" si="206">36*0.2*0.5/6</f>
        <v>0.6</v>
      </c>
      <c r="AF55" s="7" t="s">
        <v>43</v>
      </c>
      <c r="AG55" s="2">
        <f t="shared" ref="AG55:AG68" si="207">36*0.2*0.5/6</f>
        <v>0.6</v>
      </c>
      <c r="AH55" s="2">
        <v>11</v>
      </c>
      <c r="AI55" s="7" t="s">
        <v>55</v>
      </c>
      <c r="AJ55" s="2">
        <v>1</v>
      </c>
      <c r="AK55" s="7" t="s">
        <v>56</v>
      </c>
      <c r="AL55" s="2">
        <f t="shared" ref="AL55:AL68" si="208">36*0.3*0.5/6</f>
        <v>0.89999999999999991</v>
      </c>
      <c r="AM55" s="7" t="s">
        <v>58</v>
      </c>
      <c r="AN55" s="2">
        <f t="shared" ref="AN55:AN68" si="209">36*0.3*0.5/6</f>
        <v>0.89999999999999991</v>
      </c>
      <c r="AO55" s="7" t="s">
        <v>57</v>
      </c>
      <c r="AP55" s="2">
        <f t="shared" ref="AP55:AP68" si="210">36*0.3*0.5/6</f>
        <v>0.89999999999999991</v>
      </c>
      <c r="AQ55" s="7" t="s">
        <v>55</v>
      </c>
      <c r="AR55" s="2">
        <f t="shared" ref="AR55:AR68" si="211">36*0.3*0.5/6</f>
        <v>0.89999999999999991</v>
      </c>
      <c r="AS55" s="7" t="s">
        <v>42</v>
      </c>
      <c r="AT55" s="2">
        <f t="shared" ref="AT55:AT68" si="212">36*0.3*0.5/6</f>
        <v>0.89999999999999991</v>
      </c>
      <c r="AU55" s="7" t="s">
        <v>43</v>
      </c>
      <c r="AV55" s="2">
        <f t="shared" ref="AV55:AV68" si="213">36*0.3*0.5/6</f>
        <v>0.89999999999999991</v>
      </c>
      <c r="AW55" s="2">
        <v>11</v>
      </c>
      <c r="AX55" s="2" t="s">
        <v>55</v>
      </c>
      <c r="AY55" s="2">
        <v>1</v>
      </c>
      <c r="AZ55" s="2" t="s">
        <v>56</v>
      </c>
      <c r="BA55" s="2">
        <f t="shared" ref="BA55:BA68" si="214">36*0.3*0.5/6</f>
        <v>0.89999999999999991</v>
      </c>
      <c r="BB55" s="2" t="s">
        <v>58</v>
      </c>
      <c r="BC55" s="2">
        <f t="shared" ref="BC55:BC68" si="215">36*0.3*0.5/6</f>
        <v>0.89999999999999991</v>
      </c>
      <c r="BD55" s="2" t="s">
        <v>57</v>
      </c>
      <c r="BE55" s="2">
        <f t="shared" ref="BE55:BE68" si="216">36*0.3*0.5/6</f>
        <v>0.89999999999999991</v>
      </c>
      <c r="BF55" s="2" t="s">
        <v>55</v>
      </c>
      <c r="BG55" s="2">
        <f t="shared" ref="BG55:BG68" si="217">36*0.3*0.5/6</f>
        <v>0.89999999999999991</v>
      </c>
      <c r="BH55" s="2" t="s">
        <v>42</v>
      </c>
      <c r="BI55" s="2">
        <f t="shared" ref="BI55:BI68" si="218">36*0.3*0.5/6</f>
        <v>0.89999999999999991</v>
      </c>
      <c r="BJ55" s="2" t="s">
        <v>43</v>
      </c>
      <c r="BK55" s="2">
        <f t="shared" ref="BK55:BK68" si="219">36*0.3*0.5/6</f>
        <v>0.89999999999999991</v>
      </c>
      <c r="BL55" s="2">
        <v>11</v>
      </c>
      <c r="BM55" s="2" t="s">
        <v>55</v>
      </c>
      <c r="BN55" s="2">
        <v>1</v>
      </c>
      <c r="BO55" s="2" t="s">
        <v>56</v>
      </c>
      <c r="BP55" s="2">
        <f t="shared" ref="BP55:BP68" si="220">36*0.5*0.5/6</f>
        <v>1.5</v>
      </c>
      <c r="BQ55" s="2" t="s">
        <v>58</v>
      </c>
      <c r="BR55" s="2">
        <f t="shared" ref="BR55:BR68" si="221">36*0.5*0.5/6</f>
        <v>1.5</v>
      </c>
      <c r="BS55" s="2" t="s">
        <v>59</v>
      </c>
      <c r="BT55" s="2">
        <f t="shared" ref="BT55:BT68" si="222">36*0.5*0.5/6</f>
        <v>1.5</v>
      </c>
      <c r="BU55" s="2" t="s">
        <v>55</v>
      </c>
      <c r="BV55" s="2">
        <f t="shared" ref="BV55:BV68" si="223">36*0.5*0.5/6</f>
        <v>1.5</v>
      </c>
      <c r="BW55" s="2" t="s">
        <v>60</v>
      </c>
      <c r="BX55" s="2">
        <f t="shared" ref="BX55:BX68" si="224">36*0.5*0.5/6</f>
        <v>1.5</v>
      </c>
      <c r="BY55" s="2" t="s">
        <v>35</v>
      </c>
      <c r="BZ55" s="2">
        <f t="shared" ref="BZ55:BZ68" si="225">36*0.5*0.5/6</f>
        <v>1.5</v>
      </c>
      <c r="CA55" s="2" t="s">
        <v>61</v>
      </c>
      <c r="CB55" s="2" t="s">
        <v>55</v>
      </c>
      <c r="CC55" s="2">
        <v>1</v>
      </c>
      <c r="CD55" s="2" t="s">
        <v>56</v>
      </c>
      <c r="CE55" s="2">
        <f t="shared" ref="CE55:CE68" si="226">36*0.5*0.5/6</f>
        <v>1.5</v>
      </c>
      <c r="CF55" s="2" t="s">
        <v>58</v>
      </c>
      <c r="CG55" s="2">
        <f t="shared" ref="CG55:CG68" si="227">36*0.5*0.5/6</f>
        <v>1.5</v>
      </c>
      <c r="CH55" s="2" t="s">
        <v>59</v>
      </c>
      <c r="CI55" s="2">
        <f t="shared" ref="CI55:CI68" si="228">36*0.5*0.5/6</f>
        <v>1.5</v>
      </c>
      <c r="CJ55" s="2" t="s">
        <v>55</v>
      </c>
      <c r="CK55" s="2">
        <f t="shared" ref="CK55:CK68" si="229">36*0.5*0.5/6</f>
        <v>1.5</v>
      </c>
      <c r="CL55" s="2" t="s">
        <v>62</v>
      </c>
      <c r="CM55" s="2">
        <f t="shared" ref="CM55:CM68" si="230">36*0.5*0.5/6</f>
        <v>1.5</v>
      </c>
      <c r="CN55" s="2" t="s">
        <v>35</v>
      </c>
      <c r="CO55" s="2">
        <f t="shared" ref="CO55:CO68" si="231">36*0.5*0.5/6</f>
        <v>1.5</v>
      </c>
    </row>
    <row r="56" spans="1:93" ht="14.25" x14ac:dyDescent="0.15">
      <c r="A56" s="9" t="s">
        <v>177</v>
      </c>
      <c r="B56" s="2" t="s">
        <v>178</v>
      </c>
      <c r="C56" s="2" t="s">
        <v>20</v>
      </c>
      <c r="D56" s="2">
        <v>11</v>
      </c>
      <c r="E56" s="2" t="s">
        <v>55</v>
      </c>
      <c r="F56" s="2">
        <v>1</v>
      </c>
      <c r="G56" s="6" t="s">
        <v>56</v>
      </c>
      <c r="H56" s="2">
        <f t="shared" si="196"/>
        <v>0.6</v>
      </c>
      <c r="I56" s="7" t="s">
        <v>29</v>
      </c>
      <c r="J56" s="2">
        <f t="shared" si="197"/>
        <v>0.6</v>
      </c>
      <c r="K56" s="7" t="s">
        <v>57</v>
      </c>
      <c r="L56" s="2">
        <f t="shared" si="198"/>
        <v>0.6</v>
      </c>
      <c r="M56" s="7" t="s">
        <v>55</v>
      </c>
      <c r="N56" s="2">
        <f t="shared" si="199"/>
        <v>0.6</v>
      </c>
      <c r="O56" s="7" t="s">
        <v>42</v>
      </c>
      <c r="P56" s="2">
        <f t="shared" si="200"/>
        <v>0.6</v>
      </c>
      <c r="Q56" s="7" t="s">
        <v>43</v>
      </c>
      <c r="R56" s="2">
        <f t="shared" si="201"/>
        <v>0.6</v>
      </c>
      <c r="S56" s="2">
        <v>11</v>
      </c>
      <c r="T56" s="7" t="s">
        <v>55</v>
      </c>
      <c r="U56" s="2">
        <v>1</v>
      </c>
      <c r="V56" s="7" t="s">
        <v>56</v>
      </c>
      <c r="W56" s="2">
        <f t="shared" si="202"/>
        <v>0.6</v>
      </c>
      <c r="X56" s="7" t="s">
        <v>29</v>
      </c>
      <c r="Y56" s="2">
        <f t="shared" si="203"/>
        <v>0.6</v>
      </c>
      <c r="Z56" s="7" t="s">
        <v>57</v>
      </c>
      <c r="AA56" s="2">
        <f t="shared" si="204"/>
        <v>0.6</v>
      </c>
      <c r="AB56" s="7" t="s">
        <v>55</v>
      </c>
      <c r="AC56" s="2">
        <f t="shared" si="205"/>
        <v>0.6</v>
      </c>
      <c r="AD56" s="7" t="s">
        <v>42</v>
      </c>
      <c r="AE56" s="2">
        <f t="shared" si="206"/>
        <v>0.6</v>
      </c>
      <c r="AF56" s="7" t="s">
        <v>43</v>
      </c>
      <c r="AG56" s="2">
        <f t="shared" si="207"/>
        <v>0.6</v>
      </c>
      <c r="AH56" s="2">
        <v>11</v>
      </c>
      <c r="AI56" s="7" t="s">
        <v>55</v>
      </c>
      <c r="AJ56" s="2">
        <v>1</v>
      </c>
      <c r="AK56" s="7" t="s">
        <v>56</v>
      </c>
      <c r="AL56" s="2">
        <f t="shared" si="208"/>
        <v>0.89999999999999991</v>
      </c>
      <c r="AM56" s="7" t="s">
        <v>58</v>
      </c>
      <c r="AN56" s="2">
        <f t="shared" si="209"/>
        <v>0.89999999999999991</v>
      </c>
      <c r="AO56" s="7" t="s">
        <v>57</v>
      </c>
      <c r="AP56" s="2">
        <f t="shared" si="210"/>
        <v>0.89999999999999991</v>
      </c>
      <c r="AQ56" s="7" t="s">
        <v>55</v>
      </c>
      <c r="AR56" s="2">
        <f t="shared" si="211"/>
        <v>0.89999999999999991</v>
      </c>
      <c r="AS56" s="7" t="s">
        <v>42</v>
      </c>
      <c r="AT56" s="2">
        <f t="shared" si="212"/>
        <v>0.89999999999999991</v>
      </c>
      <c r="AU56" s="7" t="s">
        <v>43</v>
      </c>
      <c r="AV56" s="2">
        <f t="shared" si="213"/>
        <v>0.89999999999999991</v>
      </c>
      <c r="AW56" s="2">
        <v>11</v>
      </c>
      <c r="AX56" s="2" t="s">
        <v>55</v>
      </c>
      <c r="AY56" s="2">
        <v>1</v>
      </c>
      <c r="AZ56" s="2" t="s">
        <v>56</v>
      </c>
      <c r="BA56" s="2">
        <f t="shared" si="214"/>
        <v>0.89999999999999991</v>
      </c>
      <c r="BB56" s="2" t="s">
        <v>58</v>
      </c>
      <c r="BC56" s="2">
        <f t="shared" si="215"/>
        <v>0.89999999999999991</v>
      </c>
      <c r="BD56" s="2" t="s">
        <v>57</v>
      </c>
      <c r="BE56" s="2">
        <f t="shared" si="216"/>
        <v>0.89999999999999991</v>
      </c>
      <c r="BF56" s="2" t="s">
        <v>55</v>
      </c>
      <c r="BG56" s="2">
        <f t="shared" si="217"/>
        <v>0.89999999999999991</v>
      </c>
      <c r="BH56" s="2" t="s">
        <v>42</v>
      </c>
      <c r="BI56" s="2">
        <f t="shared" si="218"/>
        <v>0.89999999999999991</v>
      </c>
      <c r="BJ56" s="2" t="s">
        <v>43</v>
      </c>
      <c r="BK56" s="2">
        <f t="shared" si="219"/>
        <v>0.89999999999999991</v>
      </c>
      <c r="BL56" s="2">
        <v>11</v>
      </c>
      <c r="BM56" s="2" t="s">
        <v>55</v>
      </c>
      <c r="BN56" s="2">
        <v>1</v>
      </c>
      <c r="BO56" s="2" t="s">
        <v>56</v>
      </c>
      <c r="BP56" s="2">
        <f t="shared" si="220"/>
        <v>1.5</v>
      </c>
      <c r="BQ56" s="2" t="s">
        <v>58</v>
      </c>
      <c r="BR56" s="2">
        <f t="shared" si="221"/>
        <v>1.5</v>
      </c>
      <c r="BS56" s="2" t="s">
        <v>59</v>
      </c>
      <c r="BT56" s="2">
        <f t="shared" si="222"/>
        <v>1.5</v>
      </c>
      <c r="BU56" s="2" t="s">
        <v>55</v>
      </c>
      <c r="BV56" s="2">
        <f t="shared" si="223"/>
        <v>1.5</v>
      </c>
      <c r="BW56" s="2" t="s">
        <v>60</v>
      </c>
      <c r="BX56" s="2">
        <f t="shared" si="224"/>
        <v>1.5</v>
      </c>
      <c r="BY56" s="2" t="s">
        <v>35</v>
      </c>
      <c r="BZ56" s="2">
        <f t="shared" si="225"/>
        <v>1.5</v>
      </c>
      <c r="CA56" s="2" t="s">
        <v>61</v>
      </c>
      <c r="CB56" s="2" t="s">
        <v>55</v>
      </c>
      <c r="CC56" s="2">
        <v>1</v>
      </c>
      <c r="CD56" s="2" t="s">
        <v>56</v>
      </c>
      <c r="CE56" s="2">
        <f t="shared" si="226"/>
        <v>1.5</v>
      </c>
      <c r="CF56" s="2" t="s">
        <v>58</v>
      </c>
      <c r="CG56" s="2">
        <f t="shared" si="227"/>
        <v>1.5</v>
      </c>
      <c r="CH56" s="2" t="s">
        <v>59</v>
      </c>
      <c r="CI56" s="2">
        <f t="shared" si="228"/>
        <v>1.5</v>
      </c>
      <c r="CJ56" s="2" t="s">
        <v>55</v>
      </c>
      <c r="CK56" s="2">
        <f t="shared" si="229"/>
        <v>1.5</v>
      </c>
      <c r="CL56" s="2" t="s">
        <v>62</v>
      </c>
      <c r="CM56" s="2">
        <f t="shared" si="230"/>
        <v>1.5</v>
      </c>
      <c r="CN56" s="2" t="s">
        <v>35</v>
      </c>
      <c r="CO56" s="2">
        <f t="shared" si="231"/>
        <v>1.5</v>
      </c>
    </row>
    <row r="57" spans="1:93" s="8" customFormat="1" x14ac:dyDescent="0.15">
      <c r="A57" s="12" t="s">
        <v>179</v>
      </c>
      <c r="B57" s="8" t="s">
        <v>180</v>
      </c>
      <c r="C57" s="8" t="s">
        <v>20</v>
      </c>
      <c r="D57" s="8">
        <v>11</v>
      </c>
      <c r="E57" s="2" t="s">
        <v>55</v>
      </c>
      <c r="F57" s="8">
        <v>0</v>
      </c>
      <c r="G57" s="8" t="s">
        <v>56</v>
      </c>
      <c r="H57" s="2">
        <v>0</v>
      </c>
      <c r="I57" s="8" t="s">
        <v>58</v>
      </c>
      <c r="J57" s="2">
        <v>0</v>
      </c>
      <c r="K57" s="8" t="s">
        <v>59</v>
      </c>
      <c r="L57" s="2">
        <v>0</v>
      </c>
      <c r="M57" s="2" t="s">
        <v>55</v>
      </c>
      <c r="N57" s="2">
        <v>0</v>
      </c>
      <c r="O57" s="8" t="s">
        <v>60</v>
      </c>
      <c r="P57" s="2">
        <v>0</v>
      </c>
      <c r="Q57" s="8" t="s">
        <v>35</v>
      </c>
      <c r="R57" s="2">
        <v>0</v>
      </c>
      <c r="S57" s="2" t="s">
        <v>61</v>
      </c>
      <c r="T57" s="2" t="s">
        <v>55</v>
      </c>
      <c r="U57" s="8">
        <v>0</v>
      </c>
      <c r="V57" s="2" t="s">
        <v>56</v>
      </c>
      <c r="W57" s="2">
        <v>0</v>
      </c>
      <c r="X57" s="8" t="s">
        <v>58</v>
      </c>
      <c r="Y57" s="2">
        <v>0</v>
      </c>
      <c r="Z57" s="8" t="s">
        <v>59</v>
      </c>
      <c r="AA57" s="2">
        <v>0</v>
      </c>
      <c r="AB57" s="8" t="s">
        <v>55</v>
      </c>
      <c r="AC57" s="2">
        <v>0</v>
      </c>
      <c r="AD57" s="8" t="s">
        <v>62</v>
      </c>
      <c r="AE57" s="2">
        <v>0</v>
      </c>
      <c r="AF57" s="8" t="s">
        <v>35</v>
      </c>
      <c r="AG57" s="2">
        <v>0</v>
      </c>
      <c r="AH57" s="8">
        <v>11</v>
      </c>
      <c r="AI57" s="2" t="s">
        <v>55</v>
      </c>
      <c r="AJ57" s="8">
        <v>0</v>
      </c>
      <c r="AK57" s="8" t="s">
        <v>56</v>
      </c>
      <c r="AL57" s="2">
        <v>0</v>
      </c>
      <c r="AM57" s="8" t="s">
        <v>58</v>
      </c>
      <c r="AN57" s="2">
        <v>0</v>
      </c>
      <c r="AO57" s="8" t="s">
        <v>59</v>
      </c>
      <c r="AP57" s="2">
        <v>0</v>
      </c>
      <c r="AQ57" s="2" t="s">
        <v>55</v>
      </c>
      <c r="AR57" s="2">
        <v>0</v>
      </c>
      <c r="AS57" s="8" t="s">
        <v>60</v>
      </c>
      <c r="AT57" s="2">
        <v>0</v>
      </c>
      <c r="AU57" s="8" t="s">
        <v>35</v>
      </c>
      <c r="AV57" s="2">
        <v>0</v>
      </c>
      <c r="AW57" s="2" t="s">
        <v>61</v>
      </c>
      <c r="AX57" s="2" t="s">
        <v>55</v>
      </c>
      <c r="AY57" s="8">
        <v>0</v>
      </c>
      <c r="AZ57" s="2" t="s">
        <v>56</v>
      </c>
      <c r="BA57" s="2">
        <f>36*0.5/6</f>
        <v>3</v>
      </c>
      <c r="BB57" s="8" t="s">
        <v>58</v>
      </c>
      <c r="BC57" s="2">
        <v>0</v>
      </c>
      <c r="BD57" s="8" t="s">
        <v>59</v>
      </c>
      <c r="BE57" s="2">
        <v>0</v>
      </c>
      <c r="BF57" s="8" t="s">
        <v>55</v>
      </c>
      <c r="BG57" s="2">
        <v>0</v>
      </c>
      <c r="BH57" s="8" t="s">
        <v>62</v>
      </c>
      <c r="BI57" s="2">
        <v>0</v>
      </c>
      <c r="BJ57" s="8" t="s">
        <v>35</v>
      </c>
      <c r="BK57" s="2">
        <v>0</v>
      </c>
      <c r="BL57" s="8">
        <v>11</v>
      </c>
      <c r="BM57" s="2" t="s">
        <v>55</v>
      </c>
      <c r="BN57" s="8">
        <v>1</v>
      </c>
      <c r="BO57" s="8" t="s">
        <v>56</v>
      </c>
      <c r="BP57" s="2">
        <f>36*0.5/6</f>
        <v>3</v>
      </c>
      <c r="BQ57" s="8" t="s">
        <v>58</v>
      </c>
      <c r="BR57" s="2">
        <f>36*0.5/6</f>
        <v>3</v>
      </c>
      <c r="BS57" s="8" t="s">
        <v>59</v>
      </c>
      <c r="BT57" s="2">
        <f>36*0.5/6</f>
        <v>3</v>
      </c>
      <c r="BU57" s="2" t="s">
        <v>55</v>
      </c>
      <c r="BV57" s="2">
        <f>36*0.5/6</f>
        <v>3</v>
      </c>
      <c r="BW57" s="8" t="s">
        <v>60</v>
      </c>
      <c r="BX57" s="2">
        <f>36*0.5/6</f>
        <v>3</v>
      </c>
      <c r="BY57" s="8" t="s">
        <v>35</v>
      </c>
      <c r="BZ57" s="2">
        <f>36*0.5/6</f>
        <v>3</v>
      </c>
      <c r="CA57" s="2" t="s">
        <v>61</v>
      </c>
      <c r="CB57" s="2" t="s">
        <v>55</v>
      </c>
      <c r="CC57" s="8">
        <v>1</v>
      </c>
      <c r="CD57" s="2" t="s">
        <v>56</v>
      </c>
      <c r="CE57" s="2">
        <f>36*0.5/6</f>
        <v>3</v>
      </c>
      <c r="CF57" s="8" t="s">
        <v>58</v>
      </c>
      <c r="CG57" s="2">
        <f>36*0.5/6</f>
        <v>3</v>
      </c>
      <c r="CH57" s="8" t="s">
        <v>59</v>
      </c>
      <c r="CI57" s="2">
        <f>36*0.5/6</f>
        <v>3</v>
      </c>
      <c r="CJ57" s="8" t="s">
        <v>55</v>
      </c>
      <c r="CK57" s="2">
        <f>36*0.5/6</f>
        <v>3</v>
      </c>
      <c r="CL57" s="8" t="s">
        <v>62</v>
      </c>
      <c r="CM57" s="2">
        <f>36*0.5/6</f>
        <v>3</v>
      </c>
      <c r="CN57" s="8" t="s">
        <v>35</v>
      </c>
      <c r="CO57" s="2">
        <f>36*0.5/6</f>
        <v>3</v>
      </c>
    </row>
    <row r="58" spans="1:93" ht="14.25" x14ac:dyDescent="0.15">
      <c r="A58" s="11" t="s">
        <v>181</v>
      </c>
      <c r="B58" s="2" t="s">
        <v>182</v>
      </c>
      <c r="C58" s="2" t="s">
        <v>20</v>
      </c>
      <c r="D58" s="2">
        <v>6</v>
      </c>
      <c r="E58" s="2" t="s">
        <v>156</v>
      </c>
      <c r="F58" s="2">
        <v>1</v>
      </c>
      <c r="G58" s="6" t="s">
        <v>28</v>
      </c>
      <c r="H58" s="2">
        <f t="shared" si="196"/>
        <v>0.6</v>
      </c>
      <c r="I58" s="7" t="s">
        <v>156</v>
      </c>
      <c r="J58" s="2">
        <f t="shared" si="197"/>
        <v>0.6</v>
      </c>
      <c r="K58" s="7" t="s">
        <v>74</v>
      </c>
      <c r="L58" s="2">
        <f t="shared" si="198"/>
        <v>0.6</v>
      </c>
      <c r="M58" s="7" t="s">
        <v>51</v>
      </c>
      <c r="N58" s="2">
        <f t="shared" si="199"/>
        <v>0.6</v>
      </c>
      <c r="O58" s="7" t="s">
        <v>92</v>
      </c>
      <c r="P58" s="2">
        <f t="shared" si="200"/>
        <v>0.6</v>
      </c>
      <c r="Q58" s="7" t="s">
        <v>26</v>
      </c>
      <c r="R58" s="2">
        <f t="shared" si="201"/>
        <v>0.6</v>
      </c>
      <c r="S58" s="2">
        <v>6</v>
      </c>
      <c r="T58" s="7" t="s">
        <v>156</v>
      </c>
      <c r="U58" s="2">
        <v>1</v>
      </c>
      <c r="V58" s="7" t="s">
        <v>183</v>
      </c>
      <c r="W58" s="2">
        <f t="shared" si="202"/>
        <v>0.6</v>
      </c>
      <c r="X58" s="7" t="s">
        <v>156</v>
      </c>
      <c r="Y58" s="2">
        <f t="shared" si="203"/>
        <v>0.6</v>
      </c>
      <c r="Z58" s="7" t="s">
        <v>74</v>
      </c>
      <c r="AA58" s="2">
        <f t="shared" si="204"/>
        <v>0.6</v>
      </c>
      <c r="AB58" s="7" t="s">
        <v>51</v>
      </c>
      <c r="AC58" s="2">
        <f t="shared" si="205"/>
        <v>0.6</v>
      </c>
      <c r="AD58" s="7" t="s">
        <v>92</v>
      </c>
      <c r="AE58" s="2">
        <f t="shared" si="206"/>
        <v>0.6</v>
      </c>
      <c r="AF58" s="7" t="s">
        <v>80</v>
      </c>
      <c r="AG58" s="2">
        <f t="shared" si="207"/>
        <v>0.6</v>
      </c>
      <c r="AH58" s="2">
        <v>6</v>
      </c>
      <c r="AI58" s="7" t="s">
        <v>156</v>
      </c>
      <c r="AJ58" s="2">
        <v>1</v>
      </c>
      <c r="AK58" s="7" t="s">
        <v>183</v>
      </c>
      <c r="AL58" s="2">
        <f t="shared" si="208"/>
        <v>0.89999999999999991</v>
      </c>
      <c r="AM58" s="7" t="s">
        <v>156</v>
      </c>
      <c r="AN58" s="2">
        <f t="shared" si="209"/>
        <v>0.89999999999999991</v>
      </c>
      <c r="AO58" s="7" t="s">
        <v>74</v>
      </c>
      <c r="AP58" s="2">
        <f t="shared" si="210"/>
        <v>0.89999999999999991</v>
      </c>
      <c r="AQ58" s="7" t="s">
        <v>51</v>
      </c>
      <c r="AR58" s="2">
        <f t="shared" si="211"/>
        <v>0.89999999999999991</v>
      </c>
      <c r="AS58" s="7" t="s">
        <v>92</v>
      </c>
      <c r="AT58" s="2">
        <f t="shared" si="212"/>
        <v>0.89999999999999991</v>
      </c>
      <c r="AU58" s="7" t="s">
        <v>94</v>
      </c>
      <c r="AV58" s="2">
        <f t="shared" si="213"/>
        <v>0.89999999999999991</v>
      </c>
      <c r="AW58" s="2">
        <v>6</v>
      </c>
      <c r="AX58" s="7" t="s">
        <v>156</v>
      </c>
      <c r="AY58" s="2">
        <v>1</v>
      </c>
      <c r="AZ58" s="2" t="s">
        <v>183</v>
      </c>
      <c r="BA58" s="2">
        <f t="shared" si="214"/>
        <v>0.89999999999999991</v>
      </c>
      <c r="BB58" s="2" t="s">
        <v>156</v>
      </c>
      <c r="BC58" s="2">
        <f t="shared" si="215"/>
        <v>0.89999999999999991</v>
      </c>
      <c r="BD58" s="7" t="s">
        <v>74</v>
      </c>
      <c r="BE58" s="2">
        <f t="shared" si="216"/>
        <v>0.89999999999999991</v>
      </c>
      <c r="BF58" s="7" t="s">
        <v>75</v>
      </c>
      <c r="BG58" s="2">
        <f t="shared" si="217"/>
        <v>0.89999999999999991</v>
      </c>
      <c r="BH58" s="7" t="s">
        <v>92</v>
      </c>
      <c r="BI58" s="2">
        <f t="shared" si="218"/>
        <v>0.89999999999999991</v>
      </c>
      <c r="BJ58" s="7" t="s">
        <v>94</v>
      </c>
      <c r="BK58" s="2">
        <f t="shared" si="219"/>
        <v>0.89999999999999991</v>
      </c>
      <c r="BL58" s="2">
        <v>6</v>
      </c>
      <c r="BM58" s="2" t="s">
        <v>156</v>
      </c>
      <c r="BN58" s="2">
        <v>1</v>
      </c>
      <c r="BO58" s="2" t="s">
        <v>183</v>
      </c>
      <c r="BP58" s="2">
        <f t="shared" si="220"/>
        <v>1.5</v>
      </c>
      <c r="BQ58" s="2" t="s">
        <v>156</v>
      </c>
      <c r="BR58" s="2">
        <f t="shared" si="221"/>
        <v>1.5</v>
      </c>
      <c r="BS58" s="2" t="s">
        <v>74</v>
      </c>
      <c r="BT58" s="2">
        <f t="shared" si="222"/>
        <v>1.5</v>
      </c>
      <c r="BU58" s="2" t="s">
        <v>184</v>
      </c>
      <c r="BV58" s="2">
        <f t="shared" si="223"/>
        <v>1.5</v>
      </c>
      <c r="BW58" s="2" t="s">
        <v>92</v>
      </c>
      <c r="BX58" s="2">
        <f t="shared" si="224"/>
        <v>1.5</v>
      </c>
      <c r="BY58" s="2" t="s">
        <v>94</v>
      </c>
      <c r="BZ58" s="2">
        <f t="shared" si="225"/>
        <v>1.5</v>
      </c>
      <c r="CA58" s="2" t="s">
        <v>185</v>
      </c>
      <c r="CB58" s="2" t="s">
        <v>156</v>
      </c>
      <c r="CC58" s="2">
        <v>1</v>
      </c>
      <c r="CD58" s="2" t="s">
        <v>183</v>
      </c>
      <c r="CE58" s="2">
        <f t="shared" si="226"/>
        <v>1.5</v>
      </c>
      <c r="CF58" s="2" t="s">
        <v>156</v>
      </c>
      <c r="CG58" s="2">
        <f t="shared" si="227"/>
        <v>1.5</v>
      </c>
      <c r="CH58" s="2" t="s">
        <v>74</v>
      </c>
      <c r="CI58" s="2">
        <f t="shared" si="228"/>
        <v>1.5</v>
      </c>
      <c r="CJ58" s="2" t="s">
        <v>184</v>
      </c>
      <c r="CK58" s="2">
        <f t="shared" si="229"/>
        <v>1.5</v>
      </c>
      <c r="CL58" s="2" t="s">
        <v>92</v>
      </c>
      <c r="CM58" s="2">
        <f t="shared" si="230"/>
        <v>1.5</v>
      </c>
      <c r="CN58" s="2" t="s">
        <v>94</v>
      </c>
      <c r="CO58" s="2">
        <f t="shared" si="231"/>
        <v>1.5</v>
      </c>
    </row>
    <row r="59" spans="1:93" ht="14.25" x14ac:dyDescent="0.15">
      <c r="A59" s="11" t="s">
        <v>186</v>
      </c>
      <c r="B59" s="2" t="s">
        <v>187</v>
      </c>
      <c r="C59" s="2" t="s">
        <v>20</v>
      </c>
      <c r="D59" s="2">
        <v>6</v>
      </c>
      <c r="E59" s="2" t="s">
        <v>156</v>
      </c>
      <c r="F59" s="2">
        <v>1</v>
      </c>
      <c r="G59" s="6" t="s">
        <v>28</v>
      </c>
      <c r="H59" s="2">
        <f t="shared" si="196"/>
        <v>0.6</v>
      </c>
      <c r="I59" s="7" t="s">
        <v>156</v>
      </c>
      <c r="J59" s="2">
        <f t="shared" si="197"/>
        <v>0.6</v>
      </c>
      <c r="K59" s="7" t="s">
        <v>74</v>
      </c>
      <c r="L59" s="2">
        <f t="shared" si="198"/>
        <v>0.6</v>
      </c>
      <c r="M59" s="7" t="s">
        <v>51</v>
      </c>
      <c r="N59" s="2">
        <f t="shared" si="199"/>
        <v>0.6</v>
      </c>
      <c r="O59" s="7" t="s">
        <v>92</v>
      </c>
      <c r="P59" s="2">
        <f t="shared" si="200"/>
        <v>0.6</v>
      </c>
      <c r="Q59" s="7" t="s">
        <v>26</v>
      </c>
      <c r="R59" s="2">
        <f t="shared" si="201"/>
        <v>0.6</v>
      </c>
      <c r="S59" s="2">
        <v>6</v>
      </c>
      <c r="T59" s="7" t="s">
        <v>156</v>
      </c>
      <c r="U59" s="2">
        <v>1</v>
      </c>
      <c r="V59" s="7" t="s">
        <v>183</v>
      </c>
      <c r="W59" s="2">
        <f t="shared" si="202"/>
        <v>0.6</v>
      </c>
      <c r="X59" s="7" t="s">
        <v>156</v>
      </c>
      <c r="Y59" s="2">
        <f t="shared" si="203"/>
        <v>0.6</v>
      </c>
      <c r="Z59" s="7" t="s">
        <v>74</v>
      </c>
      <c r="AA59" s="2">
        <f t="shared" si="204"/>
        <v>0.6</v>
      </c>
      <c r="AB59" s="7" t="s">
        <v>51</v>
      </c>
      <c r="AC59" s="2">
        <f t="shared" si="205"/>
        <v>0.6</v>
      </c>
      <c r="AD59" s="7" t="s">
        <v>92</v>
      </c>
      <c r="AE59" s="2">
        <f t="shared" si="206"/>
        <v>0.6</v>
      </c>
      <c r="AF59" s="7" t="s">
        <v>80</v>
      </c>
      <c r="AG59" s="2">
        <f t="shared" si="207"/>
        <v>0.6</v>
      </c>
      <c r="AH59" s="2">
        <v>6</v>
      </c>
      <c r="AI59" s="7" t="s">
        <v>156</v>
      </c>
      <c r="AJ59" s="2">
        <v>1</v>
      </c>
      <c r="AK59" s="7" t="s">
        <v>183</v>
      </c>
      <c r="AL59" s="2">
        <f t="shared" si="208"/>
        <v>0.89999999999999991</v>
      </c>
      <c r="AM59" s="7" t="s">
        <v>156</v>
      </c>
      <c r="AN59" s="2">
        <f t="shared" si="209"/>
        <v>0.89999999999999991</v>
      </c>
      <c r="AO59" s="7" t="s">
        <v>74</v>
      </c>
      <c r="AP59" s="2">
        <f t="shared" si="210"/>
        <v>0.89999999999999991</v>
      </c>
      <c r="AQ59" s="7" t="s">
        <v>51</v>
      </c>
      <c r="AR59" s="2">
        <f t="shared" si="211"/>
        <v>0.89999999999999991</v>
      </c>
      <c r="AS59" s="7" t="s">
        <v>92</v>
      </c>
      <c r="AT59" s="2">
        <f t="shared" si="212"/>
        <v>0.89999999999999991</v>
      </c>
      <c r="AU59" s="7" t="s">
        <v>94</v>
      </c>
      <c r="AV59" s="2">
        <f t="shared" si="213"/>
        <v>0.89999999999999991</v>
      </c>
      <c r="AW59" s="2">
        <v>6</v>
      </c>
      <c r="AX59" s="7" t="s">
        <v>156</v>
      </c>
      <c r="AY59" s="2">
        <v>1</v>
      </c>
      <c r="AZ59" s="2" t="s">
        <v>183</v>
      </c>
      <c r="BA59" s="2">
        <f t="shared" si="214"/>
        <v>0.89999999999999991</v>
      </c>
      <c r="BB59" s="2" t="s">
        <v>156</v>
      </c>
      <c r="BC59" s="2">
        <f t="shared" si="215"/>
        <v>0.89999999999999991</v>
      </c>
      <c r="BD59" s="7" t="s">
        <v>74</v>
      </c>
      <c r="BE59" s="2">
        <f t="shared" si="216"/>
        <v>0.89999999999999991</v>
      </c>
      <c r="BF59" s="7" t="s">
        <v>75</v>
      </c>
      <c r="BG59" s="2">
        <f t="shared" si="217"/>
        <v>0.89999999999999991</v>
      </c>
      <c r="BH59" s="7" t="s">
        <v>92</v>
      </c>
      <c r="BI59" s="2">
        <f t="shared" si="218"/>
        <v>0.89999999999999991</v>
      </c>
      <c r="BJ59" s="7" t="s">
        <v>94</v>
      </c>
      <c r="BK59" s="2">
        <f t="shared" si="219"/>
        <v>0.89999999999999991</v>
      </c>
      <c r="BL59" s="2">
        <v>6</v>
      </c>
      <c r="BM59" s="2" t="s">
        <v>156</v>
      </c>
      <c r="BN59" s="2">
        <v>1</v>
      </c>
      <c r="BO59" s="2" t="s">
        <v>183</v>
      </c>
      <c r="BP59" s="2">
        <f t="shared" si="220"/>
        <v>1.5</v>
      </c>
      <c r="BQ59" s="2" t="s">
        <v>156</v>
      </c>
      <c r="BR59" s="2">
        <f t="shared" si="221"/>
        <v>1.5</v>
      </c>
      <c r="BS59" s="2" t="s">
        <v>74</v>
      </c>
      <c r="BT59" s="2">
        <f t="shared" si="222"/>
        <v>1.5</v>
      </c>
      <c r="BU59" s="2" t="s">
        <v>184</v>
      </c>
      <c r="BV59" s="2">
        <f t="shared" si="223"/>
        <v>1.5</v>
      </c>
      <c r="BW59" s="2" t="s">
        <v>92</v>
      </c>
      <c r="BX59" s="2">
        <f t="shared" si="224"/>
        <v>1.5</v>
      </c>
      <c r="BY59" s="2" t="s">
        <v>94</v>
      </c>
      <c r="BZ59" s="2">
        <f t="shared" si="225"/>
        <v>1.5</v>
      </c>
      <c r="CA59" s="2" t="s">
        <v>185</v>
      </c>
      <c r="CB59" s="2" t="s">
        <v>156</v>
      </c>
      <c r="CC59" s="2">
        <v>1</v>
      </c>
      <c r="CD59" s="2" t="s">
        <v>183</v>
      </c>
      <c r="CE59" s="2">
        <f t="shared" si="226"/>
        <v>1.5</v>
      </c>
      <c r="CF59" s="2" t="s">
        <v>156</v>
      </c>
      <c r="CG59" s="2">
        <f t="shared" si="227"/>
        <v>1.5</v>
      </c>
      <c r="CH59" s="2" t="s">
        <v>74</v>
      </c>
      <c r="CI59" s="2">
        <f t="shared" si="228"/>
        <v>1.5</v>
      </c>
      <c r="CJ59" s="2" t="s">
        <v>184</v>
      </c>
      <c r="CK59" s="2">
        <f t="shared" si="229"/>
        <v>1.5</v>
      </c>
      <c r="CL59" s="2" t="s">
        <v>92</v>
      </c>
      <c r="CM59" s="2">
        <f t="shared" si="230"/>
        <v>1.5</v>
      </c>
      <c r="CN59" s="2" t="s">
        <v>94</v>
      </c>
      <c r="CO59" s="2">
        <f t="shared" si="231"/>
        <v>1.5</v>
      </c>
    </row>
    <row r="60" spans="1:93" ht="14.25" x14ac:dyDescent="0.15">
      <c r="A60" s="9" t="s">
        <v>188</v>
      </c>
      <c r="B60" s="2" t="s">
        <v>189</v>
      </c>
      <c r="C60" s="2" t="s">
        <v>20</v>
      </c>
      <c r="D60" s="2">
        <v>11</v>
      </c>
      <c r="E60" s="2" t="s">
        <v>55</v>
      </c>
      <c r="F60" s="2">
        <v>1</v>
      </c>
      <c r="G60" s="6" t="s">
        <v>56</v>
      </c>
      <c r="H60" s="2">
        <f t="shared" si="196"/>
        <v>0.6</v>
      </c>
      <c r="I60" s="7" t="s">
        <v>29</v>
      </c>
      <c r="J60" s="2">
        <f t="shared" si="197"/>
        <v>0.6</v>
      </c>
      <c r="K60" s="7" t="s">
        <v>57</v>
      </c>
      <c r="L60" s="2">
        <f t="shared" si="198"/>
        <v>0.6</v>
      </c>
      <c r="M60" s="7" t="s">
        <v>55</v>
      </c>
      <c r="N60" s="2">
        <f t="shared" si="199"/>
        <v>0.6</v>
      </c>
      <c r="O60" s="7" t="s">
        <v>42</v>
      </c>
      <c r="P60" s="2">
        <f t="shared" si="200"/>
        <v>0.6</v>
      </c>
      <c r="Q60" s="7" t="s">
        <v>43</v>
      </c>
      <c r="R60" s="2">
        <f t="shared" si="201"/>
        <v>0.6</v>
      </c>
      <c r="S60" s="2">
        <v>11</v>
      </c>
      <c r="T60" s="7" t="s">
        <v>55</v>
      </c>
      <c r="U60" s="2">
        <v>1</v>
      </c>
      <c r="V60" s="7" t="s">
        <v>56</v>
      </c>
      <c r="W60" s="2">
        <f t="shared" si="202"/>
        <v>0.6</v>
      </c>
      <c r="X60" s="7" t="s">
        <v>29</v>
      </c>
      <c r="Y60" s="2">
        <f t="shared" si="203"/>
        <v>0.6</v>
      </c>
      <c r="Z60" s="7" t="s">
        <v>57</v>
      </c>
      <c r="AA60" s="2">
        <f t="shared" si="204"/>
        <v>0.6</v>
      </c>
      <c r="AB60" s="7" t="s">
        <v>55</v>
      </c>
      <c r="AC60" s="2">
        <f t="shared" si="205"/>
        <v>0.6</v>
      </c>
      <c r="AD60" s="7" t="s">
        <v>42</v>
      </c>
      <c r="AE60" s="2">
        <f t="shared" si="206"/>
        <v>0.6</v>
      </c>
      <c r="AF60" s="7" t="s">
        <v>43</v>
      </c>
      <c r="AG60" s="2">
        <f t="shared" si="207"/>
        <v>0.6</v>
      </c>
      <c r="AH60" s="2">
        <v>11</v>
      </c>
      <c r="AI60" s="7" t="s">
        <v>55</v>
      </c>
      <c r="AJ60" s="2">
        <v>1</v>
      </c>
      <c r="AK60" s="7" t="s">
        <v>56</v>
      </c>
      <c r="AL60" s="2">
        <f t="shared" si="208"/>
        <v>0.89999999999999991</v>
      </c>
      <c r="AM60" s="7" t="s">
        <v>58</v>
      </c>
      <c r="AN60" s="2">
        <f t="shared" si="209"/>
        <v>0.89999999999999991</v>
      </c>
      <c r="AO60" s="7" t="s">
        <v>57</v>
      </c>
      <c r="AP60" s="2">
        <f t="shared" si="210"/>
        <v>0.89999999999999991</v>
      </c>
      <c r="AQ60" s="7" t="s">
        <v>55</v>
      </c>
      <c r="AR60" s="2">
        <f t="shared" si="211"/>
        <v>0.89999999999999991</v>
      </c>
      <c r="AS60" s="7" t="s">
        <v>42</v>
      </c>
      <c r="AT60" s="2">
        <f t="shared" si="212"/>
        <v>0.89999999999999991</v>
      </c>
      <c r="AU60" s="7" t="s">
        <v>43</v>
      </c>
      <c r="AV60" s="2">
        <f t="shared" si="213"/>
        <v>0.89999999999999991</v>
      </c>
      <c r="AW60" s="2">
        <v>11</v>
      </c>
      <c r="AX60" s="2" t="s">
        <v>55</v>
      </c>
      <c r="AY60" s="2">
        <v>1</v>
      </c>
      <c r="AZ60" s="2" t="s">
        <v>56</v>
      </c>
      <c r="BA60" s="2">
        <f t="shared" si="214"/>
        <v>0.89999999999999991</v>
      </c>
      <c r="BB60" s="2" t="s">
        <v>58</v>
      </c>
      <c r="BC60" s="2">
        <f t="shared" si="215"/>
        <v>0.89999999999999991</v>
      </c>
      <c r="BD60" s="2" t="s">
        <v>57</v>
      </c>
      <c r="BE60" s="2">
        <f t="shared" si="216"/>
        <v>0.89999999999999991</v>
      </c>
      <c r="BF60" s="2" t="s">
        <v>55</v>
      </c>
      <c r="BG60" s="2">
        <f t="shared" si="217"/>
        <v>0.89999999999999991</v>
      </c>
      <c r="BH60" s="2" t="s">
        <v>42</v>
      </c>
      <c r="BI60" s="2">
        <f t="shared" si="218"/>
        <v>0.89999999999999991</v>
      </c>
      <c r="BJ60" s="2" t="s">
        <v>43</v>
      </c>
      <c r="BK60" s="2">
        <f t="shared" si="219"/>
        <v>0.89999999999999991</v>
      </c>
      <c r="BL60" s="2">
        <v>11</v>
      </c>
      <c r="BM60" s="2" t="s">
        <v>55</v>
      </c>
      <c r="BN60" s="2">
        <v>1</v>
      </c>
      <c r="BO60" s="2" t="s">
        <v>56</v>
      </c>
      <c r="BP60" s="2">
        <f t="shared" si="220"/>
        <v>1.5</v>
      </c>
      <c r="BQ60" s="2" t="s">
        <v>58</v>
      </c>
      <c r="BR60" s="2">
        <f t="shared" si="221"/>
        <v>1.5</v>
      </c>
      <c r="BS60" s="2" t="s">
        <v>59</v>
      </c>
      <c r="BT60" s="2">
        <f t="shared" si="222"/>
        <v>1.5</v>
      </c>
      <c r="BU60" s="2" t="s">
        <v>55</v>
      </c>
      <c r="BV60" s="2">
        <f t="shared" si="223"/>
        <v>1.5</v>
      </c>
      <c r="BW60" s="2" t="s">
        <v>60</v>
      </c>
      <c r="BX60" s="2">
        <f t="shared" si="224"/>
        <v>1.5</v>
      </c>
      <c r="BY60" s="2" t="s">
        <v>35</v>
      </c>
      <c r="BZ60" s="2">
        <f t="shared" si="225"/>
        <v>1.5</v>
      </c>
      <c r="CA60" s="2" t="s">
        <v>61</v>
      </c>
      <c r="CB60" s="2" t="s">
        <v>55</v>
      </c>
      <c r="CC60" s="2">
        <v>1</v>
      </c>
      <c r="CD60" s="2" t="s">
        <v>56</v>
      </c>
      <c r="CE60" s="2">
        <f t="shared" si="226"/>
        <v>1.5</v>
      </c>
      <c r="CF60" s="2" t="s">
        <v>58</v>
      </c>
      <c r="CG60" s="2">
        <f t="shared" si="227"/>
        <v>1.5</v>
      </c>
      <c r="CH60" s="2" t="s">
        <v>59</v>
      </c>
      <c r="CI60" s="2">
        <f t="shared" si="228"/>
        <v>1.5</v>
      </c>
      <c r="CJ60" s="2" t="s">
        <v>55</v>
      </c>
      <c r="CK60" s="2">
        <f t="shared" si="229"/>
        <v>1.5</v>
      </c>
      <c r="CL60" s="2" t="s">
        <v>62</v>
      </c>
      <c r="CM60" s="2">
        <f t="shared" si="230"/>
        <v>1.5</v>
      </c>
      <c r="CN60" s="2" t="s">
        <v>35</v>
      </c>
      <c r="CO60" s="2">
        <f t="shared" si="231"/>
        <v>1.5</v>
      </c>
    </row>
    <row r="61" spans="1:93" ht="14.25" x14ac:dyDescent="0.15">
      <c r="A61" s="11" t="s">
        <v>190</v>
      </c>
      <c r="B61" s="2" t="s">
        <v>191</v>
      </c>
      <c r="C61" s="2" t="s">
        <v>20</v>
      </c>
      <c r="D61" s="2">
        <v>9</v>
      </c>
      <c r="E61" s="2" t="s">
        <v>39</v>
      </c>
      <c r="F61" s="2">
        <v>1</v>
      </c>
      <c r="G61" s="6" t="s">
        <v>40</v>
      </c>
      <c r="H61" s="2">
        <f t="shared" si="196"/>
        <v>0.6</v>
      </c>
      <c r="I61" s="7" t="s">
        <v>41</v>
      </c>
      <c r="J61" s="2">
        <f t="shared" si="197"/>
        <v>0.6</v>
      </c>
      <c r="K61" s="7" t="s">
        <v>30</v>
      </c>
      <c r="L61" s="2">
        <f t="shared" si="198"/>
        <v>0.6</v>
      </c>
      <c r="M61" s="7" t="s">
        <v>31</v>
      </c>
      <c r="N61" s="2">
        <f t="shared" si="199"/>
        <v>0.6</v>
      </c>
      <c r="O61" s="7" t="s">
        <v>42</v>
      </c>
      <c r="P61" s="2">
        <f t="shared" si="200"/>
        <v>0.6</v>
      </c>
      <c r="Q61" s="7" t="s">
        <v>43</v>
      </c>
      <c r="R61" s="2">
        <f t="shared" si="201"/>
        <v>0.6</v>
      </c>
      <c r="S61" s="2">
        <v>9</v>
      </c>
      <c r="T61" s="7" t="s">
        <v>30</v>
      </c>
      <c r="U61" s="2">
        <v>1</v>
      </c>
      <c r="V61" s="7" t="s">
        <v>40</v>
      </c>
      <c r="W61" s="2">
        <f t="shared" si="202"/>
        <v>0.6</v>
      </c>
      <c r="X61" s="7" t="s">
        <v>41</v>
      </c>
      <c r="Y61" s="2">
        <f t="shared" si="203"/>
        <v>0.6</v>
      </c>
      <c r="Z61" s="7" t="s">
        <v>30</v>
      </c>
      <c r="AA61" s="2">
        <f t="shared" si="204"/>
        <v>0.6</v>
      </c>
      <c r="AB61" s="7" t="s">
        <v>31</v>
      </c>
      <c r="AC61" s="2">
        <f t="shared" si="205"/>
        <v>0.6</v>
      </c>
      <c r="AD61" s="7" t="s">
        <v>42</v>
      </c>
      <c r="AE61" s="2">
        <f t="shared" si="206"/>
        <v>0.6</v>
      </c>
      <c r="AF61" s="7" t="s">
        <v>43</v>
      </c>
      <c r="AG61" s="2">
        <f t="shared" si="207"/>
        <v>0.6</v>
      </c>
      <c r="AH61" s="2">
        <v>9</v>
      </c>
      <c r="AI61" s="7" t="s">
        <v>30</v>
      </c>
      <c r="AJ61" s="2">
        <v>1</v>
      </c>
      <c r="AK61" s="7" t="s">
        <v>40</v>
      </c>
      <c r="AL61" s="2">
        <f t="shared" si="208"/>
        <v>0.89999999999999991</v>
      </c>
      <c r="AM61" s="7" t="s">
        <v>41</v>
      </c>
      <c r="AN61" s="2">
        <f t="shared" si="209"/>
        <v>0.89999999999999991</v>
      </c>
      <c r="AO61" s="7" t="s">
        <v>30</v>
      </c>
      <c r="AP61" s="2">
        <f t="shared" si="210"/>
        <v>0.89999999999999991</v>
      </c>
      <c r="AQ61" s="7" t="s">
        <v>55</v>
      </c>
      <c r="AR61" s="2">
        <f t="shared" si="211"/>
        <v>0.89999999999999991</v>
      </c>
      <c r="AS61" s="7" t="s">
        <v>42</v>
      </c>
      <c r="AT61" s="2">
        <f t="shared" si="212"/>
        <v>0.89999999999999991</v>
      </c>
      <c r="AU61" s="7" t="s">
        <v>43</v>
      </c>
      <c r="AV61" s="2">
        <f t="shared" si="213"/>
        <v>0.89999999999999991</v>
      </c>
      <c r="AW61" s="2">
        <v>9</v>
      </c>
      <c r="AX61" s="2" t="s">
        <v>39</v>
      </c>
      <c r="AY61" s="2">
        <v>1</v>
      </c>
      <c r="AZ61" s="2" t="s">
        <v>40</v>
      </c>
      <c r="BA61" s="2">
        <f t="shared" si="214"/>
        <v>0.89999999999999991</v>
      </c>
      <c r="BB61" s="2" t="s">
        <v>192</v>
      </c>
      <c r="BC61" s="2">
        <f t="shared" si="215"/>
        <v>0.89999999999999991</v>
      </c>
      <c r="BD61" s="2" t="s">
        <v>30</v>
      </c>
      <c r="BE61" s="2">
        <f t="shared" si="216"/>
        <v>0.89999999999999991</v>
      </c>
      <c r="BF61" s="2" t="s">
        <v>55</v>
      </c>
      <c r="BG61" s="2">
        <f t="shared" si="217"/>
        <v>0.89999999999999991</v>
      </c>
      <c r="BH61" s="2" t="s">
        <v>42</v>
      </c>
      <c r="BI61" s="2">
        <f t="shared" si="218"/>
        <v>0.89999999999999991</v>
      </c>
      <c r="BJ61" s="2" t="s">
        <v>43</v>
      </c>
      <c r="BK61" s="2">
        <f t="shared" si="219"/>
        <v>0.89999999999999991</v>
      </c>
      <c r="BL61" s="2">
        <v>9</v>
      </c>
      <c r="BM61" s="2" t="s">
        <v>30</v>
      </c>
      <c r="BN61" s="2">
        <v>1</v>
      </c>
      <c r="BO61" s="2" t="s">
        <v>40</v>
      </c>
      <c r="BP61" s="2">
        <f t="shared" si="220"/>
        <v>1.5</v>
      </c>
      <c r="BQ61" s="2" t="s">
        <v>192</v>
      </c>
      <c r="BR61" s="2">
        <f t="shared" si="221"/>
        <v>1.5</v>
      </c>
      <c r="BS61" s="2" t="s">
        <v>30</v>
      </c>
      <c r="BT61" s="2">
        <f t="shared" si="222"/>
        <v>1.5</v>
      </c>
      <c r="BU61" s="2" t="s">
        <v>55</v>
      </c>
      <c r="BV61" s="2">
        <f t="shared" si="223"/>
        <v>1.5</v>
      </c>
      <c r="BW61" s="2" t="s">
        <v>42</v>
      </c>
      <c r="BX61" s="2">
        <f t="shared" si="224"/>
        <v>1.5</v>
      </c>
      <c r="BY61" s="2" t="s">
        <v>43</v>
      </c>
      <c r="BZ61" s="2">
        <f t="shared" si="225"/>
        <v>1.5</v>
      </c>
      <c r="CA61" s="2" t="s">
        <v>193</v>
      </c>
      <c r="CB61" s="2" t="s">
        <v>30</v>
      </c>
      <c r="CC61" s="2">
        <v>1</v>
      </c>
      <c r="CD61" s="2" t="s">
        <v>40</v>
      </c>
      <c r="CE61" s="2">
        <f t="shared" si="226"/>
        <v>1.5</v>
      </c>
      <c r="CF61" s="2" t="s">
        <v>192</v>
      </c>
      <c r="CG61" s="2">
        <f t="shared" si="227"/>
        <v>1.5</v>
      </c>
      <c r="CH61" s="2" t="s">
        <v>30</v>
      </c>
      <c r="CI61" s="2">
        <f t="shared" si="228"/>
        <v>1.5</v>
      </c>
      <c r="CJ61" s="2" t="s">
        <v>55</v>
      </c>
      <c r="CK61" s="2">
        <f t="shared" si="229"/>
        <v>1.5</v>
      </c>
      <c r="CL61" s="2" t="s">
        <v>42</v>
      </c>
      <c r="CM61" s="2">
        <f t="shared" si="230"/>
        <v>1.5</v>
      </c>
      <c r="CN61" s="2" t="s">
        <v>43</v>
      </c>
      <c r="CO61" s="2">
        <f t="shared" si="231"/>
        <v>1.5</v>
      </c>
    </row>
    <row r="62" spans="1:93" ht="14.25" x14ac:dyDescent="0.15">
      <c r="A62" s="11" t="s">
        <v>194</v>
      </c>
      <c r="B62" s="2" t="s">
        <v>195</v>
      </c>
      <c r="C62" s="2" t="s">
        <v>20</v>
      </c>
      <c r="D62" s="2">
        <v>4</v>
      </c>
      <c r="E62" s="2" t="s">
        <v>33</v>
      </c>
      <c r="F62" s="2">
        <v>1</v>
      </c>
      <c r="G62" s="2" t="s">
        <v>73</v>
      </c>
      <c r="H62" s="2">
        <f t="shared" si="196"/>
        <v>0.6</v>
      </c>
      <c r="I62" s="2" t="s">
        <v>33</v>
      </c>
      <c r="J62" s="2">
        <f t="shared" si="197"/>
        <v>0.6</v>
      </c>
      <c r="K62" s="2" t="s">
        <v>74</v>
      </c>
      <c r="L62" s="2">
        <f t="shared" si="198"/>
        <v>0.6</v>
      </c>
      <c r="M62" s="2" t="s">
        <v>75</v>
      </c>
      <c r="N62" s="2">
        <f t="shared" si="199"/>
        <v>0.6</v>
      </c>
      <c r="O62" s="2" t="s">
        <v>76</v>
      </c>
      <c r="P62" s="2">
        <f t="shared" si="200"/>
        <v>0.6</v>
      </c>
      <c r="Q62" s="2" t="s">
        <v>77</v>
      </c>
      <c r="R62" s="2">
        <f t="shared" si="201"/>
        <v>0.6</v>
      </c>
      <c r="S62" s="2">
        <v>9</v>
      </c>
      <c r="T62" s="7" t="s">
        <v>30</v>
      </c>
      <c r="U62" s="2">
        <v>1</v>
      </c>
      <c r="V62" s="7" t="s">
        <v>40</v>
      </c>
      <c r="W62" s="2">
        <f t="shared" si="202"/>
        <v>0.6</v>
      </c>
      <c r="X62" s="7" t="s">
        <v>41</v>
      </c>
      <c r="Y62" s="2">
        <f t="shared" si="203"/>
        <v>0.6</v>
      </c>
      <c r="Z62" s="7" t="s">
        <v>30</v>
      </c>
      <c r="AA62" s="2">
        <f t="shared" si="204"/>
        <v>0.6</v>
      </c>
      <c r="AB62" s="7" t="s">
        <v>31</v>
      </c>
      <c r="AC62" s="2">
        <f t="shared" si="205"/>
        <v>0.6</v>
      </c>
      <c r="AD62" s="7" t="s">
        <v>42</v>
      </c>
      <c r="AE62" s="2">
        <f t="shared" si="206"/>
        <v>0.6</v>
      </c>
      <c r="AF62" s="7" t="s">
        <v>43</v>
      </c>
      <c r="AG62" s="2">
        <f t="shared" si="207"/>
        <v>0.6</v>
      </c>
      <c r="AH62" s="2">
        <v>9</v>
      </c>
      <c r="AI62" s="7" t="s">
        <v>30</v>
      </c>
      <c r="AJ62" s="2">
        <v>1</v>
      </c>
      <c r="AK62" s="7" t="s">
        <v>40</v>
      </c>
      <c r="AL62" s="2">
        <f t="shared" si="208"/>
        <v>0.89999999999999991</v>
      </c>
      <c r="AM62" s="7" t="s">
        <v>41</v>
      </c>
      <c r="AN62" s="2">
        <f t="shared" si="209"/>
        <v>0.89999999999999991</v>
      </c>
      <c r="AO62" s="7" t="s">
        <v>30</v>
      </c>
      <c r="AP62" s="2">
        <f t="shared" si="210"/>
        <v>0.89999999999999991</v>
      </c>
      <c r="AQ62" s="7" t="s">
        <v>55</v>
      </c>
      <c r="AR62" s="2">
        <f t="shared" si="211"/>
        <v>0.89999999999999991</v>
      </c>
      <c r="AS62" s="7" t="s">
        <v>42</v>
      </c>
      <c r="AT62" s="2">
        <f t="shared" si="212"/>
        <v>0.89999999999999991</v>
      </c>
      <c r="AU62" s="7" t="s">
        <v>43</v>
      </c>
      <c r="AV62" s="2">
        <f t="shared" si="213"/>
        <v>0.89999999999999991</v>
      </c>
      <c r="AW62" s="2">
        <v>9</v>
      </c>
      <c r="AX62" s="2" t="s">
        <v>39</v>
      </c>
      <c r="AY62" s="2">
        <v>1</v>
      </c>
      <c r="AZ62" s="2" t="s">
        <v>40</v>
      </c>
      <c r="BA62" s="2">
        <f t="shared" si="214"/>
        <v>0.89999999999999991</v>
      </c>
      <c r="BB62" s="2" t="s">
        <v>192</v>
      </c>
      <c r="BC62" s="2">
        <f t="shared" si="215"/>
        <v>0.89999999999999991</v>
      </c>
      <c r="BD62" s="2" t="s">
        <v>30</v>
      </c>
      <c r="BE62" s="2">
        <f t="shared" si="216"/>
        <v>0.89999999999999991</v>
      </c>
      <c r="BF62" s="2" t="s">
        <v>55</v>
      </c>
      <c r="BG62" s="2">
        <f t="shared" si="217"/>
        <v>0.89999999999999991</v>
      </c>
      <c r="BH62" s="2" t="s">
        <v>42</v>
      </c>
      <c r="BI62" s="2">
        <f t="shared" si="218"/>
        <v>0.89999999999999991</v>
      </c>
      <c r="BJ62" s="2" t="s">
        <v>43</v>
      </c>
      <c r="BK62" s="2">
        <f t="shared" si="219"/>
        <v>0.89999999999999991</v>
      </c>
      <c r="BL62" s="2">
        <v>9</v>
      </c>
      <c r="BM62" s="2" t="s">
        <v>30</v>
      </c>
      <c r="BN62" s="2">
        <v>1</v>
      </c>
      <c r="BO62" s="2" t="s">
        <v>40</v>
      </c>
      <c r="BP62" s="2">
        <f t="shared" si="220"/>
        <v>1.5</v>
      </c>
      <c r="BQ62" s="2" t="s">
        <v>192</v>
      </c>
      <c r="BR62" s="2">
        <f t="shared" si="221"/>
        <v>1.5</v>
      </c>
      <c r="BS62" s="2" t="s">
        <v>30</v>
      </c>
      <c r="BT62" s="2">
        <f t="shared" si="222"/>
        <v>1.5</v>
      </c>
      <c r="BU62" s="2" t="s">
        <v>55</v>
      </c>
      <c r="BV62" s="2">
        <f t="shared" si="223"/>
        <v>1.5</v>
      </c>
      <c r="BW62" s="2" t="s">
        <v>42</v>
      </c>
      <c r="BX62" s="2">
        <f t="shared" si="224"/>
        <v>1.5</v>
      </c>
      <c r="BY62" s="2" t="s">
        <v>43</v>
      </c>
      <c r="BZ62" s="2">
        <f t="shared" si="225"/>
        <v>1.5</v>
      </c>
      <c r="CA62" s="2" t="s">
        <v>193</v>
      </c>
      <c r="CB62" s="2" t="s">
        <v>30</v>
      </c>
      <c r="CC62" s="2">
        <v>1</v>
      </c>
      <c r="CD62" s="2" t="s">
        <v>40</v>
      </c>
      <c r="CE62" s="2">
        <f t="shared" si="226"/>
        <v>1.5</v>
      </c>
      <c r="CF62" s="2" t="s">
        <v>192</v>
      </c>
      <c r="CG62" s="2">
        <f t="shared" si="227"/>
        <v>1.5</v>
      </c>
      <c r="CH62" s="2" t="s">
        <v>30</v>
      </c>
      <c r="CI62" s="2">
        <f t="shared" si="228"/>
        <v>1.5</v>
      </c>
      <c r="CJ62" s="2" t="s">
        <v>55</v>
      </c>
      <c r="CK62" s="2">
        <f t="shared" si="229"/>
        <v>1.5</v>
      </c>
      <c r="CL62" s="2" t="s">
        <v>42</v>
      </c>
      <c r="CM62" s="2">
        <f t="shared" si="230"/>
        <v>1.5</v>
      </c>
      <c r="CN62" s="2" t="s">
        <v>43</v>
      </c>
      <c r="CO62" s="2">
        <f t="shared" si="231"/>
        <v>1.5</v>
      </c>
    </row>
    <row r="63" spans="1:93" ht="14.25" x14ac:dyDescent="0.15">
      <c r="A63" s="9" t="s">
        <v>196</v>
      </c>
      <c r="B63" s="2" t="s">
        <v>197</v>
      </c>
      <c r="C63" s="2" t="s">
        <v>20</v>
      </c>
      <c r="D63" s="2">
        <v>12</v>
      </c>
      <c r="E63" s="2" t="s">
        <v>27</v>
      </c>
      <c r="F63" s="2">
        <v>1</v>
      </c>
      <c r="G63" s="6" t="s">
        <v>28</v>
      </c>
      <c r="H63" s="2">
        <f t="shared" si="196"/>
        <v>0.6</v>
      </c>
      <c r="I63" s="7" t="s">
        <v>29</v>
      </c>
      <c r="J63" s="2">
        <f t="shared" si="197"/>
        <v>0.6</v>
      </c>
      <c r="K63" s="7" t="s">
        <v>30</v>
      </c>
      <c r="L63" s="2">
        <f t="shared" si="198"/>
        <v>0.6</v>
      </c>
      <c r="M63" s="7" t="s">
        <v>34</v>
      </c>
      <c r="N63" s="2">
        <f t="shared" si="199"/>
        <v>0.6</v>
      </c>
      <c r="O63" s="7" t="s">
        <v>27</v>
      </c>
      <c r="P63" s="2">
        <f t="shared" si="200"/>
        <v>0.6</v>
      </c>
      <c r="Q63" s="7" t="s">
        <v>32</v>
      </c>
      <c r="R63" s="2">
        <f t="shared" si="201"/>
        <v>0.6</v>
      </c>
      <c r="S63" s="2">
        <v>12</v>
      </c>
      <c r="T63" s="7" t="s">
        <v>27</v>
      </c>
      <c r="U63" s="2">
        <v>1</v>
      </c>
      <c r="V63" s="7" t="s">
        <v>28</v>
      </c>
      <c r="W63" s="2">
        <f t="shared" si="202"/>
        <v>0.6</v>
      </c>
      <c r="X63" s="7" t="s">
        <v>29</v>
      </c>
      <c r="Y63" s="2">
        <f t="shared" si="203"/>
        <v>0.6</v>
      </c>
      <c r="Z63" s="7" t="s">
        <v>30</v>
      </c>
      <c r="AA63" s="2">
        <f t="shared" si="204"/>
        <v>0.6</v>
      </c>
      <c r="AB63" s="7" t="s">
        <v>31</v>
      </c>
      <c r="AC63" s="2">
        <f t="shared" si="205"/>
        <v>0.6</v>
      </c>
      <c r="AD63" s="7" t="s">
        <v>27</v>
      </c>
      <c r="AE63" s="2">
        <f t="shared" si="206"/>
        <v>0.6</v>
      </c>
      <c r="AF63" s="7" t="s">
        <v>32</v>
      </c>
      <c r="AG63" s="2">
        <f t="shared" si="207"/>
        <v>0.6</v>
      </c>
      <c r="AH63" s="2">
        <v>12</v>
      </c>
      <c r="AI63" s="7" t="s">
        <v>27</v>
      </c>
      <c r="AJ63" s="2">
        <v>1</v>
      </c>
      <c r="AK63" s="7" t="s">
        <v>28</v>
      </c>
      <c r="AL63" s="2">
        <f t="shared" si="208"/>
        <v>0.89999999999999991</v>
      </c>
      <c r="AM63" s="7" t="s">
        <v>33</v>
      </c>
      <c r="AN63" s="2">
        <f t="shared" si="209"/>
        <v>0.89999999999999991</v>
      </c>
      <c r="AO63" s="7" t="s">
        <v>30</v>
      </c>
      <c r="AP63" s="2">
        <f t="shared" si="210"/>
        <v>0.89999999999999991</v>
      </c>
      <c r="AQ63" s="7" t="s">
        <v>34</v>
      </c>
      <c r="AR63" s="2">
        <f t="shared" si="211"/>
        <v>0.89999999999999991</v>
      </c>
      <c r="AS63" s="7" t="s">
        <v>27</v>
      </c>
      <c r="AT63" s="2">
        <f t="shared" si="212"/>
        <v>0.89999999999999991</v>
      </c>
      <c r="AU63" s="7" t="s">
        <v>32</v>
      </c>
      <c r="AV63" s="2">
        <f t="shared" si="213"/>
        <v>0.89999999999999991</v>
      </c>
      <c r="AW63" s="2">
        <v>12</v>
      </c>
      <c r="AX63" s="2" t="s">
        <v>27</v>
      </c>
      <c r="AY63" s="2">
        <v>1</v>
      </c>
      <c r="AZ63" s="2" t="s">
        <v>28</v>
      </c>
      <c r="BA63" s="2">
        <f t="shared" si="214"/>
        <v>0.89999999999999991</v>
      </c>
      <c r="BB63" s="2" t="s">
        <v>33</v>
      </c>
      <c r="BC63" s="2">
        <f t="shared" si="215"/>
        <v>0.89999999999999991</v>
      </c>
      <c r="BD63" s="2" t="s">
        <v>30</v>
      </c>
      <c r="BE63" s="2">
        <f t="shared" si="216"/>
        <v>0.89999999999999991</v>
      </c>
      <c r="BF63" s="2" t="s">
        <v>34</v>
      </c>
      <c r="BG63" s="2">
        <f t="shared" si="217"/>
        <v>0.89999999999999991</v>
      </c>
      <c r="BH63" s="2" t="s">
        <v>27</v>
      </c>
      <c r="BI63" s="2">
        <f t="shared" si="218"/>
        <v>0.89999999999999991</v>
      </c>
      <c r="BJ63" s="2" t="s">
        <v>32</v>
      </c>
      <c r="BK63" s="2">
        <f t="shared" si="219"/>
        <v>0.89999999999999991</v>
      </c>
      <c r="BL63" s="2">
        <v>12</v>
      </c>
      <c r="BM63" s="2" t="s">
        <v>27</v>
      </c>
      <c r="BN63" s="2">
        <v>1</v>
      </c>
      <c r="BO63" s="2" t="s">
        <v>28</v>
      </c>
      <c r="BP63" s="2">
        <f t="shared" si="220"/>
        <v>1.5</v>
      </c>
      <c r="BQ63" s="2" t="s">
        <v>33</v>
      </c>
      <c r="BR63" s="2">
        <f t="shared" si="221"/>
        <v>1.5</v>
      </c>
      <c r="BS63" s="2" t="s">
        <v>30</v>
      </c>
      <c r="BT63" s="2">
        <f t="shared" si="222"/>
        <v>1.5</v>
      </c>
      <c r="BU63" s="2" t="s">
        <v>34</v>
      </c>
      <c r="BV63" s="2">
        <f t="shared" si="223"/>
        <v>1.5</v>
      </c>
      <c r="BW63" s="2" t="s">
        <v>27</v>
      </c>
      <c r="BX63" s="2">
        <f t="shared" si="224"/>
        <v>1.5</v>
      </c>
      <c r="BY63" s="2" t="s">
        <v>35</v>
      </c>
      <c r="BZ63" s="2">
        <f t="shared" si="225"/>
        <v>1.5</v>
      </c>
      <c r="CA63" s="2" t="s">
        <v>36</v>
      </c>
      <c r="CB63" s="2" t="s">
        <v>27</v>
      </c>
      <c r="CC63" s="2">
        <v>1</v>
      </c>
      <c r="CD63" s="2" t="s">
        <v>28</v>
      </c>
      <c r="CE63" s="2">
        <f t="shared" si="226"/>
        <v>1.5</v>
      </c>
      <c r="CF63" s="2" t="s">
        <v>33</v>
      </c>
      <c r="CG63" s="2">
        <f t="shared" si="227"/>
        <v>1.5</v>
      </c>
      <c r="CH63" s="2" t="s">
        <v>30</v>
      </c>
      <c r="CI63" s="2">
        <f t="shared" si="228"/>
        <v>1.5</v>
      </c>
      <c r="CJ63" s="2" t="s">
        <v>34</v>
      </c>
      <c r="CK63" s="2">
        <f t="shared" si="229"/>
        <v>1.5</v>
      </c>
      <c r="CL63" s="2" t="s">
        <v>27</v>
      </c>
      <c r="CM63" s="2">
        <f t="shared" si="230"/>
        <v>1.5</v>
      </c>
      <c r="CN63" s="2" t="s">
        <v>35</v>
      </c>
      <c r="CO63" s="2">
        <f t="shared" si="231"/>
        <v>1.5</v>
      </c>
    </row>
    <row r="64" spans="1:93" ht="14.25" x14ac:dyDescent="0.15">
      <c r="A64" s="11" t="s">
        <v>198</v>
      </c>
      <c r="B64" s="2" t="s">
        <v>199</v>
      </c>
      <c r="C64" s="2" t="s">
        <v>20</v>
      </c>
      <c r="D64" s="2">
        <v>5</v>
      </c>
      <c r="E64" s="2" t="s">
        <v>21</v>
      </c>
      <c r="F64" s="2">
        <v>1</v>
      </c>
      <c r="G64" s="2" t="s">
        <v>22</v>
      </c>
      <c r="H64" s="2">
        <f t="shared" si="196"/>
        <v>0.6</v>
      </c>
      <c r="I64" s="2" t="s">
        <v>23</v>
      </c>
      <c r="J64" s="2">
        <f t="shared" si="197"/>
        <v>0.6</v>
      </c>
      <c r="K64" s="2" t="s">
        <v>24</v>
      </c>
      <c r="L64" s="2">
        <f t="shared" si="198"/>
        <v>0.6</v>
      </c>
      <c r="M64" s="2" t="s">
        <v>21</v>
      </c>
      <c r="N64" s="2">
        <f t="shared" si="199"/>
        <v>0.6</v>
      </c>
      <c r="O64" s="2" t="s">
        <v>25</v>
      </c>
      <c r="P64" s="2">
        <f t="shared" si="200"/>
        <v>0.6</v>
      </c>
      <c r="Q64" s="2" t="s">
        <v>26</v>
      </c>
      <c r="R64" s="2">
        <f t="shared" si="201"/>
        <v>0.6</v>
      </c>
      <c r="S64" s="2">
        <v>5</v>
      </c>
      <c r="T64" s="7" t="s">
        <v>21</v>
      </c>
      <c r="U64" s="2">
        <v>1</v>
      </c>
      <c r="V64" s="7" t="s">
        <v>22</v>
      </c>
      <c r="W64" s="2">
        <f t="shared" si="202"/>
        <v>0.6</v>
      </c>
      <c r="X64" s="7" t="s">
        <v>23</v>
      </c>
      <c r="Y64" s="2">
        <f t="shared" si="203"/>
        <v>0.6</v>
      </c>
      <c r="Z64" s="7" t="s">
        <v>24</v>
      </c>
      <c r="AA64" s="2">
        <f t="shared" si="204"/>
        <v>0.6</v>
      </c>
      <c r="AB64" s="7" t="s">
        <v>21</v>
      </c>
      <c r="AC64" s="2">
        <f t="shared" si="205"/>
        <v>0.6</v>
      </c>
      <c r="AD64" s="7" t="s">
        <v>25</v>
      </c>
      <c r="AE64" s="2">
        <f t="shared" si="206"/>
        <v>0.6</v>
      </c>
      <c r="AF64" s="7" t="s">
        <v>26</v>
      </c>
      <c r="AG64" s="2">
        <f t="shared" si="207"/>
        <v>0.6</v>
      </c>
      <c r="AH64" s="2">
        <v>5</v>
      </c>
      <c r="AI64" s="7" t="s">
        <v>21</v>
      </c>
      <c r="AJ64" s="2">
        <v>1</v>
      </c>
      <c r="AK64" s="7" t="s">
        <v>28</v>
      </c>
      <c r="AL64" s="2">
        <f t="shared" si="208"/>
        <v>0.89999999999999991</v>
      </c>
      <c r="AM64" s="7" t="s">
        <v>23</v>
      </c>
      <c r="AN64" s="2">
        <f t="shared" si="209"/>
        <v>0.89999999999999991</v>
      </c>
      <c r="AO64" s="7" t="s">
        <v>24</v>
      </c>
      <c r="AP64" s="2">
        <f t="shared" si="210"/>
        <v>0.89999999999999991</v>
      </c>
      <c r="AQ64" s="7" t="s">
        <v>21</v>
      </c>
      <c r="AR64" s="2">
        <f t="shared" si="211"/>
        <v>0.89999999999999991</v>
      </c>
      <c r="AS64" s="7" t="s">
        <v>91</v>
      </c>
      <c r="AT64" s="2">
        <f t="shared" si="212"/>
        <v>0.89999999999999991</v>
      </c>
      <c r="AU64" s="7" t="s">
        <v>26</v>
      </c>
      <c r="AV64" s="2">
        <f t="shared" si="213"/>
        <v>0.89999999999999991</v>
      </c>
      <c r="AW64" s="2">
        <v>5</v>
      </c>
      <c r="AX64" s="7" t="s">
        <v>21</v>
      </c>
      <c r="AY64" s="2">
        <v>1</v>
      </c>
      <c r="AZ64" s="2" t="s">
        <v>28</v>
      </c>
      <c r="BA64" s="2">
        <f t="shared" si="214"/>
        <v>0.89999999999999991</v>
      </c>
      <c r="BB64" s="2" t="s">
        <v>23</v>
      </c>
      <c r="BC64" s="2">
        <f t="shared" si="215"/>
        <v>0.89999999999999991</v>
      </c>
      <c r="BD64" s="2" t="s">
        <v>24</v>
      </c>
      <c r="BE64" s="2">
        <f t="shared" si="216"/>
        <v>0.89999999999999991</v>
      </c>
      <c r="BF64" s="7" t="s">
        <v>21</v>
      </c>
      <c r="BG64" s="2">
        <f t="shared" si="217"/>
        <v>0.89999999999999991</v>
      </c>
      <c r="BH64" s="7" t="s">
        <v>91</v>
      </c>
      <c r="BI64" s="2">
        <f t="shared" si="218"/>
        <v>0.89999999999999991</v>
      </c>
      <c r="BJ64" s="7" t="s">
        <v>26</v>
      </c>
      <c r="BK64" s="2">
        <f t="shared" si="219"/>
        <v>0.89999999999999991</v>
      </c>
      <c r="BL64" s="2">
        <v>5</v>
      </c>
      <c r="BM64" s="2" t="s">
        <v>21</v>
      </c>
      <c r="BN64" s="2">
        <v>1</v>
      </c>
      <c r="BO64" s="2" t="s">
        <v>28</v>
      </c>
      <c r="BP64" s="2">
        <f t="shared" si="220"/>
        <v>1.5</v>
      </c>
      <c r="BQ64" s="2" t="s">
        <v>23</v>
      </c>
      <c r="BR64" s="2">
        <f t="shared" si="221"/>
        <v>1.5</v>
      </c>
      <c r="BS64" s="2" t="s">
        <v>24</v>
      </c>
      <c r="BT64" s="2">
        <f t="shared" si="222"/>
        <v>1.5</v>
      </c>
      <c r="BU64" s="2" t="s">
        <v>21</v>
      </c>
      <c r="BV64" s="2">
        <f t="shared" si="223"/>
        <v>1.5</v>
      </c>
      <c r="BW64" s="2" t="s">
        <v>92</v>
      </c>
      <c r="BX64" s="2">
        <f t="shared" si="224"/>
        <v>1.5</v>
      </c>
      <c r="BY64" s="2" t="s">
        <v>26</v>
      </c>
      <c r="BZ64" s="2">
        <f t="shared" si="225"/>
        <v>1.5</v>
      </c>
      <c r="CA64" s="2" t="s">
        <v>93</v>
      </c>
      <c r="CB64" s="2" t="s">
        <v>21</v>
      </c>
      <c r="CC64" s="2">
        <v>1</v>
      </c>
      <c r="CD64" s="2" t="s">
        <v>28</v>
      </c>
      <c r="CE64" s="2">
        <f t="shared" si="226"/>
        <v>1.5</v>
      </c>
      <c r="CF64" s="2" t="s">
        <v>23</v>
      </c>
      <c r="CG64" s="2">
        <f t="shared" si="227"/>
        <v>1.5</v>
      </c>
      <c r="CH64" s="2" t="s">
        <v>24</v>
      </c>
      <c r="CI64" s="2">
        <f t="shared" si="228"/>
        <v>1.5</v>
      </c>
      <c r="CJ64" s="2" t="s">
        <v>21</v>
      </c>
      <c r="CK64" s="2">
        <f t="shared" si="229"/>
        <v>1.5</v>
      </c>
      <c r="CL64" s="2" t="s">
        <v>92</v>
      </c>
      <c r="CM64" s="2">
        <f t="shared" si="230"/>
        <v>1.5</v>
      </c>
      <c r="CN64" s="2" t="s">
        <v>94</v>
      </c>
      <c r="CO64" s="2">
        <f t="shared" si="231"/>
        <v>1.5</v>
      </c>
    </row>
    <row r="65" spans="1:93" s="8" customFormat="1" x14ac:dyDescent="0.15">
      <c r="A65" s="12" t="s">
        <v>200</v>
      </c>
      <c r="B65" s="8" t="s">
        <v>201</v>
      </c>
      <c r="C65" s="8" t="s">
        <v>20</v>
      </c>
      <c r="D65" s="8">
        <v>12</v>
      </c>
      <c r="E65" s="2" t="s">
        <v>27</v>
      </c>
      <c r="F65" s="8">
        <v>0</v>
      </c>
      <c r="G65" s="8" t="s">
        <v>28</v>
      </c>
      <c r="H65" s="2">
        <v>0</v>
      </c>
      <c r="I65" s="8" t="s">
        <v>33</v>
      </c>
      <c r="J65" s="2">
        <v>0</v>
      </c>
      <c r="K65" s="8" t="s">
        <v>30</v>
      </c>
      <c r="L65" s="2">
        <v>0</v>
      </c>
      <c r="M65" s="2" t="s">
        <v>34</v>
      </c>
      <c r="N65" s="2">
        <v>0</v>
      </c>
      <c r="O65" s="8" t="s">
        <v>27</v>
      </c>
      <c r="P65" s="2">
        <v>0</v>
      </c>
      <c r="Q65" s="8" t="s">
        <v>35</v>
      </c>
      <c r="R65" s="2">
        <v>0</v>
      </c>
      <c r="S65" s="2" t="s">
        <v>36</v>
      </c>
      <c r="T65" s="2" t="s">
        <v>27</v>
      </c>
      <c r="U65" s="8">
        <v>0</v>
      </c>
      <c r="V65" s="2" t="s">
        <v>28</v>
      </c>
      <c r="W65" s="2">
        <v>0</v>
      </c>
      <c r="X65" s="8" t="s">
        <v>33</v>
      </c>
      <c r="Y65" s="2">
        <v>0</v>
      </c>
      <c r="Z65" s="8" t="s">
        <v>30</v>
      </c>
      <c r="AA65" s="2">
        <v>0</v>
      </c>
      <c r="AB65" s="8" t="s">
        <v>34</v>
      </c>
      <c r="AC65" s="2">
        <v>0</v>
      </c>
      <c r="AD65" s="8" t="s">
        <v>27</v>
      </c>
      <c r="AE65" s="2">
        <v>0</v>
      </c>
      <c r="AF65" s="8" t="s">
        <v>35</v>
      </c>
      <c r="AG65" s="2">
        <v>0</v>
      </c>
      <c r="AH65" s="8">
        <v>12</v>
      </c>
      <c r="AI65" s="2" t="s">
        <v>27</v>
      </c>
      <c r="AJ65" s="8">
        <v>0</v>
      </c>
      <c r="AK65" s="8" t="s">
        <v>28</v>
      </c>
      <c r="AL65" s="2">
        <v>0</v>
      </c>
      <c r="AM65" s="8" t="s">
        <v>33</v>
      </c>
      <c r="AN65" s="2">
        <v>0</v>
      </c>
      <c r="AO65" s="8" t="s">
        <v>30</v>
      </c>
      <c r="AP65" s="2">
        <v>0</v>
      </c>
      <c r="AQ65" s="2" t="s">
        <v>34</v>
      </c>
      <c r="AR65" s="2">
        <v>0</v>
      </c>
      <c r="AS65" s="8" t="s">
        <v>27</v>
      </c>
      <c r="AT65" s="2">
        <v>0</v>
      </c>
      <c r="AU65" s="8" t="s">
        <v>35</v>
      </c>
      <c r="AV65" s="2">
        <v>0</v>
      </c>
      <c r="AW65" s="2" t="s">
        <v>36</v>
      </c>
      <c r="AX65" s="2" t="s">
        <v>27</v>
      </c>
      <c r="AY65" s="8">
        <v>0</v>
      </c>
      <c r="AZ65" s="2" t="s">
        <v>28</v>
      </c>
      <c r="BA65" s="2">
        <f>36*0.5/6</f>
        <v>3</v>
      </c>
      <c r="BB65" s="8" t="s">
        <v>33</v>
      </c>
      <c r="BC65" s="2">
        <v>0</v>
      </c>
      <c r="BD65" s="8" t="s">
        <v>30</v>
      </c>
      <c r="BE65" s="2">
        <v>0</v>
      </c>
      <c r="BF65" s="8" t="s">
        <v>34</v>
      </c>
      <c r="BG65" s="2">
        <v>0</v>
      </c>
      <c r="BH65" s="8" t="s">
        <v>27</v>
      </c>
      <c r="BI65" s="2">
        <v>0</v>
      </c>
      <c r="BJ65" s="8" t="s">
        <v>35</v>
      </c>
      <c r="BK65" s="2">
        <v>0</v>
      </c>
      <c r="BL65" s="8">
        <v>12</v>
      </c>
      <c r="BM65" s="2" t="s">
        <v>27</v>
      </c>
      <c r="BO65" s="8" t="s">
        <v>28</v>
      </c>
      <c r="BP65" s="2">
        <f>36*0.5/6</f>
        <v>3</v>
      </c>
      <c r="BQ65" s="8" t="s">
        <v>33</v>
      </c>
      <c r="BR65" s="2">
        <f>36*0.5/6</f>
        <v>3</v>
      </c>
      <c r="BS65" s="8" t="s">
        <v>30</v>
      </c>
      <c r="BT65" s="2">
        <f>36*0.5/6</f>
        <v>3</v>
      </c>
      <c r="BU65" s="2" t="s">
        <v>34</v>
      </c>
      <c r="BV65" s="2">
        <f>36*0.5/6</f>
        <v>3</v>
      </c>
      <c r="BW65" s="8" t="s">
        <v>27</v>
      </c>
      <c r="BX65" s="2">
        <f>36*0.5/6</f>
        <v>3</v>
      </c>
      <c r="BY65" s="8" t="s">
        <v>35</v>
      </c>
      <c r="BZ65" s="2">
        <f>36*0.5/6</f>
        <v>3</v>
      </c>
      <c r="CA65" s="2" t="s">
        <v>36</v>
      </c>
      <c r="CB65" s="2" t="s">
        <v>27</v>
      </c>
      <c r="CC65" s="8">
        <v>1</v>
      </c>
      <c r="CD65" s="2" t="s">
        <v>28</v>
      </c>
      <c r="CE65" s="2">
        <f>36*0.5/6</f>
        <v>3</v>
      </c>
      <c r="CF65" s="8" t="s">
        <v>33</v>
      </c>
      <c r="CG65" s="2">
        <f>36*0.5/6</f>
        <v>3</v>
      </c>
      <c r="CH65" s="8" t="s">
        <v>30</v>
      </c>
      <c r="CI65" s="2">
        <f>36*0.5/6</f>
        <v>3</v>
      </c>
      <c r="CJ65" s="8" t="s">
        <v>34</v>
      </c>
      <c r="CK65" s="2">
        <f>36*0.5/6</f>
        <v>3</v>
      </c>
      <c r="CL65" s="8" t="s">
        <v>27</v>
      </c>
      <c r="CM65" s="2">
        <f>36*0.5/6</f>
        <v>3</v>
      </c>
      <c r="CN65" s="8" t="s">
        <v>35</v>
      </c>
      <c r="CO65" s="2">
        <f>36*0.5/6</f>
        <v>3</v>
      </c>
    </row>
    <row r="66" spans="1:93" ht="14.25" x14ac:dyDescent="0.15">
      <c r="A66" s="9" t="s">
        <v>202</v>
      </c>
      <c r="B66" s="2" t="s">
        <v>203</v>
      </c>
      <c r="C66" s="2" t="s">
        <v>20</v>
      </c>
      <c r="D66" s="2">
        <v>5</v>
      </c>
      <c r="E66" s="2" t="s">
        <v>21</v>
      </c>
      <c r="F66" s="2">
        <v>1</v>
      </c>
      <c r="G66" s="2" t="s">
        <v>22</v>
      </c>
      <c r="H66" s="2">
        <f t="shared" si="196"/>
        <v>0.6</v>
      </c>
      <c r="I66" s="2" t="s">
        <v>23</v>
      </c>
      <c r="J66" s="2">
        <f t="shared" si="197"/>
        <v>0.6</v>
      </c>
      <c r="K66" s="2" t="s">
        <v>24</v>
      </c>
      <c r="L66" s="2">
        <f t="shared" si="198"/>
        <v>0.6</v>
      </c>
      <c r="M66" s="2" t="s">
        <v>21</v>
      </c>
      <c r="N66" s="2">
        <f t="shared" si="199"/>
        <v>0.6</v>
      </c>
      <c r="O66" s="2" t="s">
        <v>25</v>
      </c>
      <c r="P66" s="2">
        <f t="shared" si="200"/>
        <v>0.6</v>
      </c>
      <c r="Q66" s="2" t="s">
        <v>26</v>
      </c>
      <c r="R66" s="2">
        <f t="shared" si="201"/>
        <v>0.6</v>
      </c>
      <c r="S66" s="2">
        <v>12</v>
      </c>
      <c r="T66" s="7" t="s">
        <v>27</v>
      </c>
      <c r="U66" s="2">
        <v>1</v>
      </c>
      <c r="V66" s="7" t="s">
        <v>28</v>
      </c>
      <c r="W66" s="2">
        <f t="shared" si="202"/>
        <v>0.6</v>
      </c>
      <c r="X66" s="7" t="s">
        <v>29</v>
      </c>
      <c r="Y66" s="2">
        <f t="shared" si="203"/>
        <v>0.6</v>
      </c>
      <c r="Z66" s="7" t="s">
        <v>30</v>
      </c>
      <c r="AA66" s="2">
        <f t="shared" si="204"/>
        <v>0.6</v>
      </c>
      <c r="AB66" s="7" t="s">
        <v>31</v>
      </c>
      <c r="AC66" s="2">
        <f t="shared" si="205"/>
        <v>0.6</v>
      </c>
      <c r="AD66" s="7" t="s">
        <v>27</v>
      </c>
      <c r="AE66" s="2">
        <f t="shared" si="206"/>
        <v>0.6</v>
      </c>
      <c r="AF66" s="7" t="s">
        <v>32</v>
      </c>
      <c r="AG66" s="2">
        <f t="shared" si="207"/>
        <v>0.6</v>
      </c>
      <c r="AH66" s="2">
        <v>12</v>
      </c>
      <c r="AI66" s="7" t="s">
        <v>27</v>
      </c>
      <c r="AJ66" s="2">
        <v>1</v>
      </c>
      <c r="AK66" s="7" t="s">
        <v>28</v>
      </c>
      <c r="AL66" s="2">
        <f t="shared" si="208"/>
        <v>0.89999999999999991</v>
      </c>
      <c r="AM66" s="7" t="s">
        <v>33</v>
      </c>
      <c r="AN66" s="2">
        <f t="shared" si="209"/>
        <v>0.89999999999999991</v>
      </c>
      <c r="AO66" s="7" t="s">
        <v>30</v>
      </c>
      <c r="AP66" s="2">
        <f t="shared" si="210"/>
        <v>0.89999999999999991</v>
      </c>
      <c r="AQ66" s="7" t="s">
        <v>34</v>
      </c>
      <c r="AR66" s="2">
        <f t="shared" si="211"/>
        <v>0.89999999999999991</v>
      </c>
      <c r="AS66" s="7" t="s">
        <v>27</v>
      </c>
      <c r="AT66" s="2">
        <f t="shared" si="212"/>
        <v>0.89999999999999991</v>
      </c>
      <c r="AU66" s="7" t="s">
        <v>32</v>
      </c>
      <c r="AV66" s="2">
        <f t="shared" si="213"/>
        <v>0.89999999999999991</v>
      </c>
      <c r="AW66" s="2">
        <v>12</v>
      </c>
      <c r="AX66" s="2" t="s">
        <v>27</v>
      </c>
      <c r="AY66" s="2">
        <v>1</v>
      </c>
      <c r="AZ66" s="2" t="s">
        <v>28</v>
      </c>
      <c r="BA66" s="2">
        <f t="shared" si="214"/>
        <v>0.89999999999999991</v>
      </c>
      <c r="BB66" s="2" t="s">
        <v>33</v>
      </c>
      <c r="BC66" s="2">
        <f t="shared" si="215"/>
        <v>0.89999999999999991</v>
      </c>
      <c r="BD66" s="2" t="s">
        <v>30</v>
      </c>
      <c r="BE66" s="2">
        <f t="shared" si="216"/>
        <v>0.89999999999999991</v>
      </c>
      <c r="BF66" s="2" t="s">
        <v>34</v>
      </c>
      <c r="BG66" s="2">
        <f t="shared" si="217"/>
        <v>0.89999999999999991</v>
      </c>
      <c r="BH66" s="2" t="s">
        <v>27</v>
      </c>
      <c r="BI66" s="2">
        <f t="shared" si="218"/>
        <v>0.89999999999999991</v>
      </c>
      <c r="BJ66" s="2" t="s">
        <v>32</v>
      </c>
      <c r="BK66" s="2">
        <f t="shared" si="219"/>
        <v>0.89999999999999991</v>
      </c>
      <c r="BL66" s="2">
        <v>12</v>
      </c>
      <c r="BM66" s="2" t="s">
        <v>27</v>
      </c>
      <c r="BN66" s="2">
        <v>1</v>
      </c>
      <c r="BO66" s="2" t="s">
        <v>28</v>
      </c>
      <c r="BP66" s="2">
        <f t="shared" si="220"/>
        <v>1.5</v>
      </c>
      <c r="BQ66" s="2" t="s">
        <v>33</v>
      </c>
      <c r="BR66" s="2">
        <f t="shared" si="221"/>
        <v>1.5</v>
      </c>
      <c r="BS66" s="2" t="s">
        <v>30</v>
      </c>
      <c r="BT66" s="2">
        <f t="shared" si="222"/>
        <v>1.5</v>
      </c>
      <c r="BU66" s="2" t="s">
        <v>34</v>
      </c>
      <c r="BV66" s="2">
        <f t="shared" si="223"/>
        <v>1.5</v>
      </c>
      <c r="BW66" s="2" t="s">
        <v>27</v>
      </c>
      <c r="BX66" s="2">
        <f t="shared" si="224"/>
        <v>1.5</v>
      </c>
      <c r="BY66" s="2" t="s">
        <v>35</v>
      </c>
      <c r="BZ66" s="2">
        <f t="shared" si="225"/>
        <v>1.5</v>
      </c>
      <c r="CA66" s="2" t="s">
        <v>36</v>
      </c>
      <c r="CB66" s="2" t="s">
        <v>27</v>
      </c>
      <c r="CC66" s="2">
        <v>1</v>
      </c>
      <c r="CD66" s="2" t="s">
        <v>28</v>
      </c>
      <c r="CE66" s="2">
        <f t="shared" si="226"/>
        <v>1.5</v>
      </c>
      <c r="CF66" s="2" t="s">
        <v>33</v>
      </c>
      <c r="CG66" s="2">
        <f t="shared" si="227"/>
        <v>1.5</v>
      </c>
      <c r="CH66" s="2" t="s">
        <v>30</v>
      </c>
      <c r="CI66" s="2">
        <f t="shared" si="228"/>
        <v>1.5</v>
      </c>
      <c r="CJ66" s="2" t="s">
        <v>34</v>
      </c>
      <c r="CK66" s="2">
        <f t="shared" si="229"/>
        <v>1.5</v>
      </c>
      <c r="CL66" s="2" t="s">
        <v>27</v>
      </c>
      <c r="CM66" s="2">
        <f t="shared" si="230"/>
        <v>1.5</v>
      </c>
      <c r="CN66" s="2" t="s">
        <v>35</v>
      </c>
      <c r="CO66" s="2">
        <f t="shared" si="231"/>
        <v>1.5</v>
      </c>
    </row>
    <row r="67" spans="1:93" ht="14.25" x14ac:dyDescent="0.15">
      <c r="A67" s="9" t="s">
        <v>204</v>
      </c>
      <c r="B67" s="2" t="s">
        <v>205</v>
      </c>
      <c r="C67" s="2" t="s">
        <v>20</v>
      </c>
      <c r="D67" s="2">
        <v>12</v>
      </c>
      <c r="E67" s="2" t="s">
        <v>27</v>
      </c>
      <c r="F67" s="2">
        <v>1</v>
      </c>
      <c r="G67" s="6" t="s">
        <v>28</v>
      </c>
      <c r="H67" s="2">
        <f t="shared" si="196"/>
        <v>0.6</v>
      </c>
      <c r="I67" s="7" t="s">
        <v>29</v>
      </c>
      <c r="J67" s="2">
        <f t="shared" si="197"/>
        <v>0.6</v>
      </c>
      <c r="K67" s="7" t="s">
        <v>30</v>
      </c>
      <c r="L67" s="2">
        <f t="shared" si="198"/>
        <v>0.6</v>
      </c>
      <c r="M67" s="7" t="s">
        <v>34</v>
      </c>
      <c r="N67" s="2">
        <f t="shared" si="199"/>
        <v>0.6</v>
      </c>
      <c r="O67" s="7" t="s">
        <v>27</v>
      </c>
      <c r="P67" s="2">
        <f t="shared" si="200"/>
        <v>0.6</v>
      </c>
      <c r="Q67" s="7" t="s">
        <v>32</v>
      </c>
      <c r="R67" s="2">
        <f t="shared" si="201"/>
        <v>0.6</v>
      </c>
      <c r="S67" s="2">
        <v>7</v>
      </c>
      <c r="T67" s="7" t="s">
        <v>48</v>
      </c>
      <c r="U67" s="2">
        <v>1</v>
      </c>
      <c r="V67" s="7" t="s">
        <v>48</v>
      </c>
      <c r="W67" s="2">
        <f t="shared" si="202"/>
        <v>0.6</v>
      </c>
      <c r="X67" s="7" t="s">
        <v>49</v>
      </c>
      <c r="Y67" s="2">
        <f t="shared" si="203"/>
        <v>0.6</v>
      </c>
      <c r="Z67" s="7" t="s">
        <v>50</v>
      </c>
      <c r="AA67" s="2">
        <f t="shared" si="204"/>
        <v>0.6</v>
      </c>
      <c r="AB67" s="7" t="s">
        <v>51</v>
      </c>
      <c r="AC67" s="2">
        <f t="shared" si="205"/>
        <v>0.6</v>
      </c>
      <c r="AD67" s="7" t="s">
        <v>25</v>
      </c>
      <c r="AE67" s="2">
        <f t="shared" si="206"/>
        <v>0.6</v>
      </c>
      <c r="AF67" s="7" t="s">
        <v>52</v>
      </c>
      <c r="AG67" s="2">
        <f t="shared" si="207"/>
        <v>0.6</v>
      </c>
      <c r="AH67" s="2">
        <v>7</v>
      </c>
      <c r="AI67" s="7" t="s">
        <v>48</v>
      </c>
      <c r="AJ67" s="2">
        <v>1</v>
      </c>
      <c r="AK67" s="7" t="s">
        <v>48</v>
      </c>
      <c r="AL67" s="2">
        <f t="shared" si="208"/>
        <v>0.89999999999999991</v>
      </c>
      <c r="AM67" s="7" t="s">
        <v>49</v>
      </c>
      <c r="AN67" s="2">
        <f t="shared" si="209"/>
        <v>0.89999999999999991</v>
      </c>
      <c r="AO67" s="7" t="s">
        <v>50</v>
      </c>
      <c r="AP67" s="2">
        <f t="shared" si="210"/>
        <v>0.89999999999999991</v>
      </c>
      <c r="AQ67" s="7" t="s">
        <v>21</v>
      </c>
      <c r="AR67" s="2">
        <f t="shared" si="211"/>
        <v>0.89999999999999991</v>
      </c>
      <c r="AS67" s="7" t="s">
        <v>91</v>
      </c>
      <c r="AT67" s="2">
        <f t="shared" si="212"/>
        <v>0.89999999999999991</v>
      </c>
      <c r="AU67" s="7" t="s">
        <v>94</v>
      </c>
      <c r="AV67" s="2">
        <f t="shared" si="213"/>
        <v>0.89999999999999991</v>
      </c>
      <c r="AW67" s="2">
        <v>7</v>
      </c>
      <c r="AX67" s="7" t="s">
        <v>48</v>
      </c>
      <c r="AY67" s="2">
        <v>1</v>
      </c>
      <c r="AZ67" s="2" t="s">
        <v>48</v>
      </c>
      <c r="BA67" s="2">
        <f t="shared" si="214"/>
        <v>0.89999999999999991</v>
      </c>
      <c r="BB67" s="2" t="s">
        <v>49</v>
      </c>
      <c r="BC67" s="2">
        <f t="shared" si="215"/>
        <v>0.89999999999999991</v>
      </c>
      <c r="BD67" s="7" t="s">
        <v>50</v>
      </c>
      <c r="BE67" s="2">
        <f t="shared" si="216"/>
        <v>0.89999999999999991</v>
      </c>
      <c r="BF67" s="7" t="s">
        <v>21</v>
      </c>
      <c r="BG67" s="2">
        <f t="shared" si="217"/>
        <v>0.89999999999999991</v>
      </c>
      <c r="BH67" s="7" t="s">
        <v>91</v>
      </c>
      <c r="BI67" s="2">
        <f t="shared" si="218"/>
        <v>0.89999999999999991</v>
      </c>
      <c r="BJ67" s="7" t="s">
        <v>94</v>
      </c>
      <c r="BK67" s="2">
        <f t="shared" si="219"/>
        <v>0.89999999999999991</v>
      </c>
      <c r="BL67" s="2">
        <v>7</v>
      </c>
      <c r="BM67" s="2" t="s">
        <v>48</v>
      </c>
      <c r="BN67" s="2">
        <v>1</v>
      </c>
      <c r="BO67" s="2" t="s">
        <v>48</v>
      </c>
      <c r="BP67" s="2">
        <f t="shared" si="220"/>
        <v>1.5</v>
      </c>
      <c r="BQ67" s="2" t="s">
        <v>49</v>
      </c>
      <c r="BR67" s="2">
        <f t="shared" si="221"/>
        <v>1.5</v>
      </c>
      <c r="BS67" s="2" t="s">
        <v>50</v>
      </c>
      <c r="BT67" s="2">
        <f t="shared" si="222"/>
        <v>1.5</v>
      </c>
      <c r="BU67" s="2" t="s">
        <v>21</v>
      </c>
      <c r="BV67" s="2">
        <f t="shared" si="223"/>
        <v>1.5</v>
      </c>
      <c r="BW67" s="2" t="s">
        <v>91</v>
      </c>
      <c r="BX67" s="2">
        <f t="shared" si="224"/>
        <v>1.5</v>
      </c>
      <c r="BY67" s="2" t="s">
        <v>94</v>
      </c>
      <c r="BZ67" s="2">
        <f t="shared" si="225"/>
        <v>1.5</v>
      </c>
      <c r="CA67" s="2" t="s">
        <v>206</v>
      </c>
      <c r="CB67" s="2" t="s">
        <v>48</v>
      </c>
      <c r="CC67" s="2">
        <v>1</v>
      </c>
      <c r="CD67" s="2" t="s">
        <v>48</v>
      </c>
      <c r="CE67" s="2">
        <f t="shared" si="226"/>
        <v>1.5</v>
      </c>
      <c r="CF67" s="2" t="s">
        <v>49</v>
      </c>
      <c r="CG67" s="2">
        <f t="shared" si="227"/>
        <v>1.5</v>
      </c>
      <c r="CH67" s="2" t="s">
        <v>50</v>
      </c>
      <c r="CI67" s="2">
        <f t="shared" si="228"/>
        <v>1.5</v>
      </c>
      <c r="CJ67" s="2" t="s">
        <v>21</v>
      </c>
      <c r="CK67" s="2">
        <f t="shared" si="229"/>
        <v>1.5</v>
      </c>
      <c r="CL67" s="2" t="s">
        <v>91</v>
      </c>
      <c r="CM67" s="2">
        <f t="shared" si="230"/>
        <v>1.5</v>
      </c>
      <c r="CN67" s="2" t="s">
        <v>94</v>
      </c>
      <c r="CO67" s="2">
        <f t="shared" si="231"/>
        <v>1.5</v>
      </c>
    </row>
    <row r="68" spans="1:93" ht="14.25" x14ac:dyDescent="0.15">
      <c r="A68" s="11" t="s">
        <v>207</v>
      </c>
      <c r="B68" s="2" t="s">
        <v>208</v>
      </c>
      <c r="C68" s="2" t="s">
        <v>20</v>
      </c>
      <c r="D68" s="2">
        <v>4</v>
      </c>
      <c r="E68" s="2" t="s">
        <v>33</v>
      </c>
      <c r="F68" s="2">
        <v>1</v>
      </c>
      <c r="G68" s="2" t="s">
        <v>73</v>
      </c>
      <c r="H68" s="2">
        <f t="shared" si="196"/>
        <v>0.6</v>
      </c>
      <c r="I68" s="2" t="s">
        <v>33</v>
      </c>
      <c r="J68" s="2">
        <f t="shared" si="197"/>
        <v>0.6</v>
      </c>
      <c r="K68" s="2" t="s">
        <v>74</v>
      </c>
      <c r="L68" s="2">
        <f t="shared" si="198"/>
        <v>0.6</v>
      </c>
      <c r="M68" s="2" t="s">
        <v>75</v>
      </c>
      <c r="N68" s="2">
        <f t="shared" si="199"/>
        <v>0.6</v>
      </c>
      <c r="O68" s="2" t="s">
        <v>76</v>
      </c>
      <c r="P68" s="2">
        <f t="shared" si="200"/>
        <v>0.6</v>
      </c>
      <c r="Q68" s="2" t="s">
        <v>77</v>
      </c>
      <c r="R68" s="2">
        <f t="shared" si="201"/>
        <v>0.6</v>
      </c>
      <c r="S68" s="2">
        <v>4</v>
      </c>
      <c r="T68" s="2" t="s">
        <v>33</v>
      </c>
      <c r="U68" s="2">
        <v>1</v>
      </c>
      <c r="V68" s="2" t="s">
        <v>73</v>
      </c>
      <c r="W68" s="2">
        <f t="shared" si="202"/>
        <v>0.6</v>
      </c>
      <c r="X68" s="2" t="s">
        <v>33</v>
      </c>
      <c r="Y68" s="2">
        <f t="shared" si="203"/>
        <v>0.6</v>
      </c>
      <c r="Z68" s="2" t="s">
        <v>74</v>
      </c>
      <c r="AA68" s="2">
        <f t="shared" si="204"/>
        <v>0.6</v>
      </c>
      <c r="AB68" s="2" t="s">
        <v>75</v>
      </c>
      <c r="AC68" s="2">
        <f t="shared" si="205"/>
        <v>0.6</v>
      </c>
      <c r="AD68" s="2" t="s">
        <v>76</v>
      </c>
      <c r="AE68" s="2">
        <f t="shared" si="206"/>
        <v>0.6</v>
      </c>
      <c r="AF68" s="2" t="s">
        <v>80</v>
      </c>
      <c r="AG68" s="2">
        <f t="shared" si="207"/>
        <v>0.6</v>
      </c>
      <c r="AH68" s="2">
        <v>4</v>
      </c>
      <c r="AI68" s="2" t="s">
        <v>33</v>
      </c>
      <c r="AJ68" s="2">
        <v>1</v>
      </c>
      <c r="AK68" s="2" t="s">
        <v>73</v>
      </c>
      <c r="AL68" s="2">
        <f t="shared" si="208"/>
        <v>0.89999999999999991</v>
      </c>
      <c r="AM68" s="2" t="s">
        <v>33</v>
      </c>
      <c r="AN68" s="2">
        <f t="shared" si="209"/>
        <v>0.89999999999999991</v>
      </c>
      <c r="AO68" s="2" t="s">
        <v>74</v>
      </c>
      <c r="AP68" s="2">
        <f t="shared" si="210"/>
        <v>0.89999999999999991</v>
      </c>
      <c r="AQ68" s="2" t="s">
        <v>75</v>
      </c>
      <c r="AR68" s="2">
        <f t="shared" si="211"/>
        <v>0.89999999999999991</v>
      </c>
      <c r="AS68" s="7" t="s">
        <v>76</v>
      </c>
      <c r="AT68" s="2">
        <f t="shared" si="212"/>
        <v>0.89999999999999991</v>
      </c>
      <c r="AU68" s="7" t="s">
        <v>80</v>
      </c>
      <c r="AV68" s="2">
        <f t="shared" si="213"/>
        <v>0.89999999999999991</v>
      </c>
      <c r="AW68" s="2">
        <v>4</v>
      </c>
      <c r="AX68" s="2" t="s">
        <v>33</v>
      </c>
      <c r="AY68" s="2">
        <v>1</v>
      </c>
      <c r="AZ68" s="2" t="s">
        <v>73</v>
      </c>
      <c r="BA68" s="2">
        <f t="shared" si="214"/>
        <v>0.89999999999999991</v>
      </c>
      <c r="BB68" s="2" t="s">
        <v>33</v>
      </c>
      <c r="BC68" s="2">
        <f t="shared" si="215"/>
        <v>0.89999999999999991</v>
      </c>
      <c r="BD68" s="2" t="s">
        <v>74</v>
      </c>
      <c r="BE68" s="2">
        <f t="shared" si="216"/>
        <v>0.89999999999999991</v>
      </c>
      <c r="BF68" s="2" t="s">
        <v>75</v>
      </c>
      <c r="BG68" s="2">
        <f t="shared" si="217"/>
        <v>0.89999999999999991</v>
      </c>
      <c r="BH68" s="2" t="s">
        <v>76</v>
      </c>
      <c r="BI68" s="2">
        <f t="shared" si="218"/>
        <v>0.89999999999999991</v>
      </c>
      <c r="BJ68" s="2" t="s">
        <v>80</v>
      </c>
      <c r="BK68" s="2">
        <f t="shared" si="219"/>
        <v>0.89999999999999991</v>
      </c>
      <c r="BL68" s="2">
        <v>4</v>
      </c>
      <c r="BM68" s="2" t="s">
        <v>33</v>
      </c>
      <c r="BN68" s="2">
        <v>1</v>
      </c>
      <c r="BO68" s="2" t="s">
        <v>73</v>
      </c>
      <c r="BP68" s="2">
        <f t="shared" si="220"/>
        <v>1.5</v>
      </c>
      <c r="BQ68" s="2" t="s">
        <v>33</v>
      </c>
      <c r="BR68" s="2">
        <f t="shared" si="221"/>
        <v>1.5</v>
      </c>
      <c r="BS68" s="2" t="s">
        <v>74</v>
      </c>
      <c r="BT68" s="2">
        <f t="shared" si="222"/>
        <v>1.5</v>
      </c>
      <c r="BU68" s="2" t="s">
        <v>75</v>
      </c>
      <c r="BV68" s="2">
        <f t="shared" si="223"/>
        <v>1.5</v>
      </c>
      <c r="BW68" s="2" t="s">
        <v>81</v>
      </c>
      <c r="BX68" s="2">
        <f t="shared" si="224"/>
        <v>1.5</v>
      </c>
      <c r="BY68" s="2" t="s">
        <v>80</v>
      </c>
      <c r="BZ68" s="2">
        <f t="shared" si="225"/>
        <v>1.5</v>
      </c>
      <c r="CA68" s="2" t="s">
        <v>82</v>
      </c>
      <c r="CB68" s="2" t="s">
        <v>33</v>
      </c>
      <c r="CC68" s="2">
        <v>1</v>
      </c>
      <c r="CD68" s="2" t="s">
        <v>73</v>
      </c>
      <c r="CE68" s="2">
        <f t="shared" si="226"/>
        <v>1.5</v>
      </c>
      <c r="CF68" s="2" t="s">
        <v>33</v>
      </c>
      <c r="CG68" s="2">
        <f t="shared" si="227"/>
        <v>1.5</v>
      </c>
      <c r="CH68" s="2" t="s">
        <v>74</v>
      </c>
      <c r="CI68" s="2">
        <f t="shared" si="228"/>
        <v>1.5</v>
      </c>
      <c r="CJ68" s="2" t="s">
        <v>75</v>
      </c>
      <c r="CK68" s="2">
        <f t="shared" si="229"/>
        <v>1.5</v>
      </c>
      <c r="CL68" s="2" t="s">
        <v>81</v>
      </c>
      <c r="CM68" s="2">
        <f t="shared" si="230"/>
        <v>1.5</v>
      </c>
      <c r="CN68" s="2" t="s">
        <v>80</v>
      </c>
      <c r="CO68" s="2">
        <f t="shared" si="231"/>
        <v>1.5</v>
      </c>
    </row>
    <row r="69" spans="1:93" s="4" customFormat="1" x14ac:dyDescent="0.15">
      <c r="G69" s="13"/>
      <c r="H69" s="13"/>
      <c r="I69" s="13"/>
      <c r="J69" s="13"/>
    </row>
    <row r="70" spans="1:93" x14ac:dyDescent="0.15">
      <c r="E70" t="s">
        <v>13</v>
      </c>
      <c r="F70" t="s">
        <v>209</v>
      </c>
      <c r="G70" t="s">
        <v>13</v>
      </c>
      <c r="H70" t="s">
        <v>209</v>
      </c>
      <c r="I70" t="s">
        <v>13</v>
      </c>
      <c r="J70" t="s">
        <v>209</v>
      </c>
      <c r="K70" t="s">
        <v>13</v>
      </c>
      <c r="L70" t="s">
        <v>209</v>
      </c>
      <c r="M70" t="s">
        <v>13</v>
      </c>
      <c r="N70" t="s">
        <v>209</v>
      </c>
      <c r="O70" t="s">
        <v>13</v>
      </c>
      <c r="P70" t="s">
        <v>209</v>
      </c>
      <c r="Q70" t="s">
        <v>13</v>
      </c>
      <c r="R70" t="s">
        <v>209</v>
      </c>
      <c r="S70"/>
      <c r="T70" t="s">
        <v>13</v>
      </c>
      <c r="U70" t="s">
        <v>209</v>
      </c>
      <c r="V70" t="s">
        <v>13</v>
      </c>
      <c r="W70" t="s">
        <v>209</v>
      </c>
      <c r="X70" t="s">
        <v>13</v>
      </c>
      <c r="Y70" t="s">
        <v>209</v>
      </c>
      <c r="Z70" t="s">
        <v>13</v>
      </c>
      <c r="AA70" t="s">
        <v>209</v>
      </c>
      <c r="AB70" t="s">
        <v>13</v>
      </c>
      <c r="AC70" t="s">
        <v>209</v>
      </c>
      <c r="AD70" t="s">
        <v>13</v>
      </c>
      <c r="AE70" t="s">
        <v>209</v>
      </c>
      <c r="AF70" t="s">
        <v>13</v>
      </c>
      <c r="AG70" t="s">
        <v>209</v>
      </c>
      <c r="AI70" t="s">
        <v>13</v>
      </c>
      <c r="AJ70" t="s">
        <v>209</v>
      </c>
      <c r="AK70" t="s">
        <v>13</v>
      </c>
      <c r="AL70" t="s">
        <v>209</v>
      </c>
      <c r="AM70" t="s">
        <v>13</v>
      </c>
      <c r="AN70" t="s">
        <v>209</v>
      </c>
      <c r="AO70" t="s">
        <v>13</v>
      </c>
      <c r="AP70" t="s">
        <v>209</v>
      </c>
      <c r="AQ70" t="s">
        <v>13</v>
      </c>
      <c r="AR70" t="s">
        <v>209</v>
      </c>
      <c r="AS70" t="s">
        <v>13</v>
      </c>
      <c r="AT70" t="s">
        <v>209</v>
      </c>
      <c r="AU70" t="s">
        <v>13</v>
      </c>
      <c r="AV70" t="s">
        <v>209</v>
      </c>
      <c r="AW70"/>
      <c r="AX70" t="s">
        <v>13</v>
      </c>
      <c r="AY70" t="s">
        <v>209</v>
      </c>
      <c r="AZ70" t="s">
        <v>13</v>
      </c>
      <c r="BA70" t="s">
        <v>209</v>
      </c>
      <c r="BB70" t="s">
        <v>13</v>
      </c>
      <c r="BC70" t="s">
        <v>209</v>
      </c>
      <c r="BD70" t="s">
        <v>13</v>
      </c>
      <c r="BE70" t="s">
        <v>209</v>
      </c>
      <c r="BF70" t="s">
        <v>13</v>
      </c>
      <c r="BG70" t="s">
        <v>209</v>
      </c>
      <c r="BH70" t="s">
        <v>13</v>
      </c>
      <c r="BI70" t="s">
        <v>209</v>
      </c>
      <c r="BJ70" t="s">
        <v>13</v>
      </c>
      <c r="BK70" t="s">
        <v>209</v>
      </c>
      <c r="BL70"/>
      <c r="BM70" t="s">
        <v>13</v>
      </c>
      <c r="BN70" t="s">
        <v>209</v>
      </c>
      <c r="BO70" t="s">
        <v>13</v>
      </c>
      <c r="BP70" t="s">
        <v>209</v>
      </c>
      <c r="BQ70" t="s">
        <v>13</v>
      </c>
      <c r="BR70" t="s">
        <v>209</v>
      </c>
      <c r="BS70" t="s">
        <v>13</v>
      </c>
      <c r="BT70" t="s">
        <v>209</v>
      </c>
      <c r="BU70" t="s">
        <v>13</v>
      </c>
      <c r="BV70" t="s">
        <v>209</v>
      </c>
      <c r="BW70" t="s">
        <v>13</v>
      </c>
      <c r="BX70" t="s">
        <v>209</v>
      </c>
      <c r="BY70" t="s">
        <v>13</v>
      </c>
      <c r="BZ70" t="s">
        <v>209</v>
      </c>
      <c r="CA70"/>
    </row>
    <row r="71" spans="1:93" x14ac:dyDescent="0.15">
      <c r="E71" s="14" t="s">
        <v>41</v>
      </c>
      <c r="F71" s="14">
        <v>8</v>
      </c>
      <c r="G71" t="s">
        <v>22</v>
      </c>
      <c r="H71">
        <v>6.6</v>
      </c>
      <c r="I71" t="s">
        <v>58</v>
      </c>
      <c r="J71">
        <v>0</v>
      </c>
      <c r="K71" t="s">
        <v>65</v>
      </c>
      <c r="L71">
        <v>4.8</v>
      </c>
      <c r="M71" t="s">
        <v>51</v>
      </c>
      <c r="N71">
        <v>6.6</v>
      </c>
      <c r="O71" t="s">
        <v>27</v>
      </c>
      <c r="P71">
        <v>5.4</v>
      </c>
      <c r="Q71" t="s">
        <v>35</v>
      </c>
      <c r="R71">
        <v>0</v>
      </c>
      <c r="S71"/>
      <c r="T71" s="14" t="s">
        <v>41</v>
      </c>
      <c r="U71" s="14">
        <v>8</v>
      </c>
      <c r="V71" t="s">
        <v>22</v>
      </c>
      <c r="W71">
        <v>6.6</v>
      </c>
      <c r="X71" t="s">
        <v>58</v>
      </c>
      <c r="Y71">
        <v>0</v>
      </c>
      <c r="Z71" t="s">
        <v>65</v>
      </c>
      <c r="AA71">
        <v>4.8</v>
      </c>
      <c r="AB71" t="s">
        <v>51</v>
      </c>
      <c r="AC71">
        <v>6.6</v>
      </c>
      <c r="AD71" t="s">
        <v>27</v>
      </c>
      <c r="AE71">
        <v>5.4</v>
      </c>
      <c r="AF71" t="s">
        <v>35</v>
      </c>
      <c r="AG71">
        <v>0</v>
      </c>
      <c r="AI71" t="s">
        <v>41</v>
      </c>
      <c r="AJ71">
        <v>15</v>
      </c>
      <c r="AK71" t="s">
        <v>48</v>
      </c>
      <c r="AL71">
        <v>0.9</v>
      </c>
      <c r="AM71" t="s">
        <v>58</v>
      </c>
      <c r="AN71">
        <v>12.6</v>
      </c>
      <c r="AO71" t="s">
        <v>65</v>
      </c>
      <c r="AP71">
        <v>13.5</v>
      </c>
      <c r="AQ71" t="s">
        <v>51</v>
      </c>
      <c r="AR71">
        <v>1.8</v>
      </c>
      <c r="AS71" t="s">
        <v>27</v>
      </c>
      <c r="AT71">
        <v>17.100000000000001</v>
      </c>
      <c r="AU71" t="s">
        <v>80</v>
      </c>
      <c r="AV71">
        <v>3.6</v>
      </c>
      <c r="AW71"/>
      <c r="AX71" t="s">
        <v>41</v>
      </c>
      <c r="AY71">
        <v>15</v>
      </c>
      <c r="AZ71" t="s">
        <v>48</v>
      </c>
      <c r="BA71">
        <v>0.9</v>
      </c>
      <c r="BB71" t="s">
        <v>58</v>
      </c>
      <c r="BC71">
        <v>12.6</v>
      </c>
      <c r="BD71" t="s">
        <v>67</v>
      </c>
      <c r="BE71">
        <v>13.5</v>
      </c>
      <c r="BF71" t="s">
        <v>21</v>
      </c>
      <c r="BG71">
        <v>5.4</v>
      </c>
      <c r="BH71" t="s">
        <v>27</v>
      </c>
      <c r="BI71">
        <v>17.100000000000001</v>
      </c>
      <c r="BJ71" t="s">
        <v>80</v>
      </c>
      <c r="BK71">
        <v>3.6</v>
      </c>
      <c r="BL71"/>
      <c r="BM71" t="s">
        <v>27</v>
      </c>
      <c r="BN71">
        <v>19</v>
      </c>
      <c r="BO71" t="s">
        <v>48</v>
      </c>
      <c r="BP71">
        <v>1.5</v>
      </c>
      <c r="BQ71" t="s">
        <v>58</v>
      </c>
      <c r="BR71">
        <v>49.5</v>
      </c>
      <c r="BS71" t="s">
        <v>74</v>
      </c>
      <c r="BT71">
        <v>9</v>
      </c>
      <c r="BU71" t="s">
        <v>184</v>
      </c>
      <c r="BV71">
        <v>3</v>
      </c>
      <c r="BW71" t="s">
        <v>27</v>
      </c>
      <c r="BX71">
        <v>31.5</v>
      </c>
      <c r="BY71" t="s">
        <v>80</v>
      </c>
      <c r="BZ71">
        <v>6</v>
      </c>
      <c r="CA71"/>
    </row>
    <row r="72" spans="1:93" x14ac:dyDescent="0.15">
      <c r="A72" s="22"/>
      <c r="B72" s="22"/>
      <c r="C72" s="5"/>
      <c r="E72" s="14" t="s">
        <v>27</v>
      </c>
      <c r="F72" s="14">
        <v>9</v>
      </c>
      <c r="G72" t="s">
        <v>48</v>
      </c>
      <c r="H72">
        <v>4.2</v>
      </c>
      <c r="I72" t="s">
        <v>41</v>
      </c>
      <c r="J72">
        <v>7.8</v>
      </c>
      <c r="K72" t="s">
        <v>74</v>
      </c>
      <c r="L72">
        <v>7.2</v>
      </c>
      <c r="M72" t="s">
        <v>21</v>
      </c>
      <c r="N72">
        <v>6.6</v>
      </c>
      <c r="O72" t="s">
        <v>76</v>
      </c>
      <c r="P72">
        <v>4.8</v>
      </c>
      <c r="Q72" t="s">
        <v>32</v>
      </c>
      <c r="R72">
        <v>5.4</v>
      </c>
      <c r="S72"/>
      <c r="T72" s="14" t="s">
        <v>27</v>
      </c>
      <c r="U72" s="14">
        <v>9</v>
      </c>
      <c r="V72" t="s">
        <v>48</v>
      </c>
      <c r="W72">
        <v>4.2</v>
      </c>
      <c r="X72" t="s">
        <v>41</v>
      </c>
      <c r="Y72">
        <v>7.8</v>
      </c>
      <c r="Z72" t="s">
        <v>74</v>
      </c>
      <c r="AA72">
        <v>7.2</v>
      </c>
      <c r="AB72" t="s">
        <v>21</v>
      </c>
      <c r="AC72">
        <v>6.6</v>
      </c>
      <c r="AD72" t="s">
        <v>76</v>
      </c>
      <c r="AE72">
        <v>4.8</v>
      </c>
      <c r="AF72" t="s">
        <v>32</v>
      </c>
      <c r="AG72">
        <v>5.4</v>
      </c>
      <c r="AI72" t="s">
        <v>27</v>
      </c>
      <c r="AJ72">
        <v>19</v>
      </c>
      <c r="AK72" t="s">
        <v>56</v>
      </c>
      <c r="AL72">
        <v>12.6</v>
      </c>
      <c r="AM72" t="s">
        <v>41</v>
      </c>
      <c r="AN72">
        <v>15.3</v>
      </c>
      <c r="AO72" t="s">
        <v>74</v>
      </c>
      <c r="AP72">
        <v>5.4</v>
      </c>
      <c r="AQ72" t="s">
        <v>21</v>
      </c>
      <c r="AR72">
        <v>5.4</v>
      </c>
      <c r="AS72" t="s">
        <v>76</v>
      </c>
      <c r="AT72">
        <v>3.6</v>
      </c>
      <c r="AU72" t="s">
        <v>35</v>
      </c>
      <c r="AV72">
        <v>0</v>
      </c>
      <c r="AW72"/>
      <c r="AX72" t="s">
        <v>27</v>
      </c>
      <c r="AY72">
        <v>19</v>
      </c>
      <c r="AZ72" t="s">
        <v>56</v>
      </c>
      <c r="BA72">
        <v>15.6</v>
      </c>
      <c r="BB72" t="s">
        <v>41</v>
      </c>
      <c r="BC72">
        <v>13.5</v>
      </c>
      <c r="BD72" t="s">
        <v>74</v>
      </c>
      <c r="BE72">
        <v>5.4</v>
      </c>
      <c r="BF72" t="s">
        <v>75</v>
      </c>
      <c r="BG72">
        <v>5.4</v>
      </c>
      <c r="BH72" t="s">
        <v>76</v>
      </c>
      <c r="BI72">
        <v>3.6</v>
      </c>
      <c r="BJ72" t="s">
        <v>35</v>
      </c>
      <c r="BK72">
        <v>0</v>
      </c>
      <c r="BL72"/>
      <c r="BM72" t="s">
        <v>48</v>
      </c>
      <c r="BN72">
        <v>1</v>
      </c>
      <c r="BO72" t="s">
        <v>56</v>
      </c>
      <c r="BP72">
        <v>24</v>
      </c>
      <c r="BQ72" t="s">
        <v>23</v>
      </c>
      <c r="BR72">
        <v>7.5</v>
      </c>
      <c r="BS72" t="s">
        <v>50</v>
      </c>
      <c r="BT72">
        <v>1.5</v>
      </c>
      <c r="BU72" t="s">
        <v>21</v>
      </c>
      <c r="BV72">
        <v>9</v>
      </c>
      <c r="BW72" t="s">
        <v>81</v>
      </c>
      <c r="BX72">
        <v>6</v>
      </c>
      <c r="BY72" t="s">
        <v>35</v>
      </c>
      <c r="BZ72">
        <v>55.5</v>
      </c>
      <c r="CA72"/>
    </row>
    <row r="73" spans="1:93" x14ac:dyDescent="0.15">
      <c r="E73" s="14" t="s">
        <v>48</v>
      </c>
      <c r="F73" s="14">
        <v>7</v>
      </c>
      <c r="G73" t="s">
        <v>56</v>
      </c>
      <c r="H73">
        <v>6</v>
      </c>
      <c r="I73" t="s">
        <v>23</v>
      </c>
      <c r="J73">
        <v>6.6</v>
      </c>
      <c r="K73" t="s">
        <v>57</v>
      </c>
      <c r="L73">
        <v>6</v>
      </c>
      <c r="M73" t="s">
        <v>75</v>
      </c>
      <c r="N73">
        <v>4.8</v>
      </c>
      <c r="O73" t="s">
        <v>25</v>
      </c>
      <c r="P73">
        <v>10.8</v>
      </c>
      <c r="Q73" t="s">
        <v>26</v>
      </c>
      <c r="R73">
        <v>9</v>
      </c>
      <c r="S73"/>
      <c r="T73" s="14" t="s">
        <v>48</v>
      </c>
      <c r="U73" s="14">
        <v>7</v>
      </c>
      <c r="V73" t="s">
        <v>56</v>
      </c>
      <c r="W73">
        <v>6</v>
      </c>
      <c r="X73" t="s">
        <v>23</v>
      </c>
      <c r="Y73">
        <v>6.6</v>
      </c>
      <c r="Z73" t="s">
        <v>57</v>
      </c>
      <c r="AA73">
        <v>6</v>
      </c>
      <c r="AB73" t="s">
        <v>75</v>
      </c>
      <c r="AC73">
        <v>4.8</v>
      </c>
      <c r="AD73" t="s">
        <v>25</v>
      </c>
      <c r="AE73">
        <v>10.8</v>
      </c>
      <c r="AF73" t="s">
        <v>26</v>
      </c>
      <c r="AG73">
        <v>9</v>
      </c>
      <c r="AI73" t="s">
        <v>48</v>
      </c>
      <c r="AJ73">
        <v>1</v>
      </c>
      <c r="AK73" t="s">
        <v>28</v>
      </c>
      <c r="AL73">
        <v>21.6</v>
      </c>
      <c r="AM73" t="s">
        <v>23</v>
      </c>
      <c r="AN73">
        <v>4.5</v>
      </c>
      <c r="AO73" t="s">
        <v>57</v>
      </c>
      <c r="AP73">
        <v>12.6</v>
      </c>
      <c r="AQ73" t="s">
        <v>75</v>
      </c>
      <c r="AR73">
        <v>3.6</v>
      </c>
      <c r="AS73" t="s">
        <v>60</v>
      </c>
      <c r="AT73">
        <v>0</v>
      </c>
      <c r="AU73" t="s">
        <v>32</v>
      </c>
      <c r="AV73">
        <v>17.100000000000001</v>
      </c>
      <c r="AW73"/>
      <c r="AX73" t="s">
        <v>48</v>
      </c>
      <c r="AY73">
        <v>1</v>
      </c>
      <c r="AZ73" t="s">
        <v>28</v>
      </c>
      <c r="BA73">
        <v>24.6</v>
      </c>
      <c r="BB73" t="s">
        <v>23</v>
      </c>
      <c r="BC73">
        <v>4.5</v>
      </c>
      <c r="BD73" t="s">
        <v>57</v>
      </c>
      <c r="BE73">
        <v>12.6</v>
      </c>
      <c r="BF73" t="s">
        <v>34</v>
      </c>
      <c r="BG73">
        <v>30.6</v>
      </c>
      <c r="BH73" t="s">
        <v>62</v>
      </c>
      <c r="BI73">
        <v>0</v>
      </c>
      <c r="BJ73" t="s">
        <v>32</v>
      </c>
      <c r="BK73">
        <v>17.100000000000001</v>
      </c>
      <c r="BL73"/>
      <c r="BM73" t="s">
        <v>21</v>
      </c>
      <c r="BN73">
        <v>5</v>
      </c>
      <c r="BO73" t="s">
        <v>28</v>
      </c>
      <c r="BP73">
        <v>39</v>
      </c>
      <c r="BQ73" t="s">
        <v>192</v>
      </c>
      <c r="BR73">
        <v>3</v>
      </c>
      <c r="BS73" t="s">
        <v>59</v>
      </c>
      <c r="BT73">
        <v>24</v>
      </c>
      <c r="BU73" t="s">
        <v>75</v>
      </c>
      <c r="BV73">
        <v>6</v>
      </c>
      <c r="BW73" t="s">
        <v>60</v>
      </c>
      <c r="BX73">
        <v>24</v>
      </c>
      <c r="BY73" t="s">
        <v>26</v>
      </c>
      <c r="BZ73">
        <v>7.5</v>
      </c>
      <c r="CA73"/>
    </row>
    <row r="74" spans="1:93" x14ac:dyDescent="0.15">
      <c r="E74" s="14" t="s">
        <v>21</v>
      </c>
      <c r="F74" s="14">
        <v>11</v>
      </c>
      <c r="G74" t="s">
        <v>28</v>
      </c>
      <c r="H74">
        <v>7.8</v>
      </c>
      <c r="I74" t="s">
        <v>156</v>
      </c>
      <c r="J74">
        <v>2.4</v>
      </c>
      <c r="K74" t="s">
        <v>50</v>
      </c>
      <c r="L74">
        <v>4.2</v>
      </c>
      <c r="M74" t="s">
        <v>31</v>
      </c>
      <c r="N74">
        <v>3</v>
      </c>
      <c r="O74" t="s">
        <v>60</v>
      </c>
      <c r="P74">
        <v>0</v>
      </c>
      <c r="Q74" t="s">
        <v>68</v>
      </c>
      <c r="R74">
        <v>0</v>
      </c>
      <c r="S74"/>
      <c r="T74" s="14" t="s">
        <v>21</v>
      </c>
      <c r="U74" s="14">
        <v>11</v>
      </c>
      <c r="V74" t="s">
        <v>28</v>
      </c>
      <c r="W74">
        <v>7.8</v>
      </c>
      <c r="X74" t="s">
        <v>156</v>
      </c>
      <c r="Y74">
        <v>2.4</v>
      </c>
      <c r="Z74" t="s">
        <v>50</v>
      </c>
      <c r="AA74">
        <v>4.2</v>
      </c>
      <c r="AB74" t="s">
        <v>31</v>
      </c>
      <c r="AC74">
        <v>3</v>
      </c>
      <c r="AD74" t="s">
        <v>60</v>
      </c>
      <c r="AE74">
        <v>0</v>
      </c>
      <c r="AF74" t="s">
        <v>68</v>
      </c>
      <c r="AG74">
        <v>0</v>
      </c>
      <c r="AI74" t="s">
        <v>21</v>
      </c>
      <c r="AJ74">
        <v>5</v>
      </c>
      <c r="AK74" t="s">
        <v>40</v>
      </c>
      <c r="AL74">
        <v>15.3</v>
      </c>
      <c r="AM74" t="s">
        <v>156</v>
      </c>
      <c r="AN74">
        <v>1.8</v>
      </c>
      <c r="AO74" t="s">
        <v>50</v>
      </c>
      <c r="AP74">
        <v>0.9</v>
      </c>
      <c r="AQ74" t="s">
        <v>34</v>
      </c>
      <c r="AR74">
        <v>30.6</v>
      </c>
      <c r="AS74" t="s">
        <v>91</v>
      </c>
      <c r="AT74">
        <v>5.4</v>
      </c>
      <c r="AU74" t="s">
        <v>26</v>
      </c>
      <c r="AV74">
        <v>4.5</v>
      </c>
      <c r="AW74"/>
      <c r="AX74" t="s">
        <v>21</v>
      </c>
      <c r="AY74">
        <v>5</v>
      </c>
      <c r="AZ74" t="s">
        <v>40</v>
      </c>
      <c r="BA74">
        <v>18.3</v>
      </c>
      <c r="BB74" t="s">
        <v>192</v>
      </c>
      <c r="BC74">
        <v>1.8</v>
      </c>
      <c r="BD74" t="s">
        <v>50</v>
      </c>
      <c r="BE74">
        <v>0.9</v>
      </c>
      <c r="BF74" t="s">
        <v>55</v>
      </c>
      <c r="BG74">
        <v>14.4</v>
      </c>
      <c r="BH74" t="s">
        <v>91</v>
      </c>
      <c r="BI74">
        <v>5.4</v>
      </c>
      <c r="BJ74" t="s">
        <v>26</v>
      </c>
      <c r="BK74">
        <v>4.5</v>
      </c>
      <c r="BL74"/>
      <c r="BM74" t="s">
        <v>68</v>
      </c>
      <c r="BN74">
        <v>16</v>
      </c>
      <c r="BO74" t="s">
        <v>40</v>
      </c>
      <c r="BP74">
        <v>28.5</v>
      </c>
      <c r="BQ74" t="s">
        <v>156</v>
      </c>
      <c r="BR74">
        <v>3</v>
      </c>
      <c r="BS74" t="s">
        <v>24</v>
      </c>
      <c r="BT74">
        <v>7.5</v>
      </c>
      <c r="BU74" t="s">
        <v>34</v>
      </c>
      <c r="BV74">
        <v>57</v>
      </c>
      <c r="BW74" t="s">
        <v>91</v>
      </c>
      <c r="BX74">
        <v>1.5</v>
      </c>
      <c r="BY74" t="s">
        <v>68</v>
      </c>
      <c r="BZ74">
        <v>3</v>
      </c>
      <c r="CA74"/>
    </row>
    <row r="75" spans="1:93" x14ac:dyDescent="0.15">
      <c r="E75" s="14" t="s">
        <v>68</v>
      </c>
      <c r="F75" s="14">
        <v>0</v>
      </c>
      <c r="G75" t="s">
        <v>40</v>
      </c>
      <c r="H75">
        <v>7.8</v>
      </c>
      <c r="I75" t="s">
        <v>29</v>
      </c>
      <c r="J75">
        <v>11.4</v>
      </c>
      <c r="K75" t="s">
        <v>59</v>
      </c>
      <c r="L75">
        <v>0</v>
      </c>
      <c r="M75" t="s">
        <v>34</v>
      </c>
      <c r="N75">
        <v>10.199999999999999</v>
      </c>
      <c r="O75" t="s">
        <v>42</v>
      </c>
      <c r="P75">
        <v>9</v>
      </c>
      <c r="Q75" t="s">
        <v>43</v>
      </c>
      <c r="R75">
        <v>13.8</v>
      </c>
      <c r="S75"/>
      <c r="T75" s="14" t="s">
        <v>68</v>
      </c>
      <c r="U75" s="14">
        <v>0</v>
      </c>
      <c r="V75" t="s">
        <v>40</v>
      </c>
      <c r="W75">
        <v>7.8</v>
      </c>
      <c r="X75" t="s">
        <v>29</v>
      </c>
      <c r="Y75">
        <v>11.4</v>
      </c>
      <c r="Z75" t="s">
        <v>59</v>
      </c>
      <c r="AA75">
        <v>0</v>
      </c>
      <c r="AB75" t="s">
        <v>34</v>
      </c>
      <c r="AC75">
        <v>10.199999999999999</v>
      </c>
      <c r="AD75" t="s">
        <v>42</v>
      </c>
      <c r="AE75">
        <v>9</v>
      </c>
      <c r="AF75" t="s">
        <v>43</v>
      </c>
      <c r="AG75">
        <v>13.8</v>
      </c>
      <c r="AI75" t="s">
        <v>68</v>
      </c>
      <c r="AJ75">
        <v>0</v>
      </c>
      <c r="AK75" t="s">
        <v>183</v>
      </c>
      <c r="AL75">
        <v>1.8</v>
      </c>
      <c r="AM75" t="s">
        <v>33</v>
      </c>
      <c r="AN75">
        <v>20.7</v>
      </c>
      <c r="AO75" t="s">
        <v>59</v>
      </c>
      <c r="AP75">
        <v>0</v>
      </c>
      <c r="AQ75" t="s">
        <v>55</v>
      </c>
      <c r="AR75">
        <v>14.4</v>
      </c>
      <c r="AS75" t="s">
        <v>42</v>
      </c>
      <c r="AT75">
        <v>27.9</v>
      </c>
      <c r="AU75" t="s">
        <v>68</v>
      </c>
      <c r="AV75">
        <v>0</v>
      </c>
      <c r="AW75"/>
      <c r="AX75" t="s">
        <v>68</v>
      </c>
      <c r="AY75">
        <v>0</v>
      </c>
      <c r="AZ75" t="s">
        <v>183</v>
      </c>
      <c r="BA75">
        <v>1.8</v>
      </c>
      <c r="BB75" t="s">
        <v>156</v>
      </c>
      <c r="BC75">
        <v>1.8</v>
      </c>
      <c r="BD75" t="s">
        <v>59</v>
      </c>
      <c r="BE75">
        <v>0</v>
      </c>
      <c r="BF75" t="s">
        <v>210</v>
      </c>
      <c r="BG75">
        <v>55.8</v>
      </c>
      <c r="BH75" t="s">
        <v>42</v>
      </c>
      <c r="BI75">
        <v>27.9</v>
      </c>
      <c r="BJ75" t="s">
        <v>43</v>
      </c>
      <c r="BK75">
        <v>27.9</v>
      </c>
      <c r="BL75"/>
      <c r="BM75" t="s">
        <v>156</v>
      </c>
      <c r="BN75">
        <v>2</v>
      </c>
      <c r="BO75" t="s">
        <v>183</v>
      </c>
      <c r="BP75">
        <v>3</v>
      </c>
      <c r="BQ75" t="s">
        <v>33</v>
      </c>
      <c r="BR75">
        <v>37.5</v>
      </c>
      <c r="BS75" t="s">
        <v>69</v>
      </c>
      <c r="BT75">
        <v>25.5</v>
      </c>
      <c r="BU75" t="s">
        <v>55</v>
      </c>
      <c r="BV75">
        <v>27</v>
      </c>
      <c r="BW75" t="s">
        <v>42</v>
      </c>
      <c r="BX75">
        <v>28.5</v>
      </c>
      <c r="BY75" t="s">
        <v>43</v>
      </c>
      <c r="BZ75">
        <v>25.5</v>
      </c>
      <c r="CA75"/>
    </row>
    <row r="76" spans="1:93" x14ac:dyDescent="0.15">
      <c r="E76" s="14" t="s">
        <v>156</v>
      </c>
      <c r="F76" s="14">
        <v>4</v>
      </c>
      <c r="G76" t="s">
        <v>73</v>
      </c>
      <c r="H76">
        <v>4.8</v>
      </c>
      <c r="I76" t="s">
        <v>33</v>
      </c>
      <c r="J76">
        <v>4.8</v>
      </c>
      <c r="K76" t="s">
        <v>24</v>
      </c>
      <c r="L76">
        <v>6.6</v>
      </c>
      <c r="M76" t="s">
        <v>55</v>
      </c>
      <c r="N76">
        <v>6</v>
      </c>
      <c r="O76" t="s">
        <v>66</v>
      </c>
      <c r="P76">
        <v>4.8</v>
      </c>
      <c r="Q76" t="s">
        <v>77</v>
      </c>
      <c r="R76">
        <v>4.8</v>
      </c>
      <c r="S76"/>
      <c r="T76" s="14" t="s">
        <v>156</v>
      </c>
      <c r="U76" s="14">
        <v>4</v>
      </c>
      <c r="V76" t="s">
        <v>73</v>
      </c>
      <c r="W76">
        <v>4.8</v>
      </c>
      <c r="X76" t="s">
        <v>33</v>
      </c>
      <c r="Y76">
        <v>4.8</v>
      </c>
      <c r="Z76" t="s">
        <v>24</v>
      </c>
      <c r="AA76">
        <v>6.6</v>
      </c>
      <c r="AB76" t="s">
        <v>55</v>
      </c>
      <c r="AC76">
        <v>6</v>
      </c>
      <c r="AD76" t="s">
        <v>66</v>
      </c>
      <c r="AE76">
        <v>4.8</v>
      </c>
      <c r="AF76" t="s">
        <v>77</v>
      </c>
      <c r="AG76">
        <v>4.8</v>
      </c>
      <c r="AI76" t="s">
        <v>156</v>
      </c>
      <c r="AJ76">
        <v>2</v>
      </c>
      <c r="AK76" t="s">
        <v>73</v>
      </c>
      <c r="AL76">
        <v>3.6</v>
      </c>
      <c r="AM76" t="s">
        <v>49</v>
      </c>
      <c r="AN76">
        <v>0.9</v>
      </c>
      <c r="AO76" t="s">
        <v>24</v>
      </c>
      <c r="AP76">
        <v>4.5</v>
      </c>
      <c r="AQ76" t="s">
        <v>210</v>
      </c>
      <c r="AR76">
        <v>55.8</v>
      </c>
      <c r="AS76" t="s">
        <v>92</v>
      </c>
      <c r="AT76">
        <v>1.8</v>
      </c>
      <c r="AU76" t="s">
        <v>43</v>
      </c>
      <c r="AV76">
        <v>27.9</v>
      </c>
      <c r="AW76"/>
      <c r="AX76" t="s">
        <v>156</v>
      </c>
      <c r="AY76">
        <v>2</v>
      </c>
      <c r="AZ76" t="s">
        <v>73</v>
      </c>
      <c r="BA76">
        <v>3.6</v>
      </c>
      <c r="BB76" t="s">
        <v>33</v>
      </c>
      <c r="BC76">
        <v>20.7</v>
      </c>
      <c r="BD76" t="s">
        <v>24</v>
      </c>
      <c r="BE76">
        <v>4.5</v>
      </c>
      <c r="BF76"/>
      <c r="BG76"/>
      <c r="BH76" t="s">
        <v>92</v>
      </c>
      <c r="BI76">
        <v>1.8</v>
      </c>
      <c r="BJ76" t="s">
        <v>94</v>
      </c>
      <c r="BK76">
        <v>2.7</v>
      </c>
      <c r="BL76"/>
      <c r="BM76" t="s">
        <v>33</v>
      </c>
      <c r="BN76">
        <v>4</v>
      </c>
      <c r="BO76" t="s">
        <v>73</v>
      </c>
      <c r="BP76">
        <v>6</v>
      </c>
      <c r="BQ76" t="s">
        <v>49</v>
      </c>
      <c r="BR76">
        <v>1.5</v>
      </c>
      <c r="BS76" t="s">
        <v>30</v>
      </c>
      <c r="BT76">
        <v>34.5</v>
      </c>
      <c r="BU76" t="s">
        <v>210</v>
      </c>
      <c r="BV76">
        <v>102</v>
      </c>
      <c r="BW76" t="s">
        <v>92</v>
      </c>
      <c r="BX76">
        <v>10.5</v>
      </c>
      <c r="BY76" t="s">
        <v>94</v>
      </c>
      <c r="BZ76">
        <v>4.5</v>
      </c>
      <c r="CA76"/>
    </row>
    <row r="77" spans="1:93" x14ac:dyDescent="0.15">
      <c r="E77" s="14" t="s">
        <v>33</v>
      </c>
      <c r="F77" s="14">
        <v>8</v>
      </c>
      <c r="G77" t="s">
        <v>210</v>
      </c>
      <c r="H77">
        <v>37.200000000000003</v>
      </c>
      <c r="I77" t="s">
        <v>49</v>
      </c>
      <c r="J77">
        <v>4.2</v>
      </c>
      <c r="K77" t="s">
        <v>69</v>
      </c>
      <c r="L77">
        <v>0</v>
      </c>
      <c r="M77" t="s">
        <v>210</v>
      </c>
      <c r="N77">
        <v>37.200000000000003</v>
      </c>
      <c r="O77" t="s">
        <v>92</v>
      </c>
      <c r="P77">
        <v>2.4</v>
      </c>
      <c r="Q77" t="s">
        <v>52</v>
      </c>
      <c r="R77">
        <v>4.2</v>
      </c>
      <c r="S77"/>
      <c r="T77" s="14" t="s">
        <v>33</v>
      </c>
      <c r="U77" s="14">
        <v>8</v>
      </c>
      <c r="V77" t="s">
        <v>210</v>
      </c>
      <c r="W77">
        <v>37.200000000000003</v>
      </c>
      <c r="X77" t="s">
        <v>49</v>
      </c>
      <c r="Y77">
        <v>4.2</v>
      </c>
      <c r="Z77" t="s">
        <v>69</v>
      </c>
      <c r="AA77">
        <v>0</v>
      </c>
      <c r="AB77" t="s">
        <v>210</v>
      </c>
      <c r="AC77">
        <v>37.200000000000003</v>
      </c>
      <c r="AD77" t="s">
        <v>92</v>
      </c>
      <c r="AE77">
        <v>2.4</v>
      </c>
      <c r="AF77" t="s">
        <v>52</v>
      </c>
      <c r="AG77">
        <v>4.2</v>
      </c>
      <c r="AI77" t="s">
        <v>33</v>
      </c>
      <c r="AJ77">
        <v>4</v>
      </c>
      <c r="AK77" t="s">
        <v>210</v>
      </c>
      <c r="AL77">
        <v>55.8</v>
      </c>
      <c r="AM77" t="s">
        <v>210</v>
      </c>
      <c r="AN77">
        <v>55.8</v>
      </c>
      <c r="AO77" t="s">
        <v>69</v>
      </c>
      <c r="AP77">
        <v>0</v>
      </c>
      <c r="AQ77"/>
      <c r="AR77"/>
      <c r="AS77" t="s">
        <v>210</v>
      </c>
      <c r="AT77">
        <v>55.8</v>
      </c>
      <c r="AU77" t="s">
        <v>94</v>
      </c>
      <c r="AV77">
        <v>2.7</v>
      </c>
      <c r="AW77"/>
      <c r="AX77" t="s">
        <v>33</v>
      </c>
      <c r="AY77">
        <v>4</v>
      </c>
      <c r="AZ77" t="s">
        <v>210</v>
      </c>
      <c r="BA77">
        <v>64.8</v>
      </c>
      <c r="BB77" t="s">
        <v>49</v>
      </c>
      <c r="BC77">
        <v>0.9</v>
      </c>
      <c r="BD77" t="s">
        <v>69</v>
      </c>
      <c r="BE77">
        <v>0</v>
      </c>
      <c r="BF77"/>
      <c r="BG77"/>
      <c r="BH77" t="s">
        <v>210</v>
      </c>
      <c r="BI77">
        <v>55.8</v>
      </c>
      <c r="BJ77" t="s">
        <v>210</v>
      </c>
      <c r="BK77">
        <v>55.8</v>
      </c>
      <c r="BL77"/>
      <c r="BM77" t="s">
        <v>55</v>
      </c>
      <c r="BN77">
        <v>15</v>
      </c>
      <c r="BO77" t="s">
        <v>210</v>
      </c>
      <c r="BP77">
        <v>102</v>
      </c>
      <c r="BQ77" t="s">
        <v>210</v>
      </c>
      <c r="BR77">
        <v>102</v>
      </c>
      <c r="BS77" t="s">
        <v>210</v>
      </c>
      <c r="BT77">
        <v>102</v>
      </c>
      <c r="BU77"/>
      <c r="BV77"/>
      <c r="BW77" t="s">
        <v>210</v>
      </c>
      <c r="BX77">
        <v>102</v>
      </c>
      <c r="BY77" t="s">
        <v>210</v>
      </c>
      <c r="BZ77">
        <v>102</v>
      </c>
      <c r="CA77"/>
    </row>
    <row r="78" spans="1:93" x14ac:dyDescent="0.15">
      <c r="E78" s="14" t="s">
        <v>55</v>
      </c>
      <c r="F78" s="14">
        <v>10</v>
      </c>
      <c r="G78"/>
      <c r="H78"/>
      <c r="I78" t="s">
        <v>210</v>
      </c>
      <c r="J78">
        <v>37.200000000000003</v>
      </c>
      <c r="K78" t="s">
        <v>30</v>
      </c>
      <c r="L78">
        <v>8.4</v>
      </c>
      <c r="M78"/>
      <c r="N78"/>
      <c r="O78" t="s">
        <v>210</v>
      </c>
      <c r="P78">
        <v>37.200000000000003</v>
      </c>
      <c r="Q78" t="s">
        <v>210</v>
      </c>
      <c r="R78">
        <v>37.200000000000003</v>
      </c>
      <c r="S78"/>
      <c r="T78" s="14" t="s">
        <v>55</v>
      </c>
      <c r="U78" s="14">
        <v>10</v>
      </c>
      <c r="V78"/>
      <c r="W78"/>
      <c r="X78" t="s">
        <v>210</v>
      </c>
      <c r="Y78">
        <v>37.200000000000003</v>
      </c>
      <c r="Z78" t="s">
        <v>30</v>
      </c>
      <c r="AA78">
        <v>8.4</v>
      </c>
      <c r="AB78"/>
      <c r="AC78"/>
      <c r="AD78" t="s">
        <v>210</v>
      </c>
      <c r="AE78">
        <v>37.200000000000003</v>
      </c>
      <c r="AF78" t="s">
        <v>210</v>
      </c>
      <c r="AG78">
        <v>37.200000000000003</v>
      </c>
      <c r="AI78" t="s">
        <v>55</v>
      </c>
      <c r="AJ78">
        <v>14</v>
      </c>
      <c r="AK78"/>
      <c r="AL78"/>
      <c r="AM78"/>
      <c r="AN78"/>
      <c r="AO78" t="s">
        <v>30</v>
      </c>
      <c r="AP78">
        <v>18.899999999999999</v>
      </c>
      <c r="AQ78"/>
      <c r="AR78"/>
      <c r="AS78"/>
      <c r="AT78"/>
      <c r="AU78" t="s">
        <v>210</v>
      </c>
      <c r="AV78">
        <v>55.8</v>
      </c>
      <c r="AW78"/>
      <c r="AX78" t="s">
        <v>55</v>
      </c>
      <c r="AY78">
        <v>14</v>
      </c>
      <c r="AZ78"/>
      <c r="BA78"/>
      <c r="BB78" t="s">
        <v>210</v>
      </c>
      <c r="BC78">
        <v>55.8</v>
      </c>
      <c r="BD78" t="s">
        <v>30</v>
      </c>
      <c r="BE78">
        <v>18.899999999999999</v>
      </c>
      <c r="BF78"/>
      <c r="BG78"/>
      <c r="BH78"/>
      <c r="BI78"/>
      <c r="BJ78"/>
      <c r="BK78"/>
      <c r="BL78"/>
      <c r="BM78" t="s">
        <v>30</v>
      </c>
      <c r="BN78">
        <v>2</v>
      </c>
      <c r="BO78"/>
      <c r="BP78"/>
      <c r="BQ78"/>
      <c r="BR78"/>
      <c r="BS78"/>
      <c r="BT78"/>
      <c r="BU78"/>
      <c r="BV78"/>
      <c r="BW78"/>
      <c r="BX78"/>
      <c r="BY78"/>
      <c r="BZ78"/>
      <c r="CA78"/>
    </row>
    <row r="79" spans="1:93" x14ac:dyDescent="0.15">
      <c r="E79" s="14" t="s">
        <v>39</v>
      </c>
      <c r="F79" s="14">
        <v>5</v>
      </c>
      <c r="G79"/>
      <c r="H79"/>
      <c r="I79"/>
      <c r="J79"/>
      <c r="K79" t="s">
        <v>210</v>
      </c>
      <c r="L79">
        <v>37.200000000000003</v>
      </c>
      <c r="M79"/>
      <c r="N79"/>
      <c r="O79"/>
      <c r="P79"/>
      <c r="Q79"/>
      <c r="R79"/>
      <c r="S79"/>
      <c r="T79" s="14" t="s">
        <v>39</v>
      </c>
      <c r="U79" s="14">
        <v>5</v>
      </c>
      <c r="V79"/>
      <c r="W79"/>
      <c r="X79"/>
      <c r="Y79"/>
      <c r="Z79" t="s">
        <v>210</v>
      </c>
      <c r="AA79">
        <v>37.200000000000003</v>
      </c>
      <c r="AB79"/>
      <c r="AC79"/>
      <c r="AD79"/>
      <c r="AE79"/>
      <c r="AF79"/>
      <c r="AG79"/>
      <c r="AI79" t="s">
        <v>30</v>
      </c>
      <c r="AJ79">
        <v>2</v>
      </c>
      <c r="AK79"/>
      <c r="AL79"/>
      <c r="AM79"/>
      <c r="AN79"/>
      <c r="AO79" t="s">
        <v>210</v>
      </c>
      <c r="AP79">
        <v>55.8</v>
      </c>
      <c r="AQ79"/>
      <c r="AR79"/>
      <c r="AS79"/>
      <c r="AT79"/>
      <c r="AU79"/>
      <c r="AV79"/>
      <c r="AW79"/>
      <c r="AX79" t="s">
        <v>39</v>
      </c>
      <c r="AY79">
        <v>2</v>
      </c>
      <c r="AZ79"/>
      <c r="BA79"/>
      <c r="BB79"/>
      <c r="BC79"/>
      <c r="BD79" t="s">
        <v>210</v>
      </c>
      <c r="BE79">
        <v>55.8</v>
      </c>
      <c r="BF79"/>
      <c r="BG79"/>
      <c r="BH79"/>
      <c r="BI79"/>
      <c r="BJ79"/>
      <c r="BK79"/>
      <c r="BL79"/>
      <c r="BM79" t="s">
        <v>210</v>
      </c>
      <c r="BN79">
        <v>64</v>
      </c>
      <c r="BO79"/>
      <c r="BP79"/>
      <c r="BQ79"/>
      <c r="BR79"/>
      <c r="BS79"/>
      <c r="BT79"/>
      <c r="BU79"/>
      <c r="BV79"/>
      <c r="BW79"/>
      <c r="BX79"/>
      <c r="BY79"/>
      <c r="BZ79"/>
      <c r="CA79"/>
    </row>
    <row r="80" spans="1:93" x14ac:dyDescent="0.15">
      <c r="E80" s="14" t="s">
        <v>210</v>
      </c>
      <c r="F80" s="14">
        <v>62</v>
      </c>
      <c r="G80"/>
      <c r="H80"/>
      <c r="I80"/>
      <c r="J80"/>
      <c r="K80"/>
      <c r="L80"/>
      <c r="M80"/>
      <c r="N80"/>
      <c r="O80"/>
      <c r="P80"/>
      <c r="Q80"/>
      <c r="R80"/>
      <c r="S80"/>
      <c r="T80" s="14" t="s">
        <v>210</v>
      </c>
      <c r="U80" s="14">
        <v>62</v>
      </c>
      <c r="V80"/>
      <c r="W80"/>
      <c r="X80"/>
      <c r="Y80"/>
      <c r="Z80"/>
      <c r="AA80"/>
      <c r="AB80"/>
      <c r="AC80"/>
      <c r="AD80"/>
      <c r="AE80"/>
      <c r="AF80"/>
      <c r="AG80"/>
      <c r="AI80" t="s">
        <v>210</v>
      </c>
      <c r="AJ80">
        <v>62</v>
      </c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210</v>
      </c>
      <c r="AY80">
        <v>62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</row>
    <row r="81" spans="1:79" x14ac:dyDescent="0.15">
      <c r="G81"/>
      <c r="H81"/>
      <c r="I81"/>
      <c r="J81"/>
      <c r="K81"/>
      <c r="L81"/>
      <c r="M81"/>
      <c r="N81"/>
      <c r="O81"/>
      <c r="P81"/>
      <c r="Q81"/>
      <c r="R81"/>
      <c r="S81"/>
      <c r="T81" s="14"/>
      <c r="U81" s="14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</row>
    <row r="82" spans="1:79" x14ac:dyDescent="0.15"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</row>
    <row r="83" spans="1:79" x14ac:dyDescent="0.15"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</row>
    <row r="84" spans="1:79" x14ac:dyDescent="0.15">
      <c r="A84" s="2" t="s">
        <v>13</v>
      </c>
      <c r="B84" s="2" t="s">
        <v>17</v>
      </c>
      <c r="C84" s="5" t="s">
        <v>13</v>
      </c>
      <c r="D84" s="5" t="s">
        <v>211</v>
      </c>
      <c r="E84" s="5" t="s">
        <v>212</v>
      </c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</row>
    <row r="85" spans="1:79" x14ac:dyDescent="0.15">
      <c r="A85" s="2" t="s">
        <v>41</v>
      </c>
      <c r="B85" s="2">
        <v>8</v>
      </c>
      <c r="C85" s="2" t="s">
        <v>22</v>
      </c>
      <c r="D85" s="2">
        <v>13.2</v>
      </c>
      <c r="E85" s="2">
        <f>D85/2725*169822.46</f>
        <v>822.62622825688061</v>
      </c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</row>
    <row r="86" spans="1:79" x14ac:dyDescent="0.15">
      <c r="A86" s="2" t="s">
        <v>27</v>
      </c>
      <c r="B86" s="2">
        <v>9</v>
      </c>
      <c r="C86" s="2" t="s">
        <v>65</v>
      </c>
      <c r="D86" s="2">
        <v>36.6</v>
      </c>
      <c r="E86" s="2">
        <f t="shared" ref="E86:E131" si="232">D86/2725*169822.46</f>
        <v>2280.9181783486238</v>
      </c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</row>
    <row r="87" spans="1:79" x14ac:dyDescent="0.15">
      <c r="A87" s="2" t="s">
        <v>48</v>
      </c>
      <c r="B87" s="2">
        <v>7</v>
      </c>
      <c r="C87" s="2" t="s">
        <v>58</v>
      </c>
      <c r="D87" s="2">
        <v>124.2</v>
      </c>
      <c r="E87" s="2">
        <f t="shared" si="232"/>
        <v>7740.1649658715596</v>
      </c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</row>
    <row r="88" spans="1:79" x14ac:dyDescent="0.15">
      <c r="A88" s="2" t="s">
        <v>21</v>
      </c>
      <c r="B88" s="2">
        <v>11</v>
      </c>
      <c r="C88" s="2" t="s">
        <v>41</v>
      </c>
      <c r="D88" s="2">
        <v>90.4</v>
      </c>
      <c r="E88" s="2">
        <f t="shared" si="232"/>
        <v>5633.7432601834862</v>
      </c>
      <c r="F88"/>
      <c r="G88"/>
      <c r="H88"/>
    </row>
    <row r="89" spans="1:79" x14ac:dyDescent="0.15">
      <c r="A89" s="2" t="s">
        <v>68</v>
      </c>
      <c r="B89" s="2">
        <v>0</v>
      </c>
      <c r="C89" s="2" t="s">
        <v>23</v>
      </c>
      <c r="D89" s="2">
        <v>37.200000000000003</v>
      </c>
      <c r="E89" s="2">
        <f t="shared" si="232"/>
        <v>2318.3102796330277</v>
      </c>
      <c r="G89" s="15"/>
    </row>
    <row r="90" spans="1:79" x14ac:dyDescent="0.15">
      <c r="A90" s="2" t="s">
        <v>156</v>
      </c>
      <c r="B90" s="2">
        <v>4</v>
      </c>
      <c r="C90" s="2" t="s">
        <v>51</v>
      </c>
      <c r="D90" s="2">
        <v>15</v>
      </c>
      <c r="E90" s="2">
        <f t="shared" si="232"/>
        <v>934.80253211009176</v>
      </c>
      <c r="G90" s="15"/>
    </row>
    <row r="91" spans="1:79" x14ac:dyDescent="0.15">
      <c r="A91" s="2" t="s">
        <v>33</v>
      </c>
      <c r="B91" s="2">
        <v>8</v>
      </c>
      <c r="C91" s="2" t="s">
        <v>27</v>
      </c>
      <c r="D91" s="2">
        <v>202</v>
      </c>
      <c r="E91" s="2">
        <f t="shared" si="232"/>
        <v>12588.674099082569</v>
      </c>
      <c r="G91" s="15"/>
    </row>
    <row r="92" spans="1:79" x14ac:dyDescent="0.15">
      <c r="A92" s="2" t="s">
        <v>55</v>
      </c>
      <c r="B92" s="2">
        <v>10</v>
      </c>
      <c r="C92" s="2" t="s">
        <v>74</v>
      </c>
      <c r="D92" s="2">
        <v>43.2</v>
      </c>
      <c r="E92" s="2">
        <f t="shared" si="232"/>
        <v>2692.2312924770645</v>
      </c>
      <c r="G92" s="15"/>
    </row>
    <row r="93" spans="1:79" x14ac:dyDescent="0.15">
      <c r="A93" s="2" t="s">
        <v>39</v>
      </c>
      <c r="B93" s="2">
        <v>5</v>
      </c>
      <c r="C93" s="2" t="s">
        <v>192</v>
      </c>
      <c r="D93" s="2">
        <v>7.8</v>
      </c>
      <c r="E93" s="2">
        <f t="shared" si="232"/>
        <v>486.09731669724766</v>
      </c>
      <c r="G93" s="15"/>
    </row>
    <row r="94" spans="1:79" x14ac:dyDescent="0.15">
      <c r="A94" s="2" t="s">
        <v>22</v>
      </c>
      <c r="B94" s="2">
        <v>6.6</v>
      </c>
      <c r="C94" s="2" t="s">
        <v>76</v>
      </c>
      <c r="D94" s="2">
        <v>16.8</v>
      </c>
      <c r="E94" s="2">
        <f t="shared" si="232"/>
        <v>1046.9788359633028</v>
      </c>
      <c r="G94" s="15"/>
    </row>
    <row r="95" spans="1:79" x14ac:dyDescent="0.15">
      <c r="A95" s="2" t="s">
        <v>48</v>
      </c>
      <c r="B95" s="2">
        <v>4.2</v>
      </c>
      <c r="C95" s="2" t="s">
        <v>184</v>
      </c>
      <c r="D95" s="2">
        <v>6</v>
      </c>
      <c r="E95" s="2">
        <f t="shared" si="232"/>
        <v>373.92101284403674</v>
      </c>
      <c r="G95" s="15"/>
    </row>
    <row r="96" spans="1:79" x14ac:dyDescent="0.15">
      <c r="A96" s="2" t="s">
        <v>56</v>
      </c>
      <c r="B96" s="2">
        <v>6</v>
      </c>
      <c r="C96" s="2" t="s">
        <v>80</v>
      </c>
      <c r="D96" s="2">
        <v>19.2</v>
      </c>
      <c r="E96" s="2">
        <f t="shared" si="232"/>
        <v>1196.5472411009173</v>
      </c>
      <c r="G96" s="15"/>
    </row>
    <row r="97" spans="1:7" x14ac:dyDescent="0.15">
      <c r="A97" s="2" t="s">
        <v>28</v>
      </c>
      <c r="B97" s="2">
        <v>7.8</v>
      </c>
      <c r="C97" s="2" t="s">
        <v>48</v>
      </c>
      <c r="D97" s="2">
        <v>31.2</v>
      </c>
      <c r="E97" s="2">
        <f t="shared" si="232"/>
        <v>1944.3892667889907</v>
      </c>
      <c r="G97" s="15"/>
    </row>
    <row r="98" spans="1:7" x14ac:dyDescent="0.15">
      <c r="A98" s="2" t="s">
        <v>40</v>
      </c>
      <c r="B98" s="2">
        <v>7.8</v>
      </c>
      <c r="C98" s="2" t="s">
        <v>21</v>
      </c>
      <c r="D98" s="2">
        <v>84</v>
      </c>
      <c r="E98" s="2">
        <f t="shared" si="232"/>
        <v>5234.8941798165133</v>
      </c>
      <c r="G98" s="15"/>
    </row>
    <row r="99" spans="1:7" x14ac:dyDescent="0.15">
      <c r="A99" s="2" t="s">
        <v>73</v>
      </c>
      <c r="B99" s="2">
        <v>4.8</v>
      </c>
      <c r="C99" s="2" t="s">
        <v>57</v>
      </c>
      <c r="D99" s="2">
        <v>37.200000000000003</v>
      </c>
      <c r="E99" s="2">
        <f t="shared" si="232"/>
        <v>2318.3102796330277</v>
      </c>
      <c r="G99" s="15"/>
    </row>
    <row r="100" spans="1:7" x14ac:dyDescent="0.15">
      <c r="A100" s="2" t="s">
        <v>58</v>
      </c>
      <c r="B100" s="2">
        <v>0</v>
      </c>
      <c r="C100" s="2" t="s">
        <v>56</v>
      </c>
      <c r="D100" s="2">
        <v>88.2</v>
      </c>
      <c r="E100" s="2">
        <f t="shared" si="232"/>
        <v>5496.6388888073398</v>
      </c>
      <c r="G100" s="15"/>
    </row>
    <row r="101" spans="1:7" x14ac:dyDescent="0.15">
      <c r="A101" s="2" t="s">
        <v>41</v>
      </c>
      <c r="B101" s="2">
        <v>7.8</v>
      </c>
      <c r="C101" s="2" t="s">
        <v>35</v>
      </c>
      <c r="D101" s="2">
        <v>111</v>
      </c>
      <c r="E101" s="2">
        <f t="shared" si="232"/>
        <v>6917.5387376146782</v>
      </c>
      <c r="G101" s="15"/>
    </row>
    <row r="102" spans="1:7" x14ac:dyDescent="0.15">
      <c r="A102" s="2" t="s">
        <v>23</v>
      </c>
      <c r="B102" s="2">
        <v>6.6</v>
      </c>
      <c r="C102" s="2" t="s">
        <v>75</v>
      </c>
      <c r="D102" s="2">
        <v>30.6</v>
      </c>
      <c r="E102" s="2">
        <f t="shared" si="232"/>
        <v>1906.9971655045872</v>
      </c>
      <c r="G102" s="15"/>
    </row>
    <row r="103" spans="1:7" x14ac:dyDescent="0.15">
      <c r="A103" s="2" t="s">
        <v>156</v>
      </c>
      <c r="B103" s="2">
        <v>2.4</v>
      </c>
      <c r="C103" s="2" t="s">
        <v>50</v>
      </c>
      <c r="D103" s="2">
        <v>13.2</v>
      </c>
      <c r="E103" s="2">
        <f t="shared" si="232"/>
        <v>822.62622825688061</v>
      </c>
      <c r="G103" s="15"/>
    </row>
    <row r="104" spans="1:7" x14ac:dyDescent="0.15">
      <c r="A104" s="2" t="s">
        <v>29</v>
      </c>
      <c r="B104" s="2">
        <v>11.4</v>
      </c>
      <c r="C104" s="2" t="s">
        <v>31</v>
      </c>
      <c r="D104" s="2">
        <v>6</v>
      </c>
      <c r="E104" s="2">
        <f t="shared" si="232"/>
        <v>373.92101284403674</v>
      </c>
      <c r="G104" s="15"/>
    </row>
    <row r="105" spans="1:7" x14ac:dyDescent="0.15">
      <c r="A105" s="2" t="s">
        <v>33</v>
      </c>
      <c r="B105" s="2">
        <v>4.8</v>
      </c>
      <c r="C105" s="2" t="s">
        <v>32</v>
      </c>
      <c r="D105" s="2">
        <v>45</v>
      </c>
      <c r="E105" s="2">
        <f t="shared" si="232"/>
        <v>2804.4075963302753</v>
      </c>
      <c r="G105" s="15"/>
    </row>
    <row r="106" spans="1:7" x14ac:dyDescent="0.15">
      <c r="A106" s="2" t="s">
        <v>49</v>
      </c>
      <c r="B106" s="2">
        <v>4.2</v>
      </c>
      <c r="C106" s="2" t="s">
        <v>28</v>
      </c>
      <c r="D106" s="2">
        <v>139.80000000000001</v>
      </c>
      <c r="E106" s="2">
        <f t="shared" si="232"/>
        <v>8712.3595992660557</v>
      </c>
      <c r="G106" s="15"/>
    </row>
    <row r="107" spans="1:7" x14ac:dyDescent="0.15">
      <c r="A107" s="2" t="s">
        <v>65</v>
      </c>
      <c r="B107" s="2">
        <v>4.8</v>
      </c>
      <c r="C107" s="2" t="s">
        <v>59</v>
      </c>
      <c r="D107" s="2">
        <v>48</v>
      </c>
      <c r="E107" s="2">
        <f t="shared" si="232"/>
        <v>2991.3681027522939</v>
      </c>
      <c r="G107" s="15"/>
    </row>
    <row r="108" spans="1:7" x14ac:dyDescent="0.15">
      <c r="A108" s="2" t="s">
        <v>74</v>
      </c>
      <c r="B108" s="2">
        <v>7.2</v>
      </c>
      <c r="C108" s="2" t="s">
        <v>25</v>
      </c>
      <c r="D108" s="2">
        <v>21.6</v>
      </c>
      <c r="E108" s="2">
        <f t="shared" si="232"/>
        <v>1346.1156462385322</v>
      </c>
      <c r="G108" s="15"/>
    </row>
    <row r="109" spans="1:7" x14ac:dyDescent="0.15">
      <c r="A109" s="2" t="s">
        <v>57</v>
      </c>
      <c r="B109" s="2">
        <v>6</v>
      </c>
      <c r="C109" s="2" t="s">
        <v>81</v>
      </c>
      <c r="D109" s="2">
        <v>12</v>
      </c>
      <c r="E109" s="2">
        <f t="shared" si="232"/>
        <v>747.84202568807348</v>
      </c>
      <c r="G109" s="15"/>
    </row>
    <row r="110" spans="1:7" x14ac:dyDescent="0.15">
      <c r="A110" s="2" t="s">
        <v>50</v>
      </c>
      <c r="B110" s="2">
        <v>4.2</v>
      </c>
      <c r="C110" s="2" t="s">
        <v>40</v>
      </c>
      <c r="D110" s="2">
        <v>106.2</v>
      </c>
      <c r="E110" s="2">
        <f t="shared" si="232"/>
        <v>6618.4019273394488</v>
      </c>
      <c r="G110" s="15"/>
    </row>
    <row r="111" spans="1:7" x14ac:dyDescent="0.15">
      <c r="A111" s="2" t="s">
        <v>59</v>
      </c>
      <c r="B111" s="2">
        <v>0</v>
      </c>
      <c r="C111" s="2" t="s">
        <v>26</v>
      </c>
      <c r="D111" s="2">
        <v>42</v>
      </c>
      <c r="E111" s="2">
        <f t="shared" si="232"/>
        <v>2617.4470899082567</v>
      </c>
      <c r="G111" s="15"/>
    </row>
    <row r="112" spans="1:7" x14ac:dyDescent="0.15">
      <c r="A112" s="2" t="s">
        <v>24</v>
      </c>
      <c r="B112" s="2">
        <v>6.6</v>
      </c>
      <c r="C112" s="2" t="s">
        <v>43</v>
      </c>
      <c r="D112" s="2">
        <v>172.4</v>
      </c>
      <c r="E112" s="2">
        <f t="shared" si="232"/>
        <v>10743.99710238532</v>
      </c>
      <c r="G112" s="15"/>
    </row>
    <row r="113" spans="1:7" x14ac:dyDescent="0.15">
      <c r="A113" s="2" t="s">
        <v>69</v>
      </c>
      <c r="B113" s="2">
        <v>0</v>
      </c>
      <c r="C113" s="2" t="s">
        <v>156</v>
      </c>
      <c r="D113" s="2">
        <v>30.4</v>
      </c>
      <c r="E113" s="2">
        <f t="shared" si="232"/>
        <v>1894.5331317431192</v>
      </c>
      <c r="G113" s="15"/>
    </row>
    <row r="114" spans="1:7" x14ac:dyDescent="0.15">
      <c r="A114" s="2" t="s">
        <v>39</v>
      </c>
      <c r="B114" s="2">
        <v>8.4</v>
      </c>
      <c r="C114" s="2" t="s">
        <v>29</v>
      </c>
      <c r="D114" s="2">
        <v>22.8</v>
      </c>
      <c r="E114" s="2">
        <f t="shared" si="232"/>
        <v>1420.8998488073394</v>
      </c>
      <c r="G114" s="15"/>
    </row>
    <row r="115" spans="1:7" x14ac:dyDescent="0.15">
      <c r="A115" s="2" t="s">
        <v>51</v>
      </c>
      <c r="B115" s="2">
        <v>6.6</v>
      </c>
      <c r="C115" s="2" t="s">
        <v>62</v>
      </c>
      <c r="D115" s="2">
        <v>48</v>
      </c>
      <c r="E115" s="2">
        <f t="shared" si="232"/>
        <v>2991.3681027522939</v>
      </c>
      <c r="G115" s="15"/>
    </row>
    <row r="116" spans="1:7" x14ac:dyDescent="0.15">
      <c r="A116" s="2" t="s">
        <v>21</v>
      </c>
      <c r="B116" s="2">
        <v>6.6</v>
      </c>
      <c r="C116" s="2" t="s">
        <v>91</v>
      </c>
      <c r="D116" s="2">
        <v>13.8</v>
      </c>
      <c r="E116" s="2">
        <f t="shared" si="232"/>
        <v>860.0183295412844</v>
      </c>
      <c r="G116" s="15"/>
    </row>
    <row r="117" spans="1:7" x14ac:dyDescent="0.15">
      <c r="A117" s="2" t="s">
        <v>75</v>
      </c>
      <c r="B117" s="2">
        <v>4.8</v>
      </c>
      <c r="C117" s="2" t="s">
        <v>42</v>
      </c>
      <c r="D117" s="2">
        <v>130.80000000000001</v>
      </c>
      <c r="E117" s="2">
        <f t="shared" si="232"/>
        <v>8151.4780799999999</v>
      </c>
      <c r="G117" s="15"/>
    </row>
    <row r="118" spans="1:7" x14ac:dyDescent="0.15">
      <c r="A118" s="2" t="s">
        <v>31</v>
      </c>
      <c r="B118" s="2">
        <v>3</v>
      </c>
      <c r="C118" s="2" t="s">
        <v>34</v>
      </c>
      <c r="D118" s="2">
        <v>195.6</v>
      </c>
      <c r="E118" s="2">
        <f t="shared" si="232"/>
        <v>12189.825018715594</v>
      </c>
      <c r="G118" s="15"/>
    </row>
    <row r="119" spans="1:7" x14ac:dyDescent="0.15">
      <c r="A119" s="2" t="s">
        <v>34</v>
      </c>
      <c r="B119" s="2">
        <v>10.199999999999999</v>
      </c>
      <c r="C119" s="2" t="s">
        <v>33</v>
      </c>
      <c r="D119" s="2">
        <v>158</v>
      </c>
      <c r="E119" s="2">
        <f t="shared" si="232"/>
        <v>9846.586671559633</v>
      </c>
      <c r="G119" s="15"/>
    </row>
    <row r="120" spans="1:7" x14ac:dyDescent="0.15">
      <c r="A120" s="2" t="s">
        <v>55</v>
      </c>
      <c r="B120" s="2">
        <v>6</v>
      </c>
      <c r="C120" s="2" t="s">
        <v>77</v>
      </c>
      <c r="D120" s="2">
        <v>9.6</v>
      </c>
      <c r="E120" s="2">
        <f t="shared" si="232"/>
        <v>598.27362055045865</v>
      </c>
      <c r="G120" s="15"/>
    </row>
    <row r="121" spans="1:7" x14ac:dyDescent="0.15">
      <c r="A121" s="2" t="s">
        <v>27</v>
      </c>
      <c r="B121" s="2">
        <v>5.4</v>
      </c>
      <c r="C121" s="2" t="s">
        <v>55</v>
      </c>
      <c r="D121" s="2">
        <v>172.8</v>
      </c>
      <c r="E121" s="2">
        <f t="shared" si="232"/>
        <v>10768.925169908258</v>
      </c>
      <c r="G121" s="15"/>
    </row>
    <row r="122" spans="1:7" x14ac:dyDescent="0.15">
      <c r="A122" s="2" t="s">
        <v>76</v>
      </c>
      <c r="B122" s="2">
        <v>4.8</v>
      </c>
      <c r="C122" s="2" t="s">
        <v>24</v>
      </c>
      <c r="D122" s="2">
        <v>37.200000000000003</v>
      </c>
      <c r="E122" s="2">
        <f t="shared" si="232"/>
        <v>2318.3102796330277</v>
      </c>
      <c r="G122" s="15"/>
    </row>
    <row r="123" spans="1:7" x14ac:dyDescent="0.15">
      <c r="A123" s="2" t="s">
        <v>25</v>
      </c>
      <c r="B123" s="2">
        <v>10.8</v>
      </c>
      <c r="C123" s="2" t="s">
        <v>66</v>
      </c>
      <c r="D123" s="2">
        <v>9.6</v>
      </c>
      <c r="E123" s="2">
        <f t="shared" si="232"/>
        <v>598.27362055045865</v>
      </c>
    </row>
    <row r="124" spans="1:7" x14ac:dyDescent="0.15">
      <c r="A124" s="2" t="s">
        <v>60</v>
      </c>
      <c r="B124" s="2">
        <v>0</v>
      </c>
      <c r="C124" s="2" t="s">
        <v>52</v>
      </c>
      <c r="D124" s="2">
        <v>8.4</v>
      </c>
      <c r="E124" s="2">
        <f t="shared" si="232"/>
        <v>523.4894179816514</v>
      </c>
    </row>
    <row r="125" spans="1:7" x14ac:dyDescent="0.15">
      <c r="A125" s="2" t="s">
        <v>42</v>
      </c>
      <c r="B125" s="2">
        <v>9</v>
      </c>
      <c r="C125" s="2" t="s">
        <v>183</v>
      </c>
      <c r="D125" s="2">
        <v>9.6</v>
      </c>
      <c r="E125" s="2">
        <f t="shared" si="232"/>
        <v>598.27362055045865</v>
      </c>
    </row>
    <row r="126" spans="1:7" x14ac:dyDescent="0.15">
      <c r="A126" s="2" t="s">
        <v>66</v>
      </c>
      <c r="B126" s="2">
        <v>4.8</v>
      </c>
      <c r="C126" s="2" t="s">
        <v>69</v>
      </c>
      <c r="D126" s="2">
        <v>51</v>
      </c>
      <c r="E126" s="2">
        <f t="shared" si="232"/>
        <v>3178.3286091743116</v>
      </c>
    </row>
    <row r="127" spans="1:7" x14ac:dyDescent="0.15">
      <c r="A127" s="2" t="s">
        <v>92</v>
      </c>
      <c r="B127" s="2">
        <v>2.4</v>
      </c>
      <c r="C127" s="2" t="s">
        <v>73</v>
      </c>
      <c r="D127" s="2">
        <v>28.8</v>
      </c>
      <c r="E127" s="2">
        <f t="shared" si="232"/>
        <v>1794.8208616513759</v>
      </c>
    </row>
    <row r="128" spans="1:7" x14ac:dyDescent="0.15">
      <c r="A128" s="2" t="s">
        <v>35</v>
      </c>
      <c r="B128" s="2">
        <v>0</v>
      </c>
      <c r="C128" s="2" t="s">
        <v>39</v>
      </c>
      <c r="D128" s="2">
        <v>141.6</v>
      </c>
      <c r="E128" s="2">
        <f t="shared" si="232"/>
        <v>8824.5359031192656</v>
      </c>
    </row>
    <row r="129" spans="1:5" x14ac:dyDescent="0.15">
      <c r="A129" s="2" t="s">
        <v>32</v>
      </c>
      <c r="B129" s="2">
        <v>5.4</v>
      </c>
      <c r="C129" s="2" t="s">
        <v>49</v>
      </c>
      <c r="D129" s="2">
        <v>13.2</v>
      </c>
      <c r="E129" s="2">
        <f t="shared" si="232"/>
        <v>822.62622825688061</v>
      </c>
    </row>
    <row r="130" spans="1:5" x14ac:dyDescent="0.15">
      <c r="A130" s="2" t="s">
        <v>26</v>
      </c>
      <c r="B130" s="2">
        <v>9</v>
      </c>
      <c r="C130" s="2" t="s">
        <v>94</v>
      </c>
      <c r="D130" s="2">
        <v>14.4</v>
      </c>
      <c r="E130" s="2">
        <f t="shared" si="232"/>
        <v>897.41043082568797</v>
      </c>
    </row>
    <row r="131" spans="1:5" x14ac:dyDescent="0.15">
      <c r="A131" s="2" t="s">
        <v>68</v>
      </c>
      <c r="B131" s="2">
        <v>0</v>
      </c>
      <c r="C131" s="2" t="s">
        <v>92</v>
      </c>
      <c r="D131" s="2">
        <v>29.4</v>
      </c>
      <c r="E131" s="2">
        <f t="shared" si="232"/>
        <v>1832.2129629357798</v>
      </c>
    </row>
    <row r="132" spans="1:5" x14ac:dyDescent="0.15">
      <c r="A132" s="2" t="s">
        <v>68</v>
      </c>
      <c r="B132" s="2">
        <v>13.8</v>
      </c>
      <c r="C132" s="2" t="s">
        <v>213</v>
      </c>
      <c r="D132" s="2">
        <v>2725</v>
      </c>
      <c r="E132" s="2">
        <v>169822.46</v>
      </c>
    </row>
    <row r="133" spans="1:5" x14ac:dyDescent="0.15">
      <c r="A133" s="2" t="s">
        <v>77</v>
      </c>
      <c r="B133" s="2">
        <v>4.8</v>
      </c>
      <c r="C133" s="16"/>
    </row>
    <row r="134" spans="1:5" x14ac:dyDescent="0.15">
      <c r="A134" s="2" t="s">
        <v>52</v>
      </c>
      <c r="B134" s="2">
        <v>4.2</v>
      </c>
      <c r="C134" s="16"/>
    </row>
    <row r="135" spans="1:5" x14ac:dyDescent="0.15">
      <c r="A135" s="2" t="s">
        <v>41</v>
      </c>
      <c r="B135" s="2">
        <v>8</v>
      </c>
      <c r="C135" s="16"/>
    </row>
    <row r="136" spans="1:5" x14ac:dyDescent="0.15">
      <c r="A136" s="2" t="s">
        <v>27</v>
      </c>
      <c r="B136" s="2">
        <v>9</v>
      </c>
      <c r="C136" s="16"/>
    </row>
    <row r="137" spans="1:5" x14ac:dyDescent="0.15">
      <c r="A137" s="2" t="s">
        <v>48</v>
      </c>
      <c r="B137" s="2">
        <v>7</v>
      </c>
      <c r="C137" s="16"/>
    </row>
    <row r="138" spans="1:5" x14ac:dyDescent="0.15">
      <c r="A138" s="2" t="s">
        <v>21</v>
      </c>
      <c r="B138" s="2">
        <v>11</v>
      </c>
      <c r="C138" s="16"/>
    </row>
    <row r="139" spans="1:5" x14ac:dyDescent="0.15">
      <c r="A139" s="2" t="s">
        <v>68</v>
      </c>
      <c r="B139" s="2">
        <v>0</v>
      </c>
      <c r="C139" s="16"/>
    </row>
    <row r="140" spans="1:5" x14ac:dyDescent="0.15">
      <c r="A140" s="2" t="s">
        <v>156</v>
      </c>
      <c r="B140" s="2">
        <v>4</v>
      </c>
      <c r="C140" s="16"/>
    </row>
    <row r="141" spans="1:5" x14ac:dyDescent="0.15">
      <c r="A141" s="2" t="s">
        <v>33</v>
      </c>
      <c r="B141" s="2">
        <v>8</v>
      </c>
      <c r="C141" s="16"/>
    </row>
    <row r="142" spans="1:5" x14ac:dyDescent="0.15">
      <c r="A142" s="2" t="s">
        <v>55</v>
      </c>
      <c r="B142" s="2">
        <v>10</v>
      </c>
      <c r="C142" s="16"/>
    </row>
    <row r="143" spans="1:5" x14ac:dyDescent="0.15">
      <c r="A143" s="2" t="s">
        <v>39</v>
      </c>
      <c r="B143" s="2">
        <v>5</v>
      </c>
      <c r="C143" s="16"/>
    </row>
    <row r="144" spans="1:5" x14ac:dyDescent="0.15">
      <c r="A144" s="2" t="s">
        <v>22</v>
      </c>
      <c r="B144" s="2">
        <v>6.6</v>
      </c>
      <c r="C144" s="16"/>
    </row>
    <row r="145" spans="1:3" x14ac:dyDescent="0.15">
      <c r="A145" s="2" t="s">
        <v>48</v>
      </c>
      <c r="B145" s="2">
        <v>4.2</v>
      </c>
      <c r="C145" s="16"/>
    </row>
    <row r="146" spans="1:3" x14ac:dyDescent="0.15">
      <c r="A146" s="2" t="s">
        <v>56</v>
      </c>
      <c r="B146" s="2">
        <v>6</v>
      </c>
      <c r="C146" s="16"/>
    </row>
    <row r="147" spans="1:3" x14ac:dyDescent="0.15">
      <c r="A147" s="2" t="s">
        <v>28</v>
      </c>
      <c r="B147" s="2">
        <v>7.8</v>
      </c>
      <c r="C147" s="16"/>
    </row>
    <row r="148" spans="1:3" x14ac:dyDescent="0.15">
      <c r="A148" s="2" t="s">
        <v>40</v>
      </c>
      <c r="B148" s="2">
        <v>7.8</v>
      </c>
      <c r="C148" s="16"/>
    </row>
    <row r="149" spans="1:3" x14ac:dyDescent="0.15">
      <c r="A149" s="2" t="s">
        <v>73</v>
      </c>
      <c r="B149" s="2">
        <v>4.8</v>
      </c>
      <c r="C149" s="16"/>
    </row>
    <row r="150" spans="1:3" x14ac:dyDescent="0.15">
      <c r="A150" s="2" t="s">
        <v>58</v>
      </c>
      <c r="B150" s="2">
        <v>0</v>
      </c>
      <c r="C150" s="16"/>
    </row>
    <row r="151" spans="1:3" x14ac:dyDescent="0.15">
      <c r="A151" s="2" t="s">
        <v>41</v>
      </c>
      <c r="B151" s="2">
        <v>7.8</v>
      </c>
      <c r="C151" s="16"/>
    </row>
    <row r="152" spans="1:3" x14ac:dyDescent="0.15">
      <c r="A152" s="2" t="s">
        <v>23</v>
      </c>
      <c r="B152" s="2">
        <v>6.6</v>
      </c>
      <c r="C152" s="16"/>
    </row>
    <row r="153" spans="1:3" x14ac:dyDescent="0.15">
      <c r="A153" s="2" t="s">
        <v>156</v>
      </c>
      <c r="B153" s="2">
        <v>2.4</v>
      </c>
      <c r="C153" s="16"/>
    </row>
    <row r="154" spans="1:3" x14ac:dyDescent="0.15">
      <c r="A154" s="2" t="s">
        <v>29</v>
      </c>
      <c r="B154" s="2">
        <v>11.4</v>
      </c>
      <c r="C154" s="16"/>
    </row>
    <row r="155" spans="1:3" x14ac:dyDescent="0.15">
      <c r="A155" s="2" t="s">
        <v>33</v>
      </c>
      <c r="B155" s="2">
        <v>4.8</v>
      </c>
      <c r="C155" s="17"/>
    </row>
    <row r="156" spans="1:3" x14ac:dyDescent="0.15">
      <c r="A156" s="2" t="s">
        <v>49</v>
      </c>
      <c r="B156" s="2">
        <v>4.2</v>
      </c>
      <c r="C156" s="17"/>
    </row>
    <row r="157" spans="1:3" x14ac:dyDescent="0.15">
      <c r="A157" s="2" t="s">
        <v>65</v>
      </c>
      <c r="B157" s="2">
        <v>4.8</v>
      </c>
      <c r="C157" s="17"/>
    </row>
    <row r="158" spans="1:3" x14ac:dyDescent="0.15">
      <c r="A158" s="2" t="s">
        <v>74</v>
      </c>
      <c r="B158" s="2">
        <v>7.2</v>
      </c>
      <c r="C158" s="17"/>
    </row>
    <row r="159" spans="1:3" x14ac:dyDescent="0.15">
      <c r="A159" s="2" t="s">
        <v>57</v>
      </c>
      <c r="B159" s="2">
        <v>6</v>
      </c>
      <c r="C159" s="17"/>
    </row>
    <row r="160" spans="1:3" x14ac:dyDescent="0.15">
      <c r="A160" s="2" t="s">
        <v>50</v>
      </c>
      <c r="B160" s="2">
        <v>4.2</v>
      </c>
      <c r="C160" s="17"/>
    </row>
    <row r="161" spans="1:3" x14ac:dyDescent="0.15">
      <c r="A161" s="2" t="s">
        <v>59</v>
      </c>
      <c r="B161" s="2">
        <v>0</v>
      </c>
      <c r="C161" s="17"/>
    </row>
    <row r="162" spans="1:3" x14ac:dyDescent="0.15">
      <c r="A162" s="2" t="s">
        <v>24</v>
      </c>
      <c r="B162" s="2">
        <v>6.6</v>
      </c>
      <c r="C162" s="17"/>
    </row>
    <row r="163" spans="1:3" x14ac:dyDescent="0.15">
      <c r="A163" s="2" t="s">
        <v>69</v>
      </c>
      <c r="B163" s="2">
        <v>0</v>
      </c>
      <c r="C163" s="17"/>
    </row>
    <row r="164" spans="1:3" x14ac:dyDescent="0.15">
      <c r="A164" s="2" t="s">
        <v>39</v>
      </c>
      <c r="B164" s="2">
        <v>8.4</v>
      </c>
      <c r="C164" s="17"/>
    </row>
    <row r="165" spans="1:3" x14ac:dyDescent="0.15">
      <c r="A165" s="2" t="s">
        <v>51</v>
      </c>
      <c r="B165" s="2">
        <v>6.6</v>
      </c>
      <c r="C165" s="17"/>
    </row>
    <row r="166" spans="1:3" x14ac:dyDescent="0.15">
      <c r="A166" s="2" t="s">
        <v>21</v>
      </c>
      <c r="B166" s="2">
        <v>6.6</v>
      </c>
      <c r="C166" s="17"/>
    </row>
    <row r="167" spans="1:3" x14ac:dyDescent="0.15">
      <c r="A167" s="2" t="s">
        <v>75</v>
      </c>
      <c r="B167" s="2">
        <v>4.8</v>
      </c>
      <c r="C167" s="17"/>
    </row>
    <row r="168" spans="1:3" x14ac:dyDescent="0.15">
      <c r="A168" s="2" t="s">
        <v>31</v>
      </c>
      <c r="B168" s="2">
        <v>3</v>
      </c>
      <c r="C168" s="17"/>
    </row>
    <row r="169" spans="1:3" x14ac:dyDescent="0.15">
      <c r="A169" s="2" t="s">
        <v>34</v>
      </c>
      <c r="B169" s="2">
        <v>10.199999999999999</v>
      </c>
      <c r="C169" s="17"/>
    </row>
    <row r="170" spans="1:3" x14ac:dyDescent="0.15">
      <c r="A170" s="2" t="s">
        <v>55</v>
      </c>
      <c r="B170" s="2">
        <v>6</v>
      </c>
      <c r="C170" s="17"/>
    </row>
    <row r="171" spans="1:3" x14ac:dyDescent="0.15">
      <c r="A171" s="2" t="s">
        <v>27</v>
      </c>
      <c r="B171" s="2">
        <v>5.4</v>
      </c>
      <c r="C171" s="17"/>
    </row>
    <row r="172" spans="1:3" x14ac:dyDescent="0.15">
      <c r="A172" s="2" t="s">
        <v>76</v>
      </c>
      <c r="B172" s="2">
        <v>4.8</v>
      </c>
      <c r="C172" s="17"/>
    </row>
    <row r="173" spans="1:3" x14ac:dyDescent="0.15">
      <c r="A173" s="2" t="s">
        <v>25</v>
      </c>
      <c r="B173" s="2">
        <v>10.8</v>
      </c>
      <c r="C173" s="16"/>
    </row>
    <row r="174" spans="1:3" x14ac:dyDescent="0.15">
      <c r="A174" s="2" t="s">
        <v>60</v>
      </c>
      <c r="B174" s="2">
        <v>0</v>
      </c>
      <c r="C174" s="16"/>
    </row>
    <row r="175" spans="1:3" x14ac:dyDescent="0.15">
      <c r="A175" s="2" t="s">
        <v>42</v>
      </c>
      <c r="B175" s="2">
        <v>9</v>
      </c>
      <c r="C175" s="16"/>
    </row>
    <row r="176" spans="1:3" x14ac:dyDescent="0.15">
      <c r="A176" s="2" t="s">
        <v>66</v>
      </c>
      <c r="B176" s="2">
        <v>4.8</v>
      </c>
      <c r="C176" s="16"/>
    </row>
    <row r="177" spans="1:3" x14ac:dyDescent="0.15">
      <c r="A177" s="2" t="s">
        <v>92</v>
      </c>
      <c r="B177" s="2">
        <v>2.4</v>
      </c>
      <c r="C177" s="16"/>
    </row>
    <row r="178" spans="1:3" x14ac:dyDescent="0.15">
      <c r="A178" s="2" t="s">
        <v>35</v>
      </c>
      <c r="B178" s="2">
        <v>0</v>
      </c>
      <c r="C178" s="16"/>
    </row>
    <row r="179" spans="1:3" x14ac:dyDescent="0.15">
      <c r="A179" s="2" t="s">
        <v>32</v>
      </c>
      <c r="B179" s="2">
        <v>5.4</v>
      </c>
      <c r="C179" s="16"/>
    </row>
    <row r="180" spans="1:3" x14ac:dyDescent="0.15">
      <c r="A180" s="2" t="s">
        <v>26</v>
      </c>
      <c r="B180" s="2">
        <v>9</v>
      </c>
      <c r="C180" s="16"/>
    </row>
    <row r="181" spans="1:3" x14ac:dyDescent="0.15">
      <c r="A181" s="2" t="s">
        <v>68</v>
      </c>
      <c r="B181" s="2">
        <v>0</v>
      </c>
      <c r="C181" s="16"/>
    </row>
    <row r="182" spans="1:3" x14ac:dyDescent="0.15">
      <c r="A182" s="2" t="s">
        <v>68</v>
      </c>
      <c r="B182" s="2">
        <v>13.8</v>
      </c>
      <c r="C182" s="16"/>
    </row>
    <row r="183" spans="1:3" x14ac:dyDescent="0.15">
      <c r="A183" s="2" t="s">
        <v>77</v>
      </c>
      <c r="B183" s="2">
        <v>4.8</v>
      </c>
      <c r="C183" s="16"/>
    </row>
    <row r="184" spans="1:3" x14ac:dyDescent="0.15">
      <c r="A184" s="2" t="s">
        <v>52</v>
      </c>
      <c r="B184" s="2">
        <v>4.2</v>
      </c>
      <c r="C184" s="16"/>
    </row>
    <row r="185" spans="1:3" x14ac:dyDescent="0.15">
      <c r="A185" s="2" t="s">
        <v>41</v>
      </c>
      <c r="B185" s="2">
        <v>15</v>
      </c>
      <c r="C185" s="16"/>
    </row>
    <row r="186" spans="1:3" x14ac:dyDescent="0.15">
      <c r="A186" s="2" t="s">
        <v>27</v>
      </c>
      <c r="B186" s="2">
        <v>19</v>
      </c>
      <c r="C186" s="16"/>
    </row>
    <row r="187" spans="1:3" x14ac:dyDescent="0.15">
      <c r="A187" s="2" t="s">
        <v>48</v>
      </c>
      <c r="B187" s="2">
        <v>1</v>
      </c>
      <c r="C187" s="16"/>
    </row>
    <row r="188" spans="1:3" x14ac:dyDescent="0.15">
      <c r="A188" s="2" t="s">
        <v>21</v>
      </c>
      <c r="B188" s="2">
        <v>5</v>
      </c>
      <c r="C188" s="16"/>
    </row>
    <row r="189" spans="1:3" x14ac:dyDescent="0.15">
      <c r="A189" s="2" t="s">
        <v>68</v>
      </c>
      <c r="B189" s="2">
        <v>0</v>
      </c>
      <c r="C189" s="16"/>
    </row>
    <row r="190" spans="1:3" x14ac:dyDescent="0.15">
      <c r="A190" s="2" t="s">
        <v>156</v>
      </c>
      <c r="B190" s="2">
        <v>2</v>
      </c>
      <c r="C190" s="16"/>
    </row>
    <row r="191" spans="1:3" x14ac:dyDescent="0.15">
      <c r="A191" s="2" t="s">
        <v>33</v>
      </c>
      <c r="B191" s="2">
        <v>4</v>
      </c>
      <c r="C191" s="16"/>
    </row>
    <row r="192" spans="1:3" x14ac:dyDescent="0.15">
      <c r="A192" s="2" t="s">
        <v>55</v>
      </c>
      <c r="B192" s="2">
        <v>14</v>
      </c>
      <c r="C192" s="16"/>
    </row>
    <row r="193" spans="1:3" x14ac:dyDescent="0.15">
      <c r="A193" s="2" t="s">
        <v>39</v>
      </c>
      <c r="B193" s="2">
        <v>2</v>
      </c>
      <c r="C193" s="16"/>
    </row>
    <row r="194" spans="1:3" x14ac:dyDescent="0.15">
      <c r="A194" s="2" t="s">
        <v>48</v>
      </c>
      <c r="B194" s="2">
        <v>0.9</v>
      </c>
      <c r="C194" s="16"/>
    </row>
    <row r="195" spans="1:3" x14ac:dyDescent="0.15">
      <c r="A195" s="2" t="s">
        <v>56</v>
      </c>
      <c r="B195" s="2">
        <v>12.6</v>
      </c>
      <c r="C195" s="16"/>
    </row>
    <row r="196" spans="1:3" x14ac:dyDescent="0.15">
      <c r="A196" s="2" t="s">
        <v>28</v>
      </c>
      <c r="B196" s="2">
        <v>21.6</v>
      </c>
      <c r="C196" s="16"/>
    </row>
    <row r="197" spans="1:3" x14ac:dyDescent="0.15">
      <c r="A197" s="2" t="s">
        <v>40</v>
      </c>
      <c r="B197" s="2">
        <v>15.3</v>
      </c>
      <c r="C197" s="16"/>
    </row>
    <row r="198" spans="1:3" x14ac:dyDescent="0.15">
      <c r="A198" s="2" t="s">
        <v>183</v>
      </c>
      <c r="B198" s="2">
        <v>1.8</v>
      </c>
      <c r="C198" s="16"/>
    </row>
    <row r="199" spans="1:3" x14ac:dyDescent="0.15">
      <c r="A199" s="2" t="s">
        <v>73</v>
      </c>
      <c r="B199" s="2">
        <v>3.6</v>
      </c>
      <c r="C199" s="16"/>
    </row>
    <row r="200" spans="1:3" x14ac:dyDescent="0.15">
      <c r="A200" s="2" t="s">
        <v>58</v>
      </c>
      <c r="B200" s="2">
        <v>12.6</v>
      </c>
      <c r="C200" s="16"/>
    </row>
    <row r="201" spans="1:3" x14ac:dyDescent="0.15">
      <c r="A201" s="2" t="s">
        <v>41</v>
      </c>
      <c r="B201" s="2">
        <v>15.3</v>
      </c>
      <c r="C201" s="16"/>
    </row>
    <row r="202" spans="1:3" x14ac:dyDescent="0.15">
      <c r="A202" s="2" t="s">
        <v>23</v>
      </c>
      <c r="B202" s="2">
        <v>4.5</v>
      </c>
      <c r="C202" s="16"/>
    </row>
    <row r="203" spans="1:3" x14ac:dyDescent="0.15">
      <c r="A203" s="2" t="s">
        <v>156</v>
      </c>
      <c r="B203" s="2">
        <v>1.8</v>
      </c>
      <c r="C203" s="16"/>
    </row>
    <row r="204" spans="1:3" x14ac:dyDescent="0.15">
      <c r="A204" s="2" t="s">
        <v>33</v>
      </c>
      <c r="B204" s="2">
        <v>20.7</v>
      </c>
      <c r="C204" s="16"/>
    </row>
    <row r="205" spans="1:3" x14ac:dyDescent="0.15">
      <c r="A205" s="2" t="s">
        <v>49</v>
      </c>
      <c r="B205" s="2">
        <v>0.9</v>
      </c>
      <c r="C205" s="16"/>
    </row>
    <row r="206" spans="1:3" x14ac:dyDescent="0.15">
      <c r="A206" s="2" t="s">
        <v>65</v>
      </c>
      <c r="B206" s="2">
        <v>13.5</v>
      </c>
      <c r="C206" s="16"/>
    </row>
    <row r="207" spans="1:3" x14ac:dyDescent="0.15">
      <c r="A207" s="2" t="s">
        <v>74</v>
      </c>
      <c r="B207" s="2">
        <v>5.4</v>
      </c>
      <c r="C207" s="16"/>
    </row>
    <row r="208" spans="1:3" x14ac:dyDescent="0.15">
      <c r="A208" s="2" t="s">
        <v>57</v>
      </c>
      <c r="B208" s="2">
        <v>12.6</v>
      </c>
      <c r="C208" s="16"/>
    </row>
    <row r="209" spans="1:3" x14ac:dyDescent="0.15">
      <c r="A209" s="2" t="s">
        <v>50</v>
      </c>
      <c r="B209" s="2">
        <v>0.9</v>
      </c>
      <c r="C209" s="16"/>
    </row>
    <row r="210" spans="1:3" x14ac:dyDescent="0.15">
      <c r="A210" s="2" t="s">
        <v>59</v>
      </c>
      <c r="B210" s="2">
        <v>0</v>
      </c>
      <c r="C210" s="16"/>
    </row>
    <row r="211" spans="1:3" x14ac:dyDescent="0.15">
      <c r="A211" s="2" t="s">
        <v>24</v>
      </c>
      <c r="B211" s="2">
        <v>4.5</v>
      </c>
      <c r="C211" s="16"/>
    </row>
    <row r="212" spans="1:3" x14ac:dyDescent="0.15">
      <c r="A212" s="2" t="s">
        <v>69</v>
      </c>
      <c r="B212" s="2">
        <v>0</v>
      </c>
      <c r="C212" s="16"/>
    </row>
    <row r="213" spans="1:3" x14ac:dyDescent="0.15">
      <c r="A213" s="2" t="s">
        <v>39</v>
      </c>
      <c r="B213" s="2">
        <v>18.899999999999999</v>
      </c>
      <c r="C213" s="16"/>
    </row>
    <row r="214" spans="1:3" x14ac:dyDescent="0.15">
      <c r="A214" s="2" t="s">
        <v>51</v>
      </c>
      <c r="B214" s="2">
        <v>1.8</v>
      </c>
      <c r="C214" s="16"/>
    </row>
    <row r="215" spans="1:3" x14ac:dyDescent="0.15">
      <c r="A215" s="2" t="s">
        <v>21</v>
      </c>
      <c r="B215" s="2">
        <v>5.4</v>
      </c>
      <c r="C215" s="16"/>
    </row>
    <row r="216" spans="1:3" x14ac:dyDescent="0.15">
      <c r="A216" s="2" t="s">
        <v>75</v>
      </c>
      <c r="B216" s="2">
        <v>3.6</v>
      </c>
      <c r="C216" s="16"/>
    </row>
    <row r="217" spans="1:3" x14ac:dyDescent="0.15">
      <c r="A217" s="2" t="s">
        <v>34</v>
      </c>
      <c r="B217" s="2">
        <v>30.6</v>
      </c>
      <c r="C217" s="16"/>
    </row>
    <row r="218" spans="1:3" x14ac:dyDescent="0.15">
      <c r="A218" s="2" t="s">
        <v>55</v>
      </c>
      <c r="B218" s="2">
        <v>14.4</v>
      </c>
      <c r="C218" s="16"/>
    </row>
    <row r="219" spans="1:3" x14ac:dyDescent="0.15">
      <c r="A219" s="2" t="s">
        <v>27</v>
      </c>
      <c r="B219" s="2">
        <v>17.100000000000001</v>
      </c>
      <c r="C219" s="16"/>
    </row>
    <row r="220" spans="1:3" x14ac:dyDescent="0.15">
      <c r="A220" s="2" t="s">
        <v>76</v>
      </c>
      <c r="B220" s="2">
        <v>3.6</v>
      </c>
      <c r="C220" s="16"/>
    </row>
    <row r="221" spans="1:3" x14ac:dyDescent="0.15">
      <c r="A221" s="2" t="s">
        <v>62</v>
      </c>
      <c r="B221" s="2">
        <v>0</v>
      </c>
      <c r="C221" s="16"/>
    </row>
    <row r="222" spans="1:3" x14ac:dyDescent="0.15">
      <c r="A222" s="2" t="s">
        <v>91</v>
      </c>
      <c r="B222" s="2">
        <v>5.4</v>
      </c>
      <c r="C222" s="16"/>
    </row>
    <row r="223" spans="1:3" x14ac:dyDescent="0.15">
      <c r="A223" s="2" t="s">
        <v>42</v>
      </c>
      <c r="B223" s="2">
        <v>27.9</v>
      </c>
      <c r="C223" s="16"/>
    </row>
    <row r="224" spans="1:3" x14ac:dyDescent="0.15">
      <c r="A224" s="2" t="s">
        <v>92</v>
      </c>
      <c r="B224" s="2">
        <v>1.8</v>
      </c>
      <c r="C224" s="16"/>
    </row>
    <row r="225" spans="1:3" x14ac:dyDescent="0.15">
      <c r="A225" s="2" t="s">
        <v>80</v>
      </c>
      <c r="B225" s="2">
        <v>3.6</v>
      </c>
      <c r="C225" s="16"/>
    </row>
    <row r="226" spans="1:3" x14ac:dyDescent="0.15">
      <c r="A226" s="2" t="s">
        <v>35</v>
      </c>
      <c r="B226" s="2">
        <v>0</v>
      </c>
      <c r="C226" s="16"/>
    </row>
    <row r="227" spans="1:3" x14ac:dyDescent="0.15">
      <c r="A227" s="2" t="s">
        <v>32</v>
      </c>
      <c r="B227" s="2">
        <v>17.100000000000001</v>
      </c>
      <c r="C227" s="16"/>
    </row>
    <row r="228" spans="1:3" x14ac:dyDescent="0.15">
      <c r="A228" s="2" t="s">
        <v>26</v>
      </c>
      <c r="B228" s="2">
        <v>4.5</v>
      </c>
      <c r="C228" s="16"/>
    </row>
    <row r="229" spans="1:3" x14ac:dyDescent="0.15">
      <c r="A229" s="2" t="s">
        <v>68</v>
      </c>
      <c r="B229" s="2">
        <v>0</v>
      </c>
      <c r="C229" s="16"/>
    </row>
    <row r="230" spans="1:3" x14ac:dyDescent="0.15">
      <c r="A230" s="2" t="s">
        <v>68</v>
      </c>
      <c r="B230" s="2">
        <v>27.9</v>
      </c>
      <c r="C230" s="16"/>
    </row>
    <row r="231" spans="1:3" x14ac:dyDescent="0.15">
      <c r="A231" s="2" t="s">
        <v>94</v>
      </c>
      <c r="B231" s="2">
        <v>2.7</v>
      </c>
      <c r="C231" s="16"/>
    </row>
    <row r="232" spans="1:3" x14ac:dyDescent="0.15">
      <c r="A232" s="2" t="s">
        <v>41</v>
      </c>
      <c r="B232" s="2">
        <v>15</v>
      </c>
      <c r="C232" s="16"/>
    </row>
    <row r="233" spans="1:3" x14ac:dyDescent="0.15">
      <c r="A233" s="2" t="s">
        <v>27</v>
      </c>
      <c r="B233" s="2">
        <v>19</v>
      </c>
      <c r="C233" s="16"/>
    </row>
    <row r="234" spans="1:3" x14ac:dyDescent="0.15">
      <c r="A234" s="2" t="s">
        <v>48</v>
      </c>
      <c r="B234" s="2">
        <v>1</v>
      </c>
      <c r="C234" s="16"/>
    </row>
    <row r="235" spans="1:3" x14ac:dyDescent="0.15">
      <c r="A235" s="2" t="s">
        <v>21</v>
      </c>
      <c r="B235" s="2">
        <v>5</v>
      </c>
      <c r="C235" s="16"/>
    </row>
    <row r="236" spans="1:3" x14ac:dyDescent="0.15">
      <c r="A236" s="2" t="s">
        <v>68</v>
      </c>
      <c r="B236" s="2">
        <v>0</v>
      </c>
      <c r="C236" s="16"/>
    </row>
    <row r="237" spans="1:3" x14ac:dyDescent="0.15">
      <c r="A237" s="2" t="s">
        <v>156</v>
      </c>
      <c r="B237" s="2">
        <v>2</v>
      </c>
      <c r="C237" s="16"/>
    </row>
    <row r="238" spans="1:3" x14ac:dyDescent="0.15">
      <c r="A238" s="2" t="s">
        <v>33</v>
      </c>
      <c r="B238" s="2">
        <v>4</v>
      </c>
      <c r="C238" s="16"/>
    </row>
    <row r="239" spans="1:3" x14ac:dyDescent="0.15">
      <c r="A239" s="2" t="s">
        <v>55</v>
      </c>
      <c r="B239" s="2">
        <v>14</v>
      </c>
      <c r="C239" s="16"/>
    </row>
    <row r="240" spans="1:3" x14ac:dyDescent="0.15">
      <c r="A240" s="2" t="s">
        <v>39</v>
      </c>
      <c r="B240" s="2">
        <v>2</v>
      </c>
      <c r="C240" s="16"/>
    </row>
    <row r="241" spans="1:3" x14ac:dyDescent="0.15">
      <c r="A241" s="2" t="s">
        <v>48</v>
      </c>
      <c r="B241" s="2">
        <v>0.9</v>
      </c>
      <c r="C241" s="16"/>
    </row>
    <row r="242" spans="1:3" x14ac:dyDescent="0.15">
      <c r="A242" s="2" t="s">
        <v>56</v>
      </c>
      <c r="B242" s="2">
        <v>15.6</v>
      </c>
      <c r="C242" s="16"/>
    </row>
    <row r="243" spans="1:3" x14ac:dyDescent="0.15">
      <c r="A243" s="2" t="s">
        <v>28</v>
      </c>
      <c r="B243" s="2">
        <v>24.6</v>
      </c>
      <c r="C243" s="16"/>
    </row>
    <row r="244" spans="1:3" x14ac:dyDescent="0.15">
      <c r="A244" s="2" t="s">
        <v>40</v>
      </c>
      <c r="B244" s="2">
        <v>18.3</v>
      </c>
      <c r="C244" s="16"/>
    </row>
    <row r="245" spans="1:3" x14ac:dyDescent="0.15">
      <c r="A245" s="2" t="s">
        <v>183</v>
      </c>
      <c r="B245" s="2">
        <v>1.8</v>
      </c>
      <c r="C245" s="16"/>
    </row>
    <row r="246" spans="1:3" x14ac:dyDescent="0.15">
      <c r="A246" s="2" t="s">
        <v>73</v>
      </c>
      <c r="B246" s="2">
        <v>3.6</v>
      </c>
      <c r="C246" s="16"/>
    </row>
    <row r="247" spans="1:3" x14ac:dyDescent="0.15">
      <c r="A247" s="2" t="s">
        <v>58</v>
      </c>
      <c r="B247" s="2">
        <v>12.6</v>
      </c>
      <c r="C247" s="16"/>
    </row>
    <row r="248" spans="1:3" x14ac:dyDescent="0.15">
      <c r="A248" s="2" t="s">
        <v>41</v>
      </c>
      <c r="B248" s="2">
        <v>13.5</v>
      </c>
      <c r="C248" s="16"/>
    </row>
    <row r="249" spans="1:3" x14ac:dyDescent="0.15">
      <c r="A249" s="2" t="s">
        <v>23</v>
      </c>
      <c r="B249" s="2">
        <v>4.5</v>
      </c>
      <c r="C249" s="16"/>
    </row>
    <row r="250" spans="1:3" x14ac:dyDescent="0.15">
      <c r="A250" s="2" t="s">
        <v>192</v>
      </c>
      <c r="B250" s="2">
        <v>1.8</v>
      </c>
      <c r="C250" s="16"/>
    </row>
    <row r="251" spans="1:3" x14ac:dyDescent="0.15">
      <c r="A251" s="2" t="s">
        <v>156</v>
      </c>
      <c r="B251" s="2">
        <v>1.8</v>
      </c>
      <c r="C251" s="16"/>
    </row>
    <row r="252" spans="1:3" x14ac:dyDescent="0.15">
      <c r="A252" s="2" t="s">
        <v>33</v>
      </c>
      <c r="B252" s="2">
        <v>20.7</v>
      </c>
      <c r="C252" s="16"/>
    </row>
    <row r="253" spans="1:3" x14ac:dyDescent="0.15">
      <c r="A253" s="2" t="s">
        <v>49</v>
      </c>
      <c r="B253" s="2">
        <v>0.9</v>
      </c>
      <c r="C253" s="16"/>
    </row>
    <row r="254" spans="1:3" x14ac:dyDescent="0.15">
      <c r="A254" s="2" t="s">
        <v>65</v>
      </c>
      <c r="B254" s="2">
        <v>13.5</v>
      </c>
      <c r="C254" s="16"/>
    </row>
    <row r="255" spans="1:3" x14ac:dyDescent="0.15">
      <c r="A255" s="2" t="s">
        <v>74</v>
      </c>
      <c r="B255" s="2">
        <v>5.4</v>
      </c>
      <c r="C255" s="16"/>
    </row>
    <row r="256" spans="1:3" x14ac:dyDescent="0.15">
      <c r="A256" s="2" t="s">
        <v>57</v>
      </c>
      <c r="B256" s="2">
        <v>12.6</v>
      </c>
      <c r="C256" s="16"/>
    </row>
    <row r="257" spans="1:3" x14ac:dyDescent="0.15">
      <c r="A257" s="2" t="s">
        <v>50</v>
      </c>
      <c r="B257" s="2">
        <v>0.9</v>
      </c>
      <c r="C257" s="16"/>
    </row>
    <row r="258" spans="1:3" x14ac:dyDescent="0.15">
      <c r="A258" s="2" t="s">
        <v>59</v>
      </c>
      <c r="B258" s="2">
        <v>0</v>
      </c>
      <c r="C258" s="16"/>
    </row>
    <row r="259" spans="1:3" x14ac:dyDescent="0.15">
      <c r="A259" s="2" t="s">
        <v>24</v>
      </c>
      <c r="B259" s="2">
        <v>4.5</v>
      </c>
      <c r="C259" s="16"/>
    </row>
    <row r="260" spans="1:3" x14ac:dyDescent="0.15">
      <c r="A260" s="2" t="s">
        <v>69</v>
      </c>
      <c r="B260" s="2">
        <v>0</v>
      </c>
      <c r="C260" s="16"/>
    </row>
    <row r="261" spans="1:3" x14ac:dyDescent="0.15">
      <c r="A261" s="2" t="s">
        <v>39</v>
      </c>
      <c r="B261" s="2">
        <v>18.899999999999999</v>
      </c>
      <c r="C261" s="16"/>
    </row>
    <row r="262" spans="1:3" x14ac:dyDescent="0.15">
      <c r="A262" s="2" t="s">
        <v>21</v>
      </c>
      <c r="B262" s="2">
        <v>5.4</v>
      </c>
      <c r="C262" s="16"/>
    </row>
    <row r="263" spans="1:3" x14ac:dyDescent="0.15">
      <c r="A263" s="2" t="s">
        <v>75</v>
      </c>
      <c r="B263" s="2">
        <v>5.4</v>
      </c>
      <c r="C263" s="16"/>
    </row>
    <row r="264" spans="1:3" x14ac:dyDescent="0.15">
      <c r="A264" s="2" t="s">
        <v>34</v>
      </c>
      <c r="B264" s="2">
        <v>30.6</v>
      </c>
      <c r="C264" s="16"/>
    </row>
    <row r="265" spans="1:3" x14ac:dyDescent="0.15">
      <c r="A265" s="2" t="s">
        <v>55</v>
      </c>
      <c r="B265" s="2">
        <v>14.4</v>
      </c>
      <c r="C265" s="16"/>
    </row>
    <row r="266" spans="1:3" x14ac:dyDescent="0.15">
      <c r="A266" s="2" t="s">
        <v>27</v>
      </c>
      <c r="B266" s="2">
        <v>17.100000000000001</v>
      </c>
      <c r="C266" s="17"/>
    </row>
    <row r="267" spans="1:3" x14ac:dyDescent="0.15">
      <c r="A267" s="2" t="s">
        <v>76</v>
      </c>
      <c r="B267" s="2">
        <v>3.6</v>
      </c>
      <c r="C267" s="17"/>
    </row>
    <row r="268" spans="1:3" x14ac:dyDescent="0.15">
      <c r="A268" s="2" t="s">
        <v>62</v>
      </c>
      <c r="B268" s="2">
        <v>0</v>
      </c>
      <c r="C268" s="17"/>
    </row>
    <row r="269" spans="1:3" x14ac:dyDescent="0.15">
      <c r="A269" s="2" t="s">
        <v>91</v>
      </c>
      <c r="B269" s="2">
        <v>5.4</v>
      </c>
      <c r="C269" s="17"/>
    </row>
    <row r="270" spans="1:3" x14ac:dyDescent="0.15">
      <c r="A270" s="2" t="s">
        <v>42</v>
      </c>
      <c r="B270" s="2">
        <v>27.9</v>
      </c>
      <c r="C270" s="17"/>
    </row>
    <row r="271" spans="1:3" x14ac:dyDescent="0.15">
      <c r="A271" s="2" t="s">
        <v>92</v>
      </c>
      <c r="B271" s="2">
        <v>1.8</v>
      </c>
      <c r="C271" s="17"/>
    </row>
    <row r="272" spans="1:3" x14ac:dyDescent="0.15">
      <c r="A272" s="2" t="s">
        <v>80</v>
      </c>
      <c r="B272" s="2">
        <v>3.6</v>
      </c>
      <c r="C272" s="17"/>
    </row>
    <row r="273" spans="1:3" x14ac:dyDescent="0.15">
      <c r="A273" s="2" t="s">
        <v>35</v>
      </c>
      <c r="B273" s="2">
        <v>0</v>
      </c>
      <c r="C273" s="17"/>
    </row>
    <row r="274" spans="1:3" x14ac:dyDescent="0.15">
      <c r="A274" s="2" t="s">
        <v>32</v>
      </c>
      <c r="B274" s="2">
        <v>17.100000000000001</v>
      </c>
      <c r="C274" s="17"/>
    </row>
    <row r="275" spans="1:3" x14ac:dyDescent="0.15">
      <c r="A275" s="2" t="s">
        <v>26</v>
      </c>
      <c r="B275" s="2">
        <v>4.5</v>
      </c>
      <c r="C275" s="17"/>
    </row>
    <row r="276" spans="1:3" x14ac:dyDescent="0.15">
      <c r="A276" s="2" t="s">
        <v>68</v>
      </c>
      <c r="B276" s="2">
        <v>27.9</v>
      </c>
      <c r="C276" s="17"/>
    </row>
    <row r="277" spans="1:3" x14ac:dyDescent="0.15">
      <c r="A277" s="2" t="s">
        <v>94</v>
      </c>
      <c r="B277" s="2">
        <v>2.7</v>
      </c>
      <c r="C277" s="17"/>
    </row>
    <row r="278" spans="1:3" x14ac:dyDescent="0.15">
      <c r="A278" s="2" t="s">
        <v>27</v>
      </c>
      <c r="B278" s="2">
        <v>19</v>
      </c>
      <c r="C278" s="17"/>
    </row>
    <row r="279" spans="1:3" x14ac:dyDescent="0.15">
      <c r="A279" s="2" t="s">
        <v>48</v>
      </c>
      <c r="B279" s="2">
        <v>1</v>
      </c>
      <c r="C279" s="17"/>
    </row>
    <row r="280" spans="1:3" x14ac:dyDescent="0.15">
      <c r="A280" s="2" t="s">
        <v>21</v>
      </c>
      <c r="B280" s="2">
        <v>5</v>
      </c>
      <c r="C280" s="17"/>
    </row>
    <row r="281" spans="1:3" x14ac:dyDescent="0.15">
      <c r="A281" s="2" t="s">
        <v>68</v>
      </c>
      <c r="B281" s="2">
        <v>16</v>
      </c>
      <c r="C281" s="17"/>
    </row>
    <row r="282" spans="1:3" x14ac:dyDescent="0.15">
      <c r="A282" s="2" t="s">
        <v>156</v>
      </c>
      <c r="B282" s="2">
        <v>2</v>
      </c>
      <c r="C282" s="17"/>
    </row>
    <row r="283" spans="1:3" x14ac:dyDescent="0.15">
      <c r="A283" s="2" t="s">
        <v>33</v>
      </c>
      <c r="B283" s="2">
        <v>4</v>
      </c>
      <c r="C283" s="17"/>
    </row>
    <row r="284" spans="1:3" x14ac:dyDescent="0.15">
      <c r="A284" s="2" t="s">
        <v>55</v>
      </c>
      <c r="B284" s="2">
        <v>15</v>
      </c>
      <c r="C284" s="16"/>
    </row>
    <row r="285" spans="1:3" x14ac:dyDescent="0.15">
      <c r="A285" s="2" t="s">
        <v>39</v>
      </c>
      <c r="B285" s="2">
        <v>2</v>
      </c>
      <c r="C285" s="16"/>
    </row>
    <row r="286" spans="1:3" x14ac:dyDescent="0.15">
      <c r="A286" s="2" t="s">
        <v>48</v>
      </c>
      <c r="B286" s="2">
        <v>1.5</v>
      </c>
      <c r="C286" s="16"/>
    </row>
    <row r="287" spans="1:3" x14ac:dyDescent="0.15">
      <c r="A287" s="2" t="s">
        <v>56</v>
      </c>
      <c r="B287" s="2">
        <v>24</v>
      </c>
      <c r="C287" s="16"/>
    </row>
    <row r="288" spans="1:3" x14ac:dyDescent="0.15">
      <c r="A288" s="2" t="s">
        <v>28</v>
      </c>
      <c r="B288" s="2">
        <v>39</v>
      </c>
      <c r="C288" s="16"/>
    </row>
    <row r="289" spans="1:3" x14ac:dyDescent="0.15">
      <c r="A289" s="2" t="s">
        <v>40</v>
      </c>
      <c r="B289" s="2">
        <v>28.5</v>
      </c>
      <c r="C289" s="16"/>
    </row>
    <row r="290" spans="1:3" x14ac:dyDescent="0.15">
      <c r="A290" s="2" t="s">
        <v>183</v>
      </c>
      <c r="B290" s="2">
        <v>3</v>
      </c>
      <c r="C290" s="16"/>
    </row>
    <row r="291" spans="1:3" x14ac:dyDescent="0.15">
      <c r="A291" s="2" t="s">
        <v>73</v>
      </c>
      <c r="B291" s="2">
        <v>6</v>
      </c>
      <c r="C291" s="16"/>
    </row>
    <row r="292" spans="1:3" x14ac:dyDescent="0.15">
      <c r="A292" s="2" t="s">
        <v>58</v>
      </c>
      <c r="B292" s="2">
        <v>49.5</v>
      </c>
      <c r="C292" s="16"/>
    </row>
    <row r="293" spans="1:3" x14ac:dyDescent="0.15">
      <c r="A293" s="2" t="s">
        <v>23</v>
      </c>
      <c r="B293" s="2">
        <v>7.5</v>
      </c>
      <c r="C293" s="16"/>
    </row>
    <row r="294" spans="1:3" x14ac:dyDescent="0.15">
      <c r="A294" s="2" t="s">
        <v>192</v>
      </c>
      <c r="B294" s="2">
        <v>3</v>
      </c>
      <c r="C294" s="16"/>
    </row>
    <row r="295" spans="1:3" x14ac:dyDescent="0.15">
      <c r="A295" s="2" t="s">
        <v>156</v>
      </c>
      <c r="B295" s="2">
        <v>3</v>
      </c>
      <c r="C295" s="16"/>
    </row>
    <row r="296" spans="1:3" x14ac:dyDescent="0.15">
      <c r="A296" s="2" t="s">
        <v>33</v>
      </c>
      <c r="B296" s="2">
        <v>37.5</v>
      </c>
      <c r="C296" s="16"/>
    </row>
    <row r="297" spans="1:3" x14ac:dyDescent="0.15">
      <c r="A297" s="2" t="s">
        <v>49</v>
      </c>
      <c r="B297" s="2">
        <v>1.5</v>
      </c>
      <c r="C297" s="16"/>
    </row>
    <row r="298" spans="1:3" x14ac:dyDescent="0.15">
      <c r="A298" s="2" t="s">
        <v>74</v>
      </c>
      <c r="B298" s="2">
        <v>9</v>
      </c>
      <c r="C298" s="16"/>
    </row>
    <row r="299" spans="1:3" x14ac:dyDescent="0.15">
      <c r="A299" s="2" t="s">
        <v>50</v>
      </c>
      <c r="B299" s="2">
        <v>1.5</v>
      </c>
      <c r="C299" s="16"/>
    </row>
    <row r="300" spans="1:3" x14ac:dyDescent="0.15">
      <c r="A300" s="2" t="s">
        <v>59</v>
      </c>
      <c r="B300" s="2">
        <v>24</v>
      </c>
      <c r="C300" s="16"/>
    </row>
    <row r="301" spans="1:3" x14ac:dyDescent="0.15">
      <c r="A301" s="2" t="s">
        <v>24</v>
      </c>
      <c r="B301" s="2">
        <v>7.5</v>
      </c>
      <c r="C301" s="16"/>
    </row>
    <row r="302" spans="1:3" x14ac:dyDescent="0.15">
      <c r="A302" s="2" t="s">
        <v>69</v>
      </c>
      <c r="B302" s="2">
        <v>25.5</v>
      </c>
      <c r="C302" s="16"/>
    </row>
    <row r="303" spans="1:3" x14ac:dyDescent="0.15">
      <c r="A303" s="2" t="s">
        <v>39</v>
      </c>
      <c r="B303" s="2">
        <v>34.5</v>
      </c>
      <c r="C303" s="16"/>
    </row>
    <row r="304" spans="1:3" x14ac:dyDescent="0.15">
      <c r="A304" s="2" t="s">
        <v>184</v>
      </c>
      <c r="B304" s="2">
        <v>3</v>
      </c>
      <c r="C304" s="16"/>
    </row>
    <row r="305" spans="1:64" x14ac:dyDescent="0.15">
      <c r="A305" s="2" t="s">
        <v>21</v>
      </c>
      <c r="B305" s="2">
        <v>9</v>
      </c>
      <c r="C305" s="16"/>
    </row>
    <row r="306" spans="1:64" x14ac:dyDescent="0.15">
      <c r="A306" s="2" t="s">
        <v>75</v>
      </c>
      <c r="B306" s="2">
        <v>6</v>
      </c>
      <c r="C306" s="16"/>
    </row>
    <row r="307" spans="1:64" x14ac:dyDescent="0.15">
      <c r="A307" s="2" t="s">
        <v>34</v>
      </c>
      <c r="B307" s="2">
        <v>57</v>
      </c>
      <c r="C307" s="16"/>
    </row>
    <row r="308" spans="1:64" x14ac:dyDescent="0.15">
      <c r="A308" s="2" t="s">
        <v>55</v>
      </c>
      <c r="B308" s="2">
        <v>27</v>
      </c>
      <c r="C308" s="16"/>
    </row>
    <row r="309" spans="1:64" x14ac:dyDescent="0.15">
      <c r="A309" s="2" t="s">
        <v>27</v>
      </c>
      <c r="B309" s="2">
        <v>31.5</v>
      </c>
      <c r="C309" s="16"/>
    </row>
    <row r="310" spans="1:64" x14ac:dyDescent="0.15">
      <c r="A310" s="2" t="s">
        <v>81</v>
      </c>
      <c r="B310" s="2">
        <v>6</v>
      </c>
      <c r="C310" s="16"/>
    </row>
    <row r="311" spans="1:64" x14ac:dyDescent="0.15">
      <c r="A311" s="2" t="s">
        <v>62</v>
      </c>
      <c r="B311" s="2">
        <v>24</v>
      </c>
      <c r="C311" s="16"/>
    </row>
    <row r="312" spans="1:64" x14ac:dyDescent="0.15">
      <c r="A312" s="2" t="s">
        <v>91</v>
      </c>
      <c r="B312" s="2">
        <v>1.5</v>
      </c>
      <c r="C312" s="16"/>
    </row>
    <row r="313" spans="1:64" x14ac:dyDescent="0.15">
      <c r="A313" s="2" t="s">
        <v>42</v>
      </c>
      <c r="B313" s="2">
        <v>28.5</v>
      </c>
      <c r="C313" s="16"/>
    </row>
    <row r="314" spans="1:64" x14ac:dyDescent="0.15">
      <c r="A314" s="2" t="s">
        <v>92</v>
      </c>
      <c r="B314" s="2">
        <v>10.5</v>
      </c>
      <c r="C314" s="16"/>
    </row>
    <row r="315" spans="1:64" x14ac:dyDescent="0.15">
      <c r="A315" s="2" t="s">
        <v>80</v>
      </c>
      <c r="B315" s="2">
        <v>6</v>
      </c>
      <c r="C315" s="16"/>
    </row>
    <row r="316" spans="1:64" x14ac:dyDescent="0.15">
      <c r="A316" s="2" t="s">
        <v>35</v>
      </c>
      <c r="B316" s="2">
        <v>55.5</v>
      </c>
      <c r="C316" s="16"/>
      <c r="AY316" s="2">
        <v>19.2</v>
      </c>
    </row>
    <row r="317" spans="1:64" x14ac:dyDescent="0.15">
      <c r="A317" s="2" t="s">
        <v>26</v>
      </c>
      <c r="B317" s="2">
        <v>7.5</v>
      </c>
      <c r="C317" s="16"/>
      <c r="BL317" s="2" t="s">
        <v>214</v>
      </c>
    </row>
    <row r="318" spans="1:64" x14ac:dyDescent="0.15">
      <c r="A318" s="2" t="s">
        <v>68</v>
      </c>
      <c r="B318" s="2">
        <v>3</v>
      </c>
      <c r="C318" s="16"/>
    </row>
    <row r="319" spans="1:64" x14ac:dyDescent="0.15">
      <c r="A319" s="2" t="s">
        <v>68</v>
      </c>
      <c r="B319" s="2">
        <v>25.5</v>
      </c>
      <c r="C319" s="16"/>
    </row>
    <row r="320" spans="1:64" s="1" customFormat="1" x14ac:dyDescent="0.15">
      <c r="A320" s="2" t="s">
        <v>94</v>
      </c>
      <c r="B320" s="2">
        <v>4.5</v>
      </c>
      <c r="C320" s="18"/>
    </row>
    <row r="321" spans="1:2" s="3" customFormat="1" x14ac:dyDescent="0.15">
      <c r="A321" s="2" t="s">
        <v>27</v>
      </c>
      <c r="B321" s="19">
        <v>19</v>
      </c>
    </row>
    <row r="322" spans="1:2" s="3" customFormat="1" x14ac:dyDescent="0.15">
      <c r="A322" s="2" t="s">
        <v>48</v>
      </c>
      <c r="B322" s="19">
        <v>1</v>
      </c>
    </row>
    <row r="323" spans="1:2" s="3" customFormat="1" x14ac:dyDescent="0.15">
      <c r="A323" s="2" t="s">
        <v>21</v>
      </c>
      <c r="B323" s="19">
        <v>5</v>
      </c>
    </row>
    <row r="324" spans="1:2" s="3" customFormat="1" x14ac:dyDescent="0.15">
      <c r="A324" s="2" t="s">
        <v>68</v>
      </c>
      <c r="B324" s="19">
        <v>16</v>
      </c>
    </row>
    <row r="325" spans="1:2" s="3" customFormat="1" x14ac:dyDescent="0.15">
      <c r="A325" s="2" t="s">
        <v>156</v>
      </c>
      <c r="B325" s="19">
        <v>2</v>
      </c>
    </row>
    <row r="326" spans="1:2" s="3" customFormat="1" x14ac:dyDescent="0.15">
      <c r="A326" s="2" t="s">
        <v>33</v>
      </c>
      <c r="B326" s="19">
        <v>4</v>
      </c>
    </row>
    <row r="327" spans="1:2" s="3" customFormat="1" x14ac:dyDescent="0.15">
      <c r="A327" s="2" t="s">
        <v>55</v>
      </c>
      <c r="B327" s="19">
        <v>15</v>
      </c>
    </row>
    <row r="328" spans="1:2" s="3" customFormat="1" x14ac:dyDescent="0.15">
      <c r="A328" s="2" t="s">
        <v>39</v>
      </c>
      <c r="B328" s="19">
        <v>2</v>
      </c>
    </row>
    <row r="329" spans="1:2" s="3" customFormat="1" x14ac:dyDescent="0.15">
      <c r="A329" s="2" t="s">
        <v>48</v>
      </c>
      <c r="B329" s="19">
        <v>1.5</v>
      </c>
    </row>
    <row r="330" spans="1:2" s="3" customFormat="1" x14ac:dyDescent="0.15">
      <c r="A330" s="2" t="s">
        <v>56</v>
      </c>
      <c r="B330" s="19">
        <v>24</v>
      </c>
    </row>
    <row r="331" spans="1:2" s="3" customFormat="1" x14ac:dyDescent="0.15">
      <c r="A331" s="2" t="s">
        <v>28</v>
      </c>
      <c r="B331" s="19">
        <v>39</v>
      </c>
    </row>
    <row r="332" spans="1:2" s="3" customFormat="1" x14ac:dyDescent="0.15">
      <c r="A332" s="2" t="s">
        <v>40</v>
      </c>
      <c r="B332" s="19">
        <v>28.5</v>
      </c>
    </row>
    <row r="333" spans="1:2" s="3" customFormat="1" x14ac:dyDescent="0.15">
      <c r="A333" s="2" t="s">
        <v>183</v>
      </c>
      <c r="B333" s="19">
        <v>3</v>
      </c>
    </row>
    <row r="334" spans="1:2" s="3" customFormat="1" x14ac:dyDescent="0.15">
      <c r="A334" s="2" t="s">
        <v>73</v>
      </c>
      <c r="B334" s="19">
        <v>6</v>
      </c>
    </row>
    <row r="335" spans="1:2" s="3" customFormat="1" x14ac:dyDescent="0.15">
      <c r="A335" s="2" t="s">
        <v>58</v>
      </c>
      <c r="B335" s="19">
        <v>49.5</v>
      </c>
    </row>
    <row r="336" spans="1:2" s="3" customFormat="1" x14ac:dyDescent="0.15">
      <c r="A336" s="2" t="s">
        <v>23</v>
      </c>
      <c r="B336" s="19">
        <v>7.5</v>
      </c>
    </row>
    <row r="337" spans="1:2" s="3" customFormat="1" x14ac:dyDescent="0.15">
      <c r="A337" s="2" t="s">
        <v>192</v>
      </c>
      <c r="B337" s="19">
        <v>3</v>
      </c>
    </row>
    <row r="338" spans="1:2" s="3" customFormat="1" x14ac:dyDescent="0.15">
      <c r="A338" s="2" t="s">
        <v>156</v>
      </c>
      <c r="B338" s="19">
        <v>3</v>
      </c>
    </row>
    <row r="339" spans="1:2" s="3" customFormat="1" x14ac:dyDescent="0.15">
      <c r="A339" s="2" t="s">
        <v>33</v>
      </c>
      <c r="B339" s="19">
        <v>37.5</v>
      </c>
    </row>
    <row r="340" spans="1:2" s="3" customFormat="1" x14ac:dyDescent="0.15">
      <c r="A340" s="2" t="s">
        <v>49</v>
      </c>
      <c r="B340" s="19">
        <v>1.5</v>
      </c>
    </row>
    <row r="341" spans="1:2" s="3" customFormat="1" x14ac:dyDescent="0.15">
      <c r="A341" s="2" t="s">
        <v>74</v>
      </c>
      <c r="B341" s="19">
        <v>9</v>
      </c>
    </row>
    <row r="342" spans="1:2" s="3" customFormat="1" x14ac:dyDescent="0.15">
      <c r="A342" s="2" t="s">
        <v>50</v>
      </c>
      <c r="B342" s="19">
        <v>1.5</v>
      </c>
    </row>
    <row r="343" spans="1:2" s="3" customFormat="1" x14ac:dyDescent="0.15">
      <c r="A343" s="2" t="s">
        <v>59</v>
      </c>
      <c r="B343" s="19">
        <v>24</v>
      </c>
    </row>
    <row r="344" spans="1:2" s="3" customFormat="1" x14ac:dyDescent="0.15">
      <c r="A344" s="2" t="s">
        <v>24</v>
      </c>
      <c r="B344" s="19">
        <v>7.5</v>
      </c>
    </row>
    <row r="345" spans="1:2" s="3" customFormat="1" x14ac:dyDescent="0.15">
      <c r="A345" s="2" t="s">
        <v>69</v>
      </c>
      <c r="B345" s="19">
        <v>25.5</v>
      </c>
    </row>
    <row r="346" spans="1:2" s="3" customFormat="1" x14ac:dyDescent="0.15">
      <c r="A346" s="2" t="s">
        <v>39</v>
      </c>
      <c r="B346" s="19">
        <v>34.5</v>
      </c>
    </row>
    <row r="347" spans="1:2" s="3" customFormat="1" x14ac:dyDescent="0.15">
      <c r="A347" s="2" t="s">
        <v>184</v>
      </c>
      <c r="B347" s="19">
        <v>3</v>
      </c>
    </row>
    <row r="348" spans="1:2" s="3" customFormat="1" x14ac:dyDescent="0.15">
      <c r="A348" s="2" t="s">
        <v>21</v>
      </c>
      <c r="B348" s="19">
        <v>9</v>
      </c>
    </row>
    <row r="349" spans="1:2" s="3" customFormat="1" x14ac:dyDescent="0.15">
      <c r="A349" s="2" t="s">
        <v>75</v>
      </c>
      <c r="B349" s="19">
        <v>6</v>
      </c>
    </row>
    <row r="350" spans="1:2" s="3" customFormat="1" x14ac:dyDescent="0.15">
      <c r="A350" s="2" t="s">
        <v>34</v>
      </c>
      <c r="B350" s="19">
        <v>57</v>
      </c>
    </row>
    <row r="351" spans="1:2" s="3" customFormat="1" x14ac:dyDescent="0.15">
      <c r="A351" s="2" t="s">
        <v>55</v>
      </c>
      <c r="B351" s="19">
        <v>27</v>
      </c>
    </row>
    <row r="352" spans="1:2" s="3" customFormat="1" x14ac:dyDescent="0.15">
      <c r="A352" s="2" t="s">
        <v>27</v>
      </c>
      <c r="B352" s="19">
        <v>31.5</v>
      </c>
    </row>
    <row r="353" spans="1:2" s="3" customFormat="1" x14ac:dyDescent="0.15">
      <c r="A353" s="2" t="s">
        <v>81</v>
      </c>
      <c r="B353" s="19">
        <v>6</v>
      </c>
    </row>
    <row r="354" spans="1:2" s="3" customFormat="1" x14ac:dyDescent="0.15">
      <c r="A354" s="2" t="s">
        <v>62</v>
      </c>
      <c r="B354" s="19">
        <v>24</v>
      </c>
    </row>
    <row r="355" spans="1:2" s="3" customFormat="1" x14ac:dyDescent="0.15">
      <c r="A355" s="2" t="s">
        <v>91</v>
      </c>
      <c r="B355" s="19">
        <v>1.5</v>
      </c>
    </row>
    <row r="356" spans="1:2" s="3" customFormat="1" x14ac:dyDescent="0.15">
      <c r="A356" s="2" t="s">
        <v>42</v>
      </c>
      <c r="B356" s="19">
        <v>28.5</v>
      </c>
    </row>
    <row r="357" spans="1:2" s="3" customFormat="1" x14ac:dyDescent="0.15">
      <c r="A357" s="2" t="s">
        <v>92</v>
      </c>
      <c r="B357" s="19">
        <v>10.5</v>
      </c>
    </row>
    <row r="358" spans="1:2" s="3" customFormat="1" x14ac:dyDescent="0.15">
      <c r="A358" s="2" t="s">
        <v>80</v>
      </c>
      <c r="B358" s="19">
        <v>6</v>
      </c>
    </row>
    <row r="359" spans="1:2" s="3" customFormat="1" x14ac:dyDescent="0.15">
      <c r="A359" s="2" t="s">
        <v>35</v>
      </c>
      <c r="B359" s="19">
        <v>55.5</v>
      </c>
    </row>
    <row r="360" spans="1:2" s="3" customFormat="1" x14ac:dyDescent="0.15">
      <c r="A360" s="2" t="s">
        <v>26</v>
      </c>
      <c r="B360" s="19">
        <v>7.5</v>
      </c>
    </row>
    <row r="361" spans="1:2" s="3" customFormat="1" x14ac:dyDescent="0.15">
      <c r="A361" s="2" t="s">
        <v>68</v>
      </c>
      <c r="B361" s="19">
        <v>3</v>
      </c>
    </row>
    <row r="362" spans="1:2" s="3" customFormat="1" x14ac:dyDescent="0.15">
      <c r="A362" s="2" t="s">
        <v>68</v>
      </c>
      <c r="B362" s="19">
        <v>25.5</v>
      </c>
    </row>
    <row r="363" spans="1:2" s="3" customFormat="1" x14ac:dyDescent="0.15">
      <c r="A363" s="2" t="s">
        <v>94</v>
      </c>
      <c r="B363" s="19">
        <v>4.5</v>
      </c>
    </row>
    <row r="364" spans="1:2" s="3" customFormat="1" x14ac:dyDescent="0.15">
      <c r="A364" t="s">
        <v>13</v>
      </c>
      <c r="B364" t="s">
        <v>209</v>
      </c>
    </row>
    <row r="365" spans="1:2" s="3" customFormat="1" x14ac:dyDescent="0.15">
      <c r="A365" t="s">
        <v>22</v>
      </c>
      <c r="B365">
        <v>13.2</v>
      </c>
    </row>
    <row r="366" spans="1:2" s="3" customFormat="1" x14ac:dyDescent="0.15">
      <c r="A366" t="s">
        <v>65</v>
      </c>
      <c r="B366">
        <v>36.6</v>
      </c>
    </row>
    <row r="367" spans="1:2" s="3" customFormat="1" x14ac:dyDescent="0.15">
      <c r="A367" t="s">
        <v>58</v>
      </c>
      <c r="B367">
        <v>124.2</v>
      </c>
    </row>
    <row r="368" spans="1:2" s="3" customFormat="1" x14ac:dyDescent="0.15">
      <c r="A368" t="s">
        <v>41</v>
      </c>
      <c r="B368">
        <v>90.4</v>
      </c>
    </row>
    <row r="369" spans="1:3" s="3" customFormat="1" x14ac:dyDescent="0.15">
      <c r="A369" t="s">
        <v>23</v>
      </c>
      <c r="B369">
        <v>37.200000000000003</v>
      </c>
    </row>
    <row r="370" spans="1:3" s="3" customFormat="1" x14ac:dyDescent="0.15">
      <c r="A370" t="s">
        <v>51</v>
      </c>
      <c r="B370">
        <v>15</v>
      </c>
    </row>
    <row r="371" spans="1:3" s="3" customFormat="1" x14ac:dyDescent="0.15">
      <c r="A371" t="s">
        <v>27</v>
      </c>
      <c r="B371">
        <v>202</v>
      </c>
      <c r="C371"/>
    </row>
    <row r="372" spans="1:3" s="3" customFormat="1" x14ac:dyDescent="0.15">
      <c r="A372" t="s">
        <v>74</v>
      </c>
      <c r="B372">
        <v>43.2</v>
      </c>
      <c r="C372"/>
    </row>
    <row r="373" spans="1:3" s="3" customFormat="1" x14ac:dyDescent="0.15">
      <c r="A373" t="s">
        <v>192</v>
      </c>
      <c r="B373">
        <v>7.8</v>
      </c>
      <c r="C373"/>
    </row>
    <row r="374" spans="1:3" s="3" customFormat="1" x14ac:dyDescent="0.15">
      <c r="A374" t="s">
        <v>76</v>
      </c>
      <c r="B374">
        <v>16.8</v>
      </c>
      <c r="C374"/>
    </row>
    <row r="375" spans="1:3" s="3" customFormat="1" x14ac:dyDescent="0.15">
      <c r="A375" t="s">
        <v>184</v>
      </c>
      <c r="B375">
        <v>6</v>
      </c>
      <c r="C375"/>
    </row>
    <row r="376" spans="1:3" s="3" customFormat="1" x14ac:dyDescent="0.15">
      <c r="A376" t="s">
        <v>80</v>
      </c>
      <c r="B376">
        <v>19.2</v>
      </c>
      <c r="C376"/>
    </row>
    <row r="377" spans="1:3" s="3" customFormat="1" x14ac:dyDescent="0.15">
      <c r="A377" t="s">
        <v>48</v>
      </c>
      <c r="B377">
        <v>31.2</v>
      </c>
      <c r="C377"/>
    </row>
    <row r="378" spans="1:3" s="3" customFormat="1" x14ac:dyDescent="0.15">
      <c r="A378" t="s">
        <v>21</v>
      </c>
      <c r="B378">
        <v>84</v>
      </c>
      <c r="C378"/>
    </row>
    <row r="379" spans="1:3" s="3" customFormat="1" x14ac:dyDescent="0.15">
      <c r="A379" t="s">
        <v>57</v>
      </c>
      <c r="B379">
        <v>37.200000000000003</v>
      </c>
      <c r="C379"/>
    </row>
    <row r="380" spans="1:3" s="3" customFormat="1" x14ac:dyDescent="0.15">
      <c r="A380" t="s">
        <v>56</v>
      </c>
      <c r="B380">
        <v>88.2</v>
      </c>
      <c r="C380"/>
    </row>
    <row r="381" spans="1:3" s="3" customFormat="1" x14ac:dyDescent="0.15">
      <c r="A381" t="s">
        <v>35</v>
      </c>
      <c r="B381">
        <v>111</v>
      </c>
      <c r="C381"/>
    </row>
    <row r="382" spans="1:3" s="3" customFormat="1" x14ac:dyDescent="0.15">
      <c r="A382" t="s">
        <v>75</v>
      </c>
      <c r="B382">
        <v>30.6</v>
      </c>
    </row>
    <row r="383" spans="1:3" s="3" customFormat="1" x14ac:dyDescent="0.15">
      <c r="A383" t="s">
        <v>50</v>
      </c>
      <c r="B383">
        <v>13.2</v>
      </c>
    </row>
    <row r="384" spans="1:3" s="3" customFormat="1" x14ac:dyDescent="0.15">
      <c r="A384" t="s">
        <v>31</v>
      </c>
      <c r="B384">
        <v>6</v>
      </c>
    </row>
    <row r="385" spans="1:2" s="3" customFormat="1" x14ac:dyDescent="0.15">
      <c r="A385" t="s">
        <v>32</v>
      </c>
      <c r="B385">
        <v>45</v>
      </c>
    </row>
    <row r="386" spans="1:2" s="3" customFormat="1" x14ac:dyDescent="0.15">
      <c r="A386" t="s">
        <v>28</v>
      </c>
      <c r="B386">
        <v>139.80000000000001</v>
      </c>
    </row>
    <row r="387" spans="1:2" s="3" customFormat="1" x14ac:dyDescent="0.15">
      <c r="A387" t="s">
        <v>59</v>
      </c>
      <c r="B387">
        <v>48</v>
      </c>
    </row>
    <row r="388" spans="1:2" s="3" customFormat="1" x14ac:dyDescent="0.15">
      <c r="A388" t="s">
        <v>25</v>
      </c>
      <c r="B388">
        <v>21.6</v>
      </c>
    </row>
    <row r="389" spans="1:2" s="3" customFormat="1" x14ac:dyDescent="0.15">
      <c r="A389" t="s">
        <v>81</v>
      </c>
      <c r="B389">
        <v>12</v>
      </c>
    </row>
    <row r="390" spans="1:2" s="3" customFormat="1" x14ac:dyDescent="0.15">
      <c r="A390" t="s">
        <v>40</v>
      </c>
      <c r="B390">
        <v>106.2</v>
      </c>
    </row>
    <row r="391" spans="1:2" s="3" customFormat="1" x14ac:dyDescent="0.15">
      <c r="A391" t="s">
        <v>26</v>
      </c>
      <c r="B391">
        <v>42</v>
      </c>
    </row>
    <row r="392" spans="1:2" s="3" customFormat="1" x14ac:dyDescent="0.15">
      <c r="A392" t="s">
        <v>68</v>
      </c>
      <c r="B392">
        <v>172.4</v>
      </c>
    </row>
    <row r="393" spans="1:2" s="3" customFormat="1" x14ac:dyDescent="0.15">
      <c r="A393" t="s">
        <v>156</v>
      </c>
      <c r="B393">
        <v>30.4</v>
      </c>
    </row>
    <row r="394" spans="1:2" s="3" customFormat="1" x14ac:dyDescent="0.15">
      <c r="A394" t="s">
        <v>29</v>
      </c>
      <c r="B394">
        <v>22.8</v>
      </c>
    </row>
    <row r="395" spans="1:2" s="3" customFormat="1" x14ac:dyDescent="0.15">
      <c r="A395" t="s">
        <v>62</v>
      </c>
      <c r="B395">
        <v>48</v>
      </c>
    </row>
    <row r="396" spans="1:2" s="3" customFormat="1" x14ac:dyDescent="0.15">
      <c r="A396" t="s">
        <v>60</v>
      </c>
      <c r="B396">
        <v>0</v>
      </c>
    </row>
    <row r="397" spans="1:2" s="3" customFormat="1" x14ac:dyDescent="0.15">
      <c r="A397" t="s">
        <v>91</v>
      </c>
      <c r="B397">
        <v>13.8</v>
      </c>
    </row>
    <row r="398" spans="1:2" s="3" customFormat="1" x14ac:dyDescent="0.15">
      <c r="A398" t="s">
        <v>42</v>
      </c>
      <c r="B398">
        <v>130.80000000000001</v>
      </c>
    </row>
    <row r="399" spans="1:2" s="3" customFormat="1" x14ac:dyDescent="0.15">
      <c r="A399" t="s">
        <v>34</v>
      </c>
      <c r="B399">
        <v>195.6</v>
      </c>
    </row>
    <row r="400" spans="1:2" s="3" customFormat="1" x14ac:dyDescent="0.15">
      <c r="A400" t="s">
        <v>33</v>
      </c>
      <c r="B400">
        <v>158</v>
      </c>
    </row>
    <row r="401" spans="1:2" s="4" customFormat="1" x14ac:dyDescent="0.15">
      <c r="A401" t="s">
        <v>77</v>
      </c>
      <c r="B401">
        <v>9.6</v>
      </c>
    </row>
    <row r="402" spans="1:2" x14ac:dyDescent="0.15">
      <c r="A402" t="s">
        <v>55</v>
      </c>
      <c r="B402">
        <v>172.8</v>
      </c>
    </row>
    <row r="403" spans="1:2" x14ac:dyDescent="0.15">
      <c r="A403" t="s">
        <v>24</v>
      </c>
      <c r="B403">
        <v>37.200000000000003</v>
      </c>
    </row>
    <row r="404" spans="1:2" x14ac:dyDescent="0.15">
      <c r="A404" t="s">
        <v>66</v>
      </c>
      <c r="B404">
        <v>9.6</v>
      </c>
    </row>
    <row r="405" spans="1:2" x14ac:dyDescent="0.15">
      <c r="A405" t="s">
        <v>52</v>
      </c>
      <c r="B405">
        <v>8.4</v>
      </c>
    </row>
    <row r="406" spans="1:2" x14ac:dyDescent="0.15">
      <c r="A406" t="s">
        <v>183</v>
      </c>
      <c r="B406">
        <v>9.6</v>
      </c>
    </row>
    <row r="407" spans="1:2" x14ac:dyDescent="0.15">
      <c r="A407" t="s">
        <v>69</v>
      </c>
      <c r="B407">
        <v>51</v>
      </c>
    </row>
    <row r="408" spans="1:2" x14ac:dyDescent="0.15">
      <c r="A408" t="s">
        <v>73</v>
      </c>
      <c r="B408">
        <v>28.8</v>
      </c>
    </row>
    <row r="409" spans="1:2" x14ac:dyDescent="0.15">
      <c r="A409" t="s">
        <v>39</v>
      </c>
      <c r="B409">
        <v>141.6</v>
      </c>
    </row>
    <row r="410" spans="1:2" x14ac:dyDescent="0.15">
      <c r="A410" t="s">
        <v>49</v>
      </c>
      <c r="B410">
        <v>13.2</v>
      </c>
    </row>
    <row r="411" spans="1:2" x14ac:dyDescent="0.15">
      <c r="A411" t="s">
        <v>94</v>
      </c>
      <c r="B411">
        <v>14.4</v>
      </c>
    </row>
    <row r="412" spans="1:2" x14ac:dyDescent="0.15">
      <c r="A412" t="s">
        <v>92</v>
      </c>
      <c r="B412">
        <v>29.4</v>
      </c>
    </row>
    <row r="413" spans="1:2" x14ac:dyDescent="0.15">
      <c r="A413" t="s">
        <v>210</v>
      </c>
      <c r="B413">
        <v>2725</v>
      </c>
    </row>
    <row r="414" spans="1:2" x14ac:dyDescent="0.15">
      <c r="A414"/>
      <c r="B414"/>
    </row>
    <row r="415" spans="1:2" x14ac:dyDescent="0.15">
      <c r="A415"/>
      <c r="B415"/>
    </row>
    <row r="416" spans="1:2" x14ac:dyDescent="0.15">
      <c r="A416"/>
      <c r="B416"/>
    </row>
  </sheetData>
  <autoFilter ref="A84:E413" xr:uid="{00000000-0009-0000-0000-000000000000}"/>
  <mergeCells count="49">
    <mergeCell ref="D1:R1"/>
    <mergeCell ref="S1:AG1"/>
    <mergeCell ref="AH1:AV1"/>
    <mergeCell ref="AW1:BK1"/>
    <mergeCell ref="BL1:BZ1"/>
    <mergeCell ref="CA1:CO1"/>
    <mergeCell ref="D2:F2"/>
    <mergeCell ref="G2:H2"/>
    <mergeCell ref="I2:J2"/>
    <mergeCell ref="K2:L2"/>
    <mergeCell ref="M2:N2"/>
    <mergeCell ref="O2:P2"/>
    <mergeCell ref="Q2:R2"/>
    <mergeCell ref="S2:U2"/>
    <mergeCell ref="V2:W2"/>
    <mergeCell ref="X2:Y2"/>
    <mergeCell ref="Z2:AA2"/>
    <mergeCell ref="AB2:AC2"/>
    <mergeCell ref="AD2:AE2"/>
    <mergeCell ref="AF2:AG2"/>
    <mergeCell ref="AH2:AJ2"/>
    <mergeCell ref="AK2:AL2"/>
    <mergeCell ref="AM2:AN2"/>
    <mergeCell ref="AO2:AP2"/>
    <mergeCell ref="AQ2:AR2"/>
    <mergeCell ref="AS2:AT2"/>
    <mergeCell ref="BL2:BN2"/>
    <mergeCell ref="BO2:BP2"/>
    <mergeCell ref="AU2:AV2"/>
    <mergeCell ref="AW2:AY2"/>
    <mergeCell ref="AZ2:BA2"/>
    <mergeCell ref="BB2:BC2"/>
    <mergeCell ref="BD2:BE2"/>
    <mergeCell ref="CL2:CM2"/>
    <mergeCell ref="CN2:CO2"/>
    <mergeCell ref="A72:B72"/>
    <mergeCell ref="CA2:CC2"/>
    <mergeCell ref="CD2:CE2"/>
    <mergeCell ref="CF2:CG2"/>
    <mergeCell ref="CH2:CI2"/>
    <mergeCell ref="CJ2:CK2"/>
    <mergeCell ref="BQ2:BR2"/>
    <mergeCell ref="BS2:BT2"/>
    <mergeCell ref="BU2:BV2"/>
    <mergeCell ref="BW2:BX2"/>
    <mergeCell ref="BY2:BZ2"/>
    <mergeCell ref="BF2:BG2"/>
    <mergeCell ref="BH2:BI2"/>
    <mergeCell ref="BJ2:BK2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31"/>
  <sheetViews>
    <sheetView workbookViewId="0">
      <selection sqref="A1:B280"/>
    </sheetView>
  </sheetViews>
  <sheetFormatPr defaultColWidth="9" defaultRowHeight="13.5" x14ac:dyDescent="0.15"/>
  <cols>
    <col min="1" max="1" width="8.875"/>
    <col min="2" max="2" width="12.75"/>
  </cols>
  <sheetData>
    <row r="1" spans="1:2" x14ac:dyDescent="0.15">
      <c r="A1" t="s">
        <v>13</v>
      </c>
      <c r="B1" t="s">
        <v>17</v>
      </c>
    </row>
    <row r="2" spans="1:2" x14ac:dyDescent="0.15">
      <c r="A2" t="s">
        <v>41</v>
      </c>
      <c r="B2">
        <v>8</v>
      </c>
    </row>
    <row r="3" spans="1:2" x14ac:dyDescent="0.15">
      <c r="A3" t="s">
        <v>27</v>
      </c>
      <c r="B3">
        <v>9</v>
      </c>
    </row>
    <row r="4" spans="1:2" x14ac:dyDescent="0.15">
      <c r="A4" t="s">
        <v>48</v>
      </c>
      <c r="B4">
        <v>7</v>
      </c>
    </row>
    <row r="5" spans="1:2" x14ac:dyDescent="0.15">
      <c r="A5" t="s">
        <v>21</v>
      </c>
      <c r="B5">
        <v>11</v>
      </c>
    </row>
    <row r="6" spans="1:2" x14ac:dyDescent="0.15">
      <c r="A6" t="s">
        <v>68</v>
      </c>
      <c r="B6">
        <v>0</v>
      </c>
    </row>
    <row r="7" spans="1:2" x14ac:dyDescent="0.15">
      <c r="A7" t="s">
        <v>156</v>
      </c>
      <c r="B7">
        <v>4</v>
      </c>
    </row>
    <row r="8" spans="1:2" x14ac:dyDescent="0.15">
      <c r="A8" t="s">
        <v>33</v>
      </c>
      <c r="B8">
        <v>8</v>
      </c>
    </row>
    <row r="9" spans="1:2" x14ac:dyDescent="0.15">
      <c r="A9" t="s">
        <v>55</v>
      </c>
      <c r="B9">
        <v>10</v>
      </c>
    </row>
    <row r="10" spans="1:2" x14ac:dyDescent="0.15">
      <c r="A10" t="s">
        <v>39</v>
      </c>
      <c r="B10">
        <v>5</v>
      </c>
    </row>
    <row r="11" spans="1:2" x14ac:dyDescent="0.15">
      <c r="A11" t="s">
        <v>22</v>
      </c>
      <c r="B11">
        <v>6.6</v>
      </c>
    </row>
    <row r="12" spans="1:2" x14ac:dyDescent="0.15">
      <c r="A12" t="s">
        <v>48</v>
      </c>
      <c r="B12">
        <v>4.2</v>
      </c>
    </row>
    <row r="13" spans="1:2" x14ac:dyDescent="0.15">
      <c r="A13" t="s">
        <v>56</v>
      </c>
      <c r="B13">
        <v>6</v>
      </c>
    </row>
    <row r="14" spans="1:2" x14ac:dyDescent="0.15">
      <c r="A14" t="s">
        <v>28</v>
      </c>
      <c r="B14">
        <v>7.8</v>
      </c>
    </row>
    <row r="15" spans="1:2" x14ac:dyDescent="0.15">
      <c r="A15" t="s">
        <v>40</v>
      </c>
      <c r="B15">
        <v>7.8</v>
      </c>
    </row>
    <row r="16" spans="1:2" x14ac:dyDescent="0.15">
      <c r="A16" t="s">
        <v>73</v>
      </c>
      <c r="B16">
        <v>4.8</v>
      </c>
    </row>
    <row r="17" spans="1:2" x14ac:dyDescent="0.15">
      <c r="A17" t="s">
        <v>58</v>
      </c>
      <c r="B17">
        <v>0</v>
      </c>
    </row>
    <row r="18" spans="1:2" x14ac:dyDescent="0.15">
      <c r="A18" t="s">
        <v>41</v>
      </c>
      <c r="B18">
        <v>7.8</v>
      </c>
    </row>
    <row r="19" spans="1:2" x14ac:dyDescent="0.15">
      <c r="A19" t="s">
        <v>23</v>
      </c>
      <c r="B19">
        <v>6.6</v>
      </c>
    </row>
    <row r="20" spans="1:2" x14ac:dyDescent="0.15">
      <c r="A20" t="s">
        <v>156</v>
      </c>
      <c r="B20">
        <v>2.4</v>
      </c>
    </row>
    <row r="21" spans="1:2" x14ac:dyDescent="0.15">
      <c r="A21" t="s">
        <v>29</v>
      </c>
      <c r="B21">
        <v>11.4</v>
      </c>
    </row>
    <row r="22" spans="1:2" x14ac:dyDescent="0.15">
      <c r="A22" t="s">
        <v>33</v>
      </c>
      <c r="B22">
        <v>4.8</v>
      </c>
    </row>
    <row r="23" spans="1:2" x14ac:dyDescent="0.15">
      <c r="A23" t="s">
        <v>49</v>
      </c>
      <c r="B23">
        <v>4.2</v>
      </c>
    </row>
    <row r="24" spans="1:2" x14ac:dyDescent="0.15">
      <c r="A24" t="s">
        <v>65</v>
      </c>
      <c r="B24">
        <v>4.8</v>
      </c>
    </row>
    <row r="25" spans="1:2" x14ac:dyDescent="0.15">
      <c r="A25" t="s">
        <v>74</v>
      </c>
      <c r="B25">
        <v>7.2</v>
      </c>
    </row>
    <row r="26" spans="1:2" x14ac:dyDescent="0.15">
      <c r="A26" t="s">
        <v>57</v>
      </c>
      <c r="B26">
        <v>6</v>
      </c>
    </row>
    <row r="27" spans="1:2" x14ac:dyDescent="0.15">
      <c r="A27" t="s">
        <v>50</v>
      </c>
      <c r="B27">
        <v>4.2</v>
      </c>
    </row>
    <row r="28" spans="1:2" x14ac:dyDescent="0.15">
      <c r="A28" t="s">
        <v>59</v>
      </c>
      <c r="B28">
        <v>0</v>
      </c>
    </row>
    <row r="29" spans="1:2" x14ac:dyDescent="0.15">
      <c r="A29" t="s">
        <v>24</v>
      </c>
      <c r="B29">
        <v>6.6</v>
      </c>
    </row>
    <row r="30" spans="1:2" x14ac:dyDescent="0.15">
      <c r="A30" t="s">
        <v>69</v>
      </c>
      <c r="B30">
        <v>0</v>
      </c>
    </row>
    <row r="31" spans="1:2" x14ac:dyDescent="0.15">
      <c r="A31" t="s">
        <v>39</v>
      </c>
      <c r="B31">
        <v>8.4</v>
      </c>
    </row>
    <row r="32" spans="1:2" x14ac:dyDescent="0.15">
      <c r="A32" t="s">
        <v>51</v>
      </c>
      <c r="B32">
        <v>6.6</v>
      </c>
    </row>
    <row r="33" spans="1:2" x14ac:dyDescent="0.15">
      <c r="A33" t="s">
        <v>21</v>
      </c>
      <c r="B33">
        <v>6.6</v>
      </c>
    </row>
    <row r="34" spans="1:2" x14ac:dyDescent="0.15">
      <c r="A34" t="s">
        <v>75</v>
      </c>
      <c r="B34">
        <v>4.8</v>
      </c>
    </row>
    <row r="35" spans="1:2" x14ac:dyDescent="0.15">
      <c r="A35" t="s">
        <v>31</v>
      </c>
      <c r="B35">
        <v>3</v>
      </c>
    </row>
    <row r="36" spans="1:2" x14ac:dyDescent="0.15">
      <c r="A36" t="s">
        <v>34</v>
      </c>
      <c r="B36">
        <v>10.199999999999999</v>
      </c>
    </row>
    <row r="37" spans="1:2" x14ac:dyDescent="0.15">
      <c r="A37" t="s">
        <v>55</v>
      </c>
      <c r="B37">
        <v>6</v>
      </c>
    </row>
    <row r="38" spans="1:2" x14ac:dyDescent="0.15">
      <c r="A38" t="s">
        <v>27</v>
      </c>
      <c r="B38">
        <v>5.4</v>
      </c>
    </row>
    <row r="39" spans="1:2" x14ac:dyDescent="0.15">
      <c r="A39" t="s">
        <v>76</v>
      </c>
      <c r="B39">
        <v>4.8</v>
      </c>
    </row>
    <row r="40" spans="1:2" x14ac:dyDescent="0.15">
      <c r="A40" t="s">
        <v>25</v>
      </c>
      <c r="B40">
        <v>10.8</v>
      </c>
    </row>
    <row r="41" spans="1:2" x14ac:dyDescent="0.15">
      <c r="A41" t="s">
        <v>60</v>
      </c>
      <c r="B41">
        <v>0</v>
      </c>
    </row>
    <row r="42" spans="1:2" x14ac:dyDescent="0.15">
      <c r="A42" t="s">
        <v>42</v>
      </c>
      <c r="B42">
        <v>9</v>
      </c>
    </row>
    <row r="43" spans="1:2" x14ac:dyDescent="0.15">
      <c r="A43" t="s">
        <v>66</v>
      </c>
      <c r="B43">
        <v>4.8</v>
      </c>
    </row>
    <row r="44" spans="1:2" x14ac:dyDescent="0.15">
      <c r="A44" t="s">
        <v>92</v>
      </c>
      <c r="B44">
        <v>2.4</v>
      </c>
    </row>
    <row r="45" spans="1:2" x14ac:dyDescent="0.15">
      <c r="A45" t="s">
        <v>35</v>
      </c>
      <c r="B45">
        <v>0</v>
      </c>
    </row>
    <row r="46" spans="1:2" x14ac:dyDescent="0.15">
      <c r="A46" t="s">
        <v>32</v>
      </c>
      <c r="B46">
        <v>5.4</v>
      </c>
    </row>
    <row r="47" spans="1:2" x14ac:dyDescent="0.15">
      <c r="A47" t="s">
        <v>26</v>
      </c>
      <c r="B47">
        <v>9</v>
      </c>
    </row>
    <row r="48" spans="1:2" x14ac:dyDescent="0.15">
      <c r="A48" t="s">
        <v>68</v>
      </c>
      <c r="B48">
        <v>0</v>
      </c>
    </row>
    <row r="49" spans="1:2" x14ac:dyDescent="0.15">
      <c r="A49" t="s">
        <v>43</v>
      </c>
      <c r="B49">
        <v>13.8</v>
      </c>
    </row>
    <row r="50" spans="1:2" x14ac:dyDescent="0.15">
      <c r="A50" t="s">
        <v>77</v>
      </c>
      <c r="B50">
        <v>4.8</v>
      </c>
    </row>
    <row r="51" spans="1:2" x14ac:dyDescent="0.15">
      <c r="A51" t="s">
        <v>52</v>
      </c>
      <c r="B51">
        <v>4.2</v>
      </c>
    </row>
    <row r="52" spans="1:2" x14ac:dyDescent="0.15">
      <c r="A52" t="s">
        <v>41</v>
      </c>
      <c r="B52">
        <v>8</v>
      </c>
    </row>
    <row r="53" spans="1:2" x14ac:dyDescent="0.15">
      <c r="A53" t="s">
        <v>27</v>
      </c>
      <c r="B53">
        <v>9</v>
      </c>
    </row>
    <row r="54" spans="1:2" x14ac:dyDescent="0.15">
      <c r="A54" t="s">
        <v>48</v>
      </c>
      <c r="B54">
        <v>7</v>
      </c>
    </row>
    <row r="55" spans="1:2" x14ac:dyDescent="0.15">
      <c r="A55" t="s">
        <v>21</v>
      </c>
      <c r="B55">
        <v>11</v>
      </c>
    </row>
    <row r="56" spans="1:2" x14ac:dyDescent="0.15">
      <c r="A56" t="s">
        <v>68</v>
      </c>
      <c r="B56">
        <v>0</v>
      </c>
    </row>
    <row r="57" spans="1:2" x14ac:dyDescent="0.15">
      <c r="A57" t="s">
        <v>156</v>
      </c>
      <c r="B57">
        <v>4</v>
      </c>
    </row>
    <row r="58" spans="1:2" x14ac:dyDescent="0.15">
      <c r="A58" t="s">
        <v>33</v>
      </c>
      <c r="B58">
        <v>8</v>
      </c>
    </row>
    <row r="59" spans="1:2" x14ac:dyDescent="0.15">
      <c r="A59" t="s">
        <v>55</v>
      </c>
      <c r="B59">
        <v>10</v>
      </c>
    </row>
    <row r="60" spans="1:2" x14ac:dyDescent="0.15">
      <c r="A60" t="s">
        <v>39</v>
      </c>
      <c r="B60">
        <v>5</v>
      </c>
    </row>
    <row r="61" spans="1:2" x14ac:dyDescent="0.15">
      <c r="A61" t="s">
        <v>22</v>
      </c>
      <c r="B61">
        <v>6.6</v>
      </c>
    </row>
    <row r="62" spans="1:2" x14ac:dyDescent="0.15">
      <c r="A62" t="s">
        <v>48</v>
      </c>
      <c r="B62">
        <v>4.2</v>
      </c>
    </row>
    <row r="63" spans="1:2" x14ac:dyDescent="0.15">
      <c r="A63" t="s">
        <v>56</v>
      </c>
      <c r="B63">
        <v>6</v>
      </c>
    </row>
    <row r="64" spans="1:2" x14ac:dyDescent="0.15">
      <c r="A64" t="s">
        <v>28</v>
      </c>
      <c r="B64">
        <v>7.8</v>
      </c>
    </row>
    <row r="65" spans="1:2" x14ac:dyDescent="0.15">
      <c r="A65" t="s">
        <v>40</v>
      </c>
      <c r="B65">
        <v>7.8</v>
      </c>
    </row>
    <row r="66" spans="1:2" x14ac:dyDescent="0.15">
      <c r="A66" t="s">
        <v>73</v>
      </c>
      <c r="B66">
        <v>4.8</v>
      </c>
    </row>
    <row r="67" spans="1:2" x14ac:dyDescent="0.15">
      <c r="A67" t="s">
        <v>58</v>
      </c>
      <c r="B67">
        <v>0</v>
      </c>
    </row>
    <row r="68" spans="1:2" x14ac:dyDescent="0.15">
      <c r="A68" t="s">
        <v>41</v>
      </c>
      <c r="B68">
        <v>7.8</v>
      </c>
    </row>
    <row r="69" spans="1:2" x14ac:dyDescent="0.15">
      <c r="A69" t="s">
        <v>23</v>
      </c>
      <c r="B69">
        <v>6.6</v>
      </c>
    </row>
    <row r="70" spans="1:2" x14ac:dyDescent="0.15">
      <c r="A70" t="s">
        <v>156</v>
      </c>
      <c r="B70">
        <v>2.4</v>
      </c>
    </row>
    <row r="71" spans="1:2" x14ac:dyDescent="0.15">
      <c r="A71" t="s">
        <v>29</v>
      </c>
      <c r="B71">
        <v>11.4</v>
      </c>
    </row>
    <row r="72" spans="1:2" x14ac:dyDescent="0.15">
      <c r="A72" t="s">
        <v>33</v>
      </c>
      <c r="B72">
        <v>4.8</v>
      </c>
    </row>
    <row r="73" spans="1:2" x14ac:dyDescent="0.15">
      <c r="A73" t="s">
        <v>49</v>
      </c>
      <c r="B73">
        <v>4.2</v>
      </c>
    </row>
    <row r="74" spans="1:2" x14ac:dyDescent="0.15">
      <c r="A74" t="s">
        <v>65</v>
      </c>
      <c r="B74">
        <v>4.8</v>
      </c>
    </row>
    <row r="75" spans="1:2" x14ac:dyDescent="0.15">
      <c r="A75" t="s">
        <v>74</v>
      </c>
      <c r="B75">
        <v>7.2</v>
      </c>
    </row>
    <row r="76" spans="1:2" x14ac:dyDescent="0.15">
      <c r="A76" t="s">
        <v>57</v>
      </c>
      <c r="B76">
        <v>6</v>
      </c>
    </row>
    <row r="77" spans="1:2" x14ac:dyDescent="0.15">
      <c r="A77" t="s">
        <v>50</v>
      </c>
      <c r="B77">
        <v>4.2</v>
      </c>
    </row>
    <row r="78" spans="1:2" x14ac:dyDescent="0.15">
      <c r="A78" t="s">
        <v>59</v>
      </c>
      <c r="B78">
        <v>0</v>
      </c>
    </row>
    <row r="79" spans="1:2" x14ac:dyDescent="0.15">
      <c r="A79" t="s">
        <v>24</v>
      </c>
      <c r="B79">
        <v>6.6</v>
      </c>
    </row>
    <row r="80" spans="1:2" x14ac:dyDescent="0.15">
      <c r="A80" t="s">
        <v>69</v>
      </c>
      <c r="B80">
        <v>0</v>
      </c>
    </row>
    <row r="81" spans="1:2" x14ac:dyDescent="0.15">
      <c r="A81" t="s">
        <v>39</v>
      </c>
      <c r="B81">
        <v>8.4</v>
      </c>
    </row>
    <row r="82" spans="1:2" x14ac:dyDescent="0.15">
      <c r="A82" t="s">
        <v>51</v>
      </c>
      <c r="B82">
        <v>6.6</v>
      </c>
    </row>
    <row r="83" spans="1:2" x14ac:dyDescent="0.15">
      <c r="A83" t="s">
        <v>21</v>
      </c>
      <c r="B83">
        <v>6.6</v>
      </c>
    </row>
    <row r="84" spans="1:2" x14ac:dyDescent="0.15">
      <c r="A84" t="s">
        <v>75</v>
      </c>
      <c r="B84">
        <v>4.8</v>
      </c>
    </row>
    <row r="85" spans="1:2" x14ac:dyDescent="0.15">
      <c r="A85" t="s">
        <v>31</v>
      </c>
      <c r="B85">
        <v>3</v>
      </c>
    </row>
    <row r="86" spans="1:2" x14ac:dyDescent="0.15">
      <c r="A86" t="s">
        <v>34</v>
      </c>
      <c r="B86">
        <v>10.199999999999999</v>
      </c>
    </row>
    <row r="87" spans="1:2" x14ac:dyDescent="0.15">
      <c r="A87" t="s">
        <v>55</v>
      </c>
      <c r="B87">
        <v>6</v>
      </c>
    </row>
    <row r="88" spans="1:2" x14ac:dyDescent="0.15">
      <c r="A88" t="s">
        <v>27</v>
      </c>
      <c r="B88">
        <v>5.4</v>
      </c>
    </row>
    <row r="89" spans="1:2" x14ac:dyDescent="0.15">
      <c r="A89" t="s">
        <v>76</v>
      </c>
      <c r="B89">
        <v>4.8</v>
      </c>
    </row>
    <row r="90" spans="1:2" x14ac:dyDescent="0.15">
      <c r="A90" t="s">
        <v>25</v>
      </c>
      <c r="B90">
        <v>10.8</v>
      </c>
    </row>
    <row r="91" spans="1:2" x14ac:dyDescent="0.15">
      <c r="A91" t="s">
        <v>60</v>
      </c>
      <c r="B91">
        <v>0</v>
      </c>
    </row>
    <row r="92" spans="1:2" x14ac:dyDescent="0.15">
      <c r="A92" t="s">
        <v>42</v>
      </c>
      <c r="B92">
        <v>9</v>
      </c>
    </row>
    <row r="93" spans="1:2" x14ac:dyDescent="0.15">
      <c r="A93" t="s">
        <v>66</v>
      </c>
      <c r="B93">
        <v>4.8</v>
      </c>
    </row>
    <row r="94" spans="1:2" x14ac:dyDescent="0.15">
      <c r="A94" t="s">
        <v>92</v>
      </c>
      <c r="B94">
        <v>2.4</v>
      </c>
    </row>
    <row r="95" spans="1:2" x14ac:dyDescent="0.15">
      <c r="A95" t="s">
        <v>35</v>
      </c>
      <c r="B95">
        <v>0</v>
      </c>
    </row>
    <row r="96" spans="1:2" x14ac:dyDescent="0.15">
      <c r="A96" t="s">
        <v>32</v>
      </c>
      <c r="B96">
        <v>5.4</v>
      </c>
    </row>
    <row r="97" spans="1:2" x14ac:dyDescent="0.15">
      <c r="A97" t="s">
        <v>26</v>
      </c>
      <c r="B97">
        <v>9</v>
      </c>
    </row>
    <row r="98" spans="1:2" x14ac:dyDescent="0.15">
      <c r="A98" t="s">
        <v>68</v>
      </c>
      <c r="B98">
        <v>0</v>
      </c>
    </row>
    <row r="99" spans="1:2" x14ac:dyDescent="0.15">
      <c r="A99" t="s">
        <v>43</v>
      </c>
      <c r="B99">
        <v>13.8</v>
      </c>
    </row>
    <row r="100" spans="1:2" x14ac:dyDescent="0.15">
      <c r="A100" t="s">
        <v>77</v>
      </c>
      <c r="B100">
        <v>4.8</v>
      </c>
    </row>
    <row r="101" spans="1:2" x14ac:dyDescent="0.15">
      <c r="A101" t="s">
        <v>52</v>
      </c>
      <c r="B101">
        <v>4.2</v>
      </c>
    </row>
    <row r="102" spans="1:2" x14ac:dyDescent="0.15">
      <c r="A102" t="s">
        <v>41</v>
      </c>
      <c r="B102">
        <v>15</v>
      </c>
    </row>
    <row r="103" spans="1:2" x14ac:dyDescent="0.15">
      <c r="A103" t="s">
        <v>27</v>
      </c>
      <c r="B103">
        <v>19</v>
      </c>
    </row>
    <row r="104" spans="1:2" x14ac:dyDescent="0.15">
      <c r="A104" t="s">
        <v>48</v>
      </c>
      <c r="B104">
        <v>1</v>
      </c>
    </row>
    <row r="105" spans="1:2" x14ac:dyDescent="0.15">
      <c r="A105" t="s">
        <v>21</v>
      </c>
      <c r="B105">
        <v>5</v>
      </c>
    </row>
    <row r="106" spans="1:2" x14ac:dyDescent="0.15">
      <c r="A106" t="s">
        <v>68</v>
      </c>
      <c r="B106">
        <v>0</v>
      </c>
    </row>
    <row r="107" spans="1:2" x14ac:dyDescent="0.15">
      <c r="A107" t="s">
        <v>156</v>
      </c>
      <c r="B107">
        <v>2</v>
      </c>
    </row>
    <row r="108" spans="1:2" x14ac:dyDescent="0.15">
      <c r="A108" t="s">
        <v>33</v>
      </c>
      <c r="B108">
        <v>4</v>
      </c>
    </row>
    <row r="109" spans="1:2" x14ac:dyDescent="0.15">
      <c r="A109" t="s">
        <v>55</v>
      </c>
      <c r="B109">
        <v>14</v>
      </c>
    </row>
    <row r="110" spans="1:2" x14ac:dyDescent="0.15">
      <c r="A110" t="s">
        <v>39</v>
      </c>
      <c r="B110">
        <v>2</v>
      </c>
    </row>
    <row r="111" spans="1:2" x14ac:dyDescent="0.15">
      <c r="A111" t="s">
        <v>48</v>
      </c>
      <c r="B111">
        <v>0.9</v>
      </c>
    </row>
    <row r="112" spans="1:2" x14ac:dyDescent="0.15">
      <c r="A112" t="s">
        <v>56</v>
      </c>
      <c r="B112">
        <v>12.6</v>
      </c>
    </row>
    <row r="113" spans="1:2" x14ac:dyDescent="0.15">
      <c r="A113" t="s">
        <v>28</v>
      </c>
      <c r="B113">
        <v>21.6</v>
      </c>
    </row>
    <row r="114" spans="1:2" x14ac:dyDescent="0.15">
      <c r="A114" t="s">
        <v>40</v>
      </c>
      <c r="B114">
        <v>15.3</v>
      </c>
    </row>
    <row r="115" spans="1:2" x14ac:dyDescent="0.15">
      <c r="A115" t="s">
        <v>183</v>
      </c>
      <c r="B115">
        <v>1.8</v>
      </c>
    </row>
    <row r="116" spans="1:2" x14ac:dyDescent="0.15">
      <c r="A116" t="s">
        <v>73</v>
      </c>
      <c r="B116">
        <v>3.6</v>
      </c>
    </row>
    <row r="117" spans="1:2" x14ac:dyDescent="0.15">
      <c r="A117" t="s">
        <v>58</v>
      </c>
      <c r="B117">
        <v>12.6</v>
      </c>
    </row>
    <row r="118" spans="1:2" x14ac:dyDescent="0.15">
      <c r="A118" t="s">
        <v>41</v>
      </c>
      <c r="B118">
        <v>15.3</v>
      </c>
    </row>
    <row r="119" spans="1:2" x14ac:dyDescent="0.15">
      <c r="A119" t="s">
        <v>23</v>
      </c>
      <c r="B119">
        <v>4.5</v>
      </c>
    </row>
    <row r="120" spans="1:2" x14ac:dyDescent="0.15">
      <c r="A120" t="s">
        <v>156</v>
      </c>
      <c r="B120">
        <v>1.8</v>
      </c>
    </row>
    <row r="121" spans="1:2" x14ac:dyDescent="0.15">
      <c r="A121" t="s">
        <v>33</v>
      </c>
      <c r="B121">
        <v>20.7</v>
      </c>
    </row>
    <row r="122" spans="1:2" x14ac:dyDescent="0.15">
      <c r="A122" t="s">
        <v>49</v>
      </c>
      <c r="B122">
        <v>0.9</v>
      </c>
    </row>
    <row r="123" spans="1:2" x14ac:dyDescent="0.15">
      <c r="A123" t="s">
        <v>65</v>
      </c>
      <c r="B123">
        <v>13.5</v>
      </c>
    </row>
    <row r="124" spans="1:2" x14ac:dyDescent="0.15">
      <c r="A124" t="s">
        <v>74</v>
      </c>
      <c r="B124">
        <v>5.4</v>
      </c>
    </row>
    <row r="125" spans="1:2" x14ac:dyDescent="0.15">
      <c r="A125" t="s">
        <v>57</v>
      </c>
      <c r="B125">
        <v>12.6</v>
      </c>
    </row>
    <row r="126" spans="1:2" x14ac:dyDescent="0.15">
      <c r="A126" t="s">
        <v>50</v>
      </c>
      <c r="B126">
        <v>0.9</v>
      </c>
    </row>
    <row r="127" spans="1:2" x14ac:dyDescent="0.15">
      <c r="A127" t="s">
        <v>59</v>
      </c>
      <c r="B127">
        <v>0</v>
      </c>
    </row>
    <row r="128" spans="1:2" x14ac:dyDescent="0.15">
      <c r="A128" t="s">
        <v>24</v>
      </c>
      <c r="B128">
        <v>4.5</v>
      </c>
    </row>
    <row r="129" spans="1:2" x14ac:dyDescent="0.15">
      <c r="A129" t="s">
        <v>69</v>
      </c>
      <c r="B129">
        <v>0</v>
      </c>
    </row>
    <row r="130" spans="1:2" x14ac:dyDescent="0.15">
      <c r="A130" t="s">
        <v>39</v>
      </c>
      <c r="B130">
        <v>18.899999999999999</v>
      </c>
    </row>
    <row r="131" spans="1:2" x14ac:dyDescent="0.15">
      <c r="A131" t="s">
        <v>51</v>
      </c>
      <c r="B131">
        <v>1.8</v>
      </c>
    </row>
    <row r="132" spans="1:2" x14ac:dyDescent="0.15">
      <c r="A132" t="s">
        <v>21</v>
      </c>
      <c r="B132">
        <v>5.4</v>
      </c>
    </row>
    <row r="133" spans="1:2" x14ac:dyDescent="0.15">
      <c r="A133" t="s">
        <v>75</v>
      </c>
      <c r="B133">
        <v>3.6</v>
      </c>
    </row>
    <row r="134" spans="1:2" x14ac:dyDescent="0.15">
      <c r="A134" t="s">
        <v>34</v>
      </c>
      <c r="B134">
        <v>30.6</v>
      </c>
    </row>
    <row r="135" spans="1:2" x14ac:dyDescent="0.15">
      <c r="A135" t="s">
        <v>55</v>
      </c>
      <c r="B135">
        <v>14.4</v>
      </c>
    </row>
    <row r="136" spans="1:2" x14ac:dyDescent="0.15">
      <c r="A136" t="s">
        <v>27</v>
      </c>
      <c r="B136">
        <v>17.100000000000001</v>
      </c>
    </row>
    <row r="137" spans="1:2" x14ac:dyDescent="0.15">
      <c r="A137" t="s">
        <v>76</v>
      </c>
      <c r="B137">
        <v>3.6</v>
      </c>
    </row>
    <row r="138" spans="1:2" x14ac:dyDescent="0.15">
      <c r="A138" t="s">
        <v>62</v>
      </c>
      <c r="B138">
        <v>0</v>
      </c>
    </row>
    <row r="139" spans="1:2" x14ac:dyDescent="0.15">
      <c r="A139" t="s">
        <v>91</v>
      </c>
      <c r="B139">
        <v>5.4</v>
      </c>
    </row>
    <row r="140" spans="1:2" x14ac:dyDescent="0.15">
      <c r="A140" t="s">
        <v>42</v>
      </c>
      <c r="B140">
        <v>27.9</v>
      </c>
    </row>
    <row r="141" spans="1:2" x14ac:dyDescent="0.15">
      <c r="A141" t="s">
        <v>92</v>
      </c>
      <c r="B141">
        <v>1.8</v>
      </c>
    </row>
    <row r="142" spans="1:2" x14ac:dyDescent="0.15">
      <c r="A142" t="s">
        <v>80</v>
      </c>
      <c r="B142">
        <v>3.6</v>
      </c>
    </row>
    <row r="143" spans="1:2" x14ac:dyDescent="0.15">
      <c r="A143" t="s">
        <v>35</v>
      </c>
      <c r="B143">
        <v>0</v>
      </c>
    </row>
    <row r="144" spans="1:2" x14ac:dyDescent="0.15">
      <c r="A144" t="s">
        <v>32</v>
      </c>
      <c r="B144">
        <v>17.100000000000001</v>
      </c>
    </row>
    <row r="145" spans="1:2" x14ac:dyDescent="0.15">
      <c r="A145" t="s">
        <v>26</v>
      </c>
      <c r="B145">
        <v>4.5</v>
      </c>
    </row>
    <row r="146" spans="1:2" x14ac:dyDescent="0.15">
      <c r="A146" t="s">
        <v>68</v>
      </c>
      <c r="B146">
        <v>0</v>
      </c>
    </row>
    <row r="147" spans="1:2" x14ac:dyDescent="0.15">
      <c r="A147" t="s">
        <v>43</v>
      </c>
      <c r="B147">
        <v>27.9</v>
      </c>
    </row>
    <row r="148" spans="1:2" x14ac:dyDescent="0.15">
      <c r="A148" t="s">
        <v>94</v>
      </c>
      <c r="B148">
        <v>2.7</v>
      </c>
    </row>
    <row r="149" spans="1:2" x14ac:dyDescent="0.15">
      <c r="A149" t="s">
        <v>41</v>
      </c>
      <c r="B149">
        <v>15</v>
      </c>
    </row>
    <row r="150" spans="1:2" x14ac:dyDescent="0.15">
      <c r="A150" t="s">
        <v>27</v>
      </c>
      <c r="B150">
        <v>19</v>
      </c>
    </row>
    <row r="151" spans="1:2" x14ac:dyDescent="0.15">
      <c r="A151" t="s">
        <v>48</v>
      </c>
      <c r="B151">
        <v>1</v>
      </c>
    </row>
    <row r="152" spans="1:2" x14ac:dyDescent="0.15">
      <c r="A152" t="s">
        <v>21</v>
      </c>
      <c r="B152">
        <v>5</v>
      </c>
    </row>
    <row r="153" spans="1:2" x14ac:dyDescent="0.15">
      <c r="A153" t="s">
        <v>68</v>
      </c>
      <c r="B153">
        <v>0</v>
      </c>
    </row>
    <row r="154" spans="1:2" x14ac:dyDescent="0.15">
      <c r="A154" t="s">
        <v>156</v>
      </c>
      <c r="B154">
        <v>2</v>
      </c>
    </row>
    <row r="155" spans="1:2" x14ac:dyDescent="0.15">
      <c r="A155" t="s">
        <v>33</v>
      </c>
      <c r="B155">
        <v>4</v>
      </c>
    </row>
    <row r="156" spans="1:2" x14ac:dyDescent="0.15">
      <c r="A156" t="s">
        <v>55</v>
      </c>
      <c r="B156">
        <v>14</v>
      </c>
    </row>
    <row r="157" spans="1:2" x14ac:dyDescent="0.15">
      <c r="A157" t="s">
        <v>39</v>
      </c>
      <c r="B157">
        <v>2</v>
      </c>
    </row>
    <row r="158" spans="1:2" x14ac:dyDescent="0.15">
      <c r="A158" t="s">
        <v>48</v>
      </c>
      <c r="B158">
        <v>0.9</v>
      </c>
    </row>
    <row r="159" spans="1:2" x14ac:dyDescent="0.15">
      <c r="A159" t="s">
        <v>56</v>
      </c>
      <c r="B159">
        <v>15.6</v>
      </c>
    </row>
    <row r="160" spans="1:2" x14ac:dyDescent="0.15">
      <c r="A160" t="s">
        <v>28</v>
      </c>
      <c r="B160">
        <v>24.6</v>
      </c>
    </row>
    <row r="161" spans="1:2" x14ac:dyDescent="0.15">
      <c r="A161" t="s">
        <v>40</v>
      </c>
      <c r="B161">
        <v>18.3</v>
      </c>
    </row>
    <row r="162" spans="1:2" x14ac:dyDescent="0.15">
      <c r="A162" t="s">
        <v>183</v>
      </c>
      <c r="B162">
        <v>1.8</v>
      </c>
    </row>
    <row r="163" spans="1:2" x14ac:dyDescent="0.15">
      <c r="A163" t="s">
        <v>73</v>
      </c>
      <c r="B163">
        <v>3.6</v>
      </c>
    </row>
    <row r="164" spans="1:2" x14ac:dyDescent="0.15">
      <c r="A164" t="s">
        <v>58</v>
      </c>
      <c r="B164">
        <v>12.6</v>
      </c>
    </row>
    <row r="165" spans="1:2" x14ac:dyDescent="0.15">
      <c r="A165" t="s">
        <v>41</v>
      </c>
      <c r="B165">
        <v>13.5</v>
      </c>
    </row>
    <row r="166" spans="1:2" x14ac:dyDescent="0.15">
      <c r="A166" t="s">
        <v>23</v>
      </c>
      <c r="B166">
        <v>4.5</v>
      </c>
    </row>
    <row r="167" spans="1:2" x14ac:dyDescent="0.15">
      <c r="A167" t="s">
        <v>192</v>
      </c>
      <c r="B167">
        <v>1.8</v>
      </c>
    </row>
    <row r="168" spans="1:2" x14ac:dyDescent="0.15">
      <c r="A168" t="s">
        <v>156</v>
      </c>
      <c r="B168">
        <v>1.8</v>
      </c>
    </row>
    <row r="169" spans="1:2" x14ac:dyDescent="0.15">
      <c r="A169" t="s">
        <v>33</v>
      </c>
      <c r="B169">
        <v>20.7</v>
      </c>
    </row>
    <row r="170" spans="1:2" x14ac:dyDescent="0.15">
      <c r="A170" t="s">
        <v>49</v>
      </c>
      <c r="B170">
        <v>0.9</v>
      </c>
    </row>
    <row r="171" spans="1:2" x14ac:dyDescent="0.15">
      <c r="A171" t="s">
        <v>65</v>
      </c>
      <c r="B171">
        <v>13.5</v>
      </c>
    </row>
    <row r="172" spans="1:2" x14ac:dyDescent="0.15">
      <c r="A172" t="s">
        <v>74</v>
      </c>
      <c r="B172">
        <v>5.4</v>
      </c>
    </row>
    <row r="173" spans="1:2" x14ac:dyDescent="0.15">
      <c r="A173" t="s">
        <v>57</v>
      </c>
      <c r="B173">
        <v>12.6</v>
      </c>
    </row>
    <row r="174" spans="1:2" x14ac:dyDescent="0.15">
      <c r="A174" t="s">
        <v>50</v>
      </c>
      <c r="B174">
        <v>0.9</v>
      </c>
    </row>
    <row r="175" spans="1:2" x14ac:dyDescent="0.15">
      <c r="A175" t="s">
        <v>59</v>
      </c>
      <c r="B175">
        <v>0</v>
      </c>
    </row>
    <row r="176" spans="1:2" x14ac:dyDescent="0.15">
      <c r="A176" t="s">
        <v>24</v>
      </c>
      <c r="B176">
        <v>4.5</v>
      </c>
    </row>
    <row r="177" spans="1:2" x14ac:dyDescent="0.15">
      <c r="A177" t="s">
        <v>69</v>
      </c>
      <c r="B177">
        <v>0</v>
      </c>
    </row>
    <row r="178" spans="1:2" x14ac:dyDescent="0.15">
      <c r="A178" t="s">
        <v>39</v>
      </c>
      <c r="B178">
        <v>18.899999999999999</v>
      </c>
    </row>
    <row r="179" spans="1:2" x14ac:dyDescent="0.15">
      <c r="A179" t="s">
        <v>21</v>
      </c>
      <c r="B179">
        <v>5.4</v>
      </c>
    </row>
    <row r="180" spans="1:2" x14ac:dyDescent="0.15">
      <c r="A180" t="s">
        <v>75</v>
      </c>
      <c r="B180">
        <v>5.4</v>
      </c>
    </row>
    <row r="181" spans="1:2" x14ac:dyDescent="0.15">
      <c r="A181" t="s">
        <v>34</v>
      </c>
      <c r="B181">
        <v>30.6</v>
      </c>
    </row>
    <row r="182" spans="1:2" x14ac:dyDescent="0.15">
      <c r="A182" t="s">
        <v>55</v>
      </c>
      <c r="B182">
        <v>14.4</v>
      </c>
    </row>
    <row r="183" spans="1:2" x14ac:dyDescent="0.15">
      <c r="A183" t="s">
        <v>27</v>
      </c>
      <c r="B183">
        <v>17.100000000000001</v>
      </c>
    </row>
    <row r="184" spans="1:2" x14ac:dyDescent="0.15">
      <c r="A184" t="s">
        <v>76</v>
      </c>
      <c r="B184">
        <v>3.6</v>
      </c>
    </row>
    <row r="185" spans="1:2" x14ac:dyDescent="0.15">
      <c r="A185" t="s">
        <v>62</v>
      </c>
      <c r="B185">
        <v>0</v>
      </c>
    </row>
    <row r="186" spans="1:2" x14ac:dyDescent="0.15">
      <c r="A186" t="s">
        <v>91</v>
      </c>
      <c r="B186">
        <v>5.4</v>
      </c>
    </row>
    <row r="187" spans="1:2" x14ac:dyDescent="0.15">
      <c r="A187" t="s">
        <v>42</v>
      </c>
      <c r="B187">
        <v>27.9</v>
      </c>
    </row>
    <row r="188" spans="1:2" x14ac:dyDescent="0.15">
      <c r="A188" t="s">
        <v>92</v>
      </c>
      <c r="B188">
        <v>1.8</v>
      </c>
    </row>
    <row r="189" spans="1:2" x14ac:dyDescent="0.15">
      <c r="A189" t="s">
        <v>80</v>
      </c>
      <c r="B189">
        <v>3.6</v>
      </c>
    </row>
    <row r="190" spans="1:2" x14ac:dyDescent="0.15">
      <c r="A190" t="s">
        <v>35</v>
      </c>
      <c r="B190">
        <v>0</v>
      </c>
    </row>
    <row r="191" spans="1:2" x14ac:dyDescent="0.15">
      <c r="A191" t="s">
        <v>32</v>
      </c>
      <c r="B191">
        <v>17.100000000000001</v>
      </c>
    </row>
    <row r="192" spans="1:2" x14ac:dyDescent="0.15">
      <c r="A192" t="s">
        <v>26</v>
      </c>
      <c r="B192">
        <v>4.5</v>
      </c>
    </row>
    <row r="193" spans="1:2" x14ac:dyDescent="0.15">
      <c r="A193" t="s">
        <v>43</v>
      </c>
      <c r="B193">
        <v>27.9</v>
      </c>
    </row>
    <row r="194" spans="1:2" x14ac:dyDescent="0.15">
      <c r="A194" t="s">
        <v>94</v>
      </c>
      <c r="B194">
        <v>2.7</v>
      </c>
    </row>
    <row r="195" spans="1:2" x14ac:dyDescent="0.15">
      <c r="A195" t="s">
        <v>27</v>
      </c>
      <c r="B195">
        <v>19</v>
      </c>
    </row>
    <row r="196" spans="1:2" x14ac:dyDescent="0.15">
      <c r="A196" t="s">
        <v>48</v>
      </c>
      <c r="B196">
        <v>1</v>
      </c>
    </row>
    <row r="197" spans="1:2" x14ac:dyDescent="0.15">
      <c r="A197" t="s">
        <v>21</v>
      </c>
      <c r="B197">
        <v>5</v>
      </c>
    </row>
    <row r="198" spans="1:2" x14ac:dyDescent="0.15">
      <c r="A198" t="s">
        <v>68</v>
      </c>
      <c r="B198">
        <v>16</v>
      </c>
    </row>
    <row r="199" spans="1:2" x14ac:dyDescent="0.15">
      <c r="A199" t="s">
        <v>156</v>
      </c>
      <c r="B199">
        <v>2</v>
      </c>
    </row>
    <row r="200" spans="1:2" x14ac:dyDescent="0.15">
      <c r="A200" t="s">
        <v>33</v>
      </c>
      <c r="B200">
        <v>4</v>
      </c>
    </row>
    <row r="201" spans="1:2" x14ac:dyDescent="0.15">
      <c r="A201" t="s">
        <v>55</v>
      </c>
      <c r="B201">
        <v>15</v>
      </c>
    </row>
    <row r="202" spans="1:2" x14ac:dyDescent="0.15">
      <c r="A202" t="s">
        <v>39</v>
      </c>
      <c r="B202">
        <v>2</v>
      </c>
    </row>
    <row r="203" spans="1:2" x14ac:dyDescent="0.15">
      <c r="A203" t="s">
        <v>48</v>
      </c>
      <c r="B203">
        <v>1.5</v>
      </c>
    </row>
    <row r="204" spans="1:2" x14ac:dyDescent="0.15">
      <c r="A204" t="s">
        <v>56</v>
      </c>
      <c r="B204">
        <v>24</v>
      </c>
    </row>
    <row r="205" spans="1:2" x14ac:dyDescent="0.15">
      <c r="A205" t="s">
        <v>28</v>
      </c>
      <c r="B205">
        <v>39</v>
      </c>
    </row>
    <row r="206" spans="1:2" x14ac:dyDescent="0.15">
      <c r="A206" t="s">
        <v>40</v>
      </c>
      <c r="B206">
        <v>28.5</v>
      </c>
    </row>
    <row r="207" spans="1:2" x14ac:dyDescent="0.15">
      <c r="A207" t="s">
        <v>183</v>
      </c>
      <c r="B207">
        <v>3</v>
      </c>
    </row>
    <row r="208" spans="1:2" x14ac:dyDescent="0.15">
      <c r="A208" t="s">
        <v>73</v>
      </c>
      <c r="B208">
        <v>6</v>
      </c>
    </row>
    <row r="209" spans="1:2" x14ac:dyDescent="0.15">
      <c r="A209" t="s">
        <v>58</v>
      </c>
      <c r="B209">
        <v>49.5</v>
      </c>
    </row>
    <row r="210" spans="1:2" x14ac:dyDescent="0.15">
      <c r="A210" t="s">
        <v>23</v>
      </c>
      <c r="B210">
        <v>7.5</v>
      </c>
    </row>
    <row r="211" spans="1:2" x14ac:dyDescent="0.15">
      <c r="A211" t="s">
        <v>192</v>
      </c>
      <c r="B211">
        <v>3</v>
      </c>
    </row>
    <row r="212" spans="1:2" x14ac:dyDescent="0.15">
      <c r="A212" t="s">
        <v>156</v>
      </c>
      <c r="B212">
        <v>3</v>
      </c>
    </row>
    <row r="213" spans="1:2" x14ac:dyDescent="0.15">
      <c r="A213" t="s">
        <v>33</v>
      </c>
      <c r="B213">
        <v>37.5</v>
      </c>
    </row>
    <row r="214" spans="1:2" x14ac:dyDescent="0.15">
      <c r="A214" t="s">
        <v>49</v>
      </c>
      <c r="B214">
        <v>1.5</v>
      </c>
    </row>
    <row r="215" spans="1:2" x14ac:dyDescent="0.15">
      <c r="A215" t="s">
        <v>74</v>
      </c>
      <c r="B215">
        <v>9</v>
      </c>
    </row>
    <row r="216" spans="1:2" x14ac:dyDescent="0.15">
      <c r="A216" t="s">
        <v>50</v>
      </c>
      <c r="B216">
        <v>1.5</v>
      </c>
    </row>
    <row r="217" spans="1:2" x14ac:dyDescent="0.15">
      <c r="A217" t="s">
        <v>59</v>
      </c>
      <c r="B217">
        <v>24</v>
      </c>
    </row>
    <row r="218" spans="1:2" x14ac:dyDescent="0.15">
      <c r="A218" t="s">
        <v>24</v>
      </c>
      <c r="B218">
        <v>7.5</v>
      </c>
    </row>
    <row r="219" spans="1:2" x14ac:dyDescent="0.15">
      <c r="A219" t="s">
        <v>69</v>
      </c>
      <c r="B219">
        <v>25.5</v>
      </c>
    </row>
    <row r="220" spans="1:2" x14ac:dyDescent="0.15">
      <c r="A220" t="s">
        <v>39</v>
      </c>
      <c r="B220">
        <v>34.5</v>
      </c>
    </row>
    <row r="221" spans="1:2" x14ac:dyDescent="0.15">
      <c r="A221" t="s">
        <v>184</v>
      </c>
      <c r="B221">
        <v>3</v>
      </c>
    </row>
    <row r="222" spans="1:2" x14ac:dyDescent="0.15">
      <c r="A222" t="s">
        <v>21</v>
      </c>
      <c r="B222">
        <v>9</v>
      </c>
    </row>
    <row r="223" spans="1:2" x14ac:dyDescent="0.15">
      <c r="A223" t="s">
        <v>75</v>
      </c>
      <c r="B223">
        <v>6</v>
      </c>
    </row>
    <row r="224" spans="1:2" x14ac:dyDescent="0.15">
      <c r="A224" t="s">
        <v>34</v>
      </c>
      <c r="B224">
        <v>57</v>
      </c>
    </row>
    <row r="225" spans="1:2" x14ac:dyDescent="0.15">
      <c r="A225" t="s">
        <v>55</v>
      </c>
      <c r="B225">
        <v>27</v>
      </c>
    </row>
    <row r="226" spans="1:2" x14ac:dyDescent="0.15">
      <c r="A226" t="s">
        <v>27</v>
      </c>
      <c r="B226">
        <v>31.5</v>
      </c>
    </row>
    <row r="227" spans="1:2" x14ac:dyDescent="0.15">
      <c r="A227" t="s">
        <v>81</v>
      </c>
      <c r="B227">
        <v>6</v>
      </c>
    </row>
    <row r="228" spans="1:2" x14ac:dyDescent="0.15">
      <c r="A228" t="s">
        <v>62</v>
      </c>
      <c r="B228">
        <v>24</v>
      </c>
    </row>
    <row r="229" spans="1:2" x14ac:dyDescent="0.15">
      <c r="A229" t="s">
        <v>91</v>
      </c>
      <c r="B229">
        <v>1.5</v>
      </c>
    </row>
    <row r="230" spans="1:2" x14ac:dyDescent="0.15">
      <c r="A230" t="s">
        <v>42</v>
      </c>
      <c r="B230">
        <v>28.5</v>
      </c>
    </row>
    <row r="231" spans="1:2" x14ac:dyDescent="0.15">
      <c r="A231" t="s">
        <v>92</v>
      </c>
      <c r="B231">
        <v>10.5</v>
      </c>
    </row>
    <row r="232" spans="1:2" x14ac:dyDescent="0.15">
      <c r="A232" t="s">
        <v>80</v>
      </c>
      <c r="B232">
        <v>6</v>
      </c>
    </row>
    <row r="233" spans="1:2" x14ac:dyDescent="0.15">
      <c r="A233" t="s">
        <v>35</v>
      </c>
      <c r="B233">
        <v>55.5</v>
      </c>
    </row>
    <row r="234" spans="1:2" x14ac:dyDescent="0.15">
      <c r="A234" t="s">
        <v>26</v>
      </c>
      <c r="B234">
        <v>7.5</v>
      </c>
    </row>
    <row r="235" spans="1:2" x14ac:dyDescent="0.15">
      <c r="A235" t="s">
        <v>68</v>
      </c>
      <c r="B235">
        <v>3</v>
      </c>
    </row>
    <row r="236" spans="1:2" x14ac:dyDescent="0.15">
      <c r="A236" t="s">
        <v>43</v>
      </c>
      <c r="B236">
        <v>25.5</v>
      </c>
    </row>
    <row r="237" spans="1:2" x14ac:dyDescent="0.15">
      <c r="A237" t="s">
        <v>94</v>
      </c>
      <c r="B237">
        <v>4.5</v>
      </c>
    </row>
    <row r="238" spans="1:2" x14ac:dyDescent="0.15">
      <c r="A238" t="s">
        <v>27</v>
      </c>
      <c r="B238">
        <v>19</v>
      </c>
    </row>
    <row r="239" spans="1:2" x14ac:dyDescent="0.15">
      <c r="A239" t="s">
        <v>48</v>
      </c>
      <c r="B239">
        <v>1</v>
      </c>
    </row>
    <row r="240" spans="1:2" x14ac:dyDescent="0.15">
      <c r="A240" t="s">
        <v>21</v>
      </c>
      <c r="B240">
        <v>5</v>
      </c>
    </row>
    <row r="241" spans="1:2" x14ac:dyDescent="0.15">
      <c r="A241" t="s">
        <v>68</v>
      </c>
      <c r="B241">
        <v>16</v>
      </c>
    </row>
    <row r="242" spans="1:2" x14ac:dyDescent="0.15">
      <c r="A242" t="s">
        <v>156</v>
      </c>
      <c r="B242">
        <v>2</v>
      </c>
    </row>
    <row r="243" spans="1:2" x14ac:dyDescent="0.15">
      <c r="A243" t="s">
        <v>33</v>
      </c>
      <c r="B243">
        <v>4</v>
      </c>
    </row>
    <row r="244" spans="1:2" x14ac:dyDescent="0.15">
      <c r="A244" t="s">
        <v>55</v>
      </c>
      <c r="B244">
        <v>15</v>
      </c>
    </row>
    <row r="245" spans="1:2" x14ac:dyDescent="0.15">
      <c r="A245" t="s">
        <v>39</v>
      </c>
      <c r="B245">
        <v>2</v>
      </c>
    </row>
    <row r="246" spans="1:2" x14ac:dyDescent="0.15">
      <c r="A246" t="s">
        <v>48</v>
      </c>
      <c r="B246">
        <v>1.5</v>
      </c>
    </row>
    <row r="247" spans="1:2" x14ac:dyDescent="0.15">
      <c r="A247" t="s">
        <v>56</v>
      </c>
      <c r="B247">
        <v>24</v>
      </c>
    </row>
    <row r="248" spans="1:2" x14ac:dyDescent="0.15">
      <c r="A248" t="s">
        <v>28</v>
      </c>
      <c r="B248">
        <v>39</v>
      </c>
    </row>
    <row r="249" spans="1:2" x14ac:dyDescent="0.15">
      <c r="A249" t="s">
        <v>40</v>
      </c>
      <c r="B249">
        <v>28.5</v>
      </c>
    </row>
    <row r="250" spans="1:2" x14ac:dyDescent="0.15">
      <c r="A250" t="s">
        <v>183</v>
      </c>
      <c r="B250">
        <v>3</v>
      </c>
    </row>
    <row r="251" spans="1:2" x14ac:dyDescent="0.15">
      <c r="A251" t="s">
        <v>73</v>
      </c>
      <c r="B251">
        <v>6</v>
      </c>
    </row>
    <row r="252" spans="1:2" x14ac:dyDescent="0.15">
      <c r="A252" t="s">
        <v>58</v>
      </c>
      <c r="B252">
        <v>49.5</v>
      </c>
    </row>
    <row r="253" spans="1:2" x14ac:dyDescent="0.15">
      <c r="A253" t="s">
        <v>23</v>
      </c>
      <c r="B253">
        <v>7.5</v>
      </c>
    </row>
    <row r="254" spans="1:2" x14ac:dyDescent="0.15">
      <c r="A254" t="s">
        <v>192</v>
      </c>
      <c r="B254">
        <v>3</v>
      </c>
    </row>
    <row r="255" spans="1:2" x14ac:dyDescent="0.15">
      <c r="A255" t="s">
        <v>156</v>
      </c>
      <c r="B255">
        <v>3</v>
      </c>
    </row>
    <row r="256" spans="1:2" x14ac:dyDescent="0.15">
      <c r="A256" t="s">
        <v>33</v>
      </c>
      <c r="B256">
        <v>37.5</v>
      </c>
    </row>
    <row r="257" spans="1:2" x14ac:dyDescent="0.15">
      <c r="A257" t="s">
        <v>49</v>
      </c>
      <c r="B257">
        <v>1.5</v>
      </c>
    </row>
    <row r="258" spans="1:2" x14ac:dyDescent="0.15">
      <c r="A258" t="s">
        <v>74</v>
      </c>
      <c r="B258">
        <v>9</v>
      </c>
    </row>
    <row r="259" spans="1:2" x14ac:dyDescent="0.15">
      <c r="A259" t="s">
        <v>50</v>
      </c>
      <c r="B259">
        <v>1.5</v>
      </c>
    </row>
    <row r="260" spans="1:2" x14ac:dyDescent="0.15">
      <c r="A260" t="s">
        <v>59</v>
      </c>
      <c r="B260">
        <v>24</v>
      </c>
    </row>
    <row r="261" spans="1:2" x14ac:dyDescent="0.15">
      <c r="A261" t="s">
        <v>24</v>
      </c>
      <c r="B261">
        <v>7.5</v>
      </c>
    </row>
    <row r="262" spans="1:2" x14ac:dyDescent="0.15">
      <c r="A262" t="s">
        <v>69</v>
      </c>
      <c r="B262">
        <v>25.5</v>
      </c>
    </row>
    <row r="263" spans="1:2" x14ac:dyDescent="0.15">
      <c r="A263" t="s">
        <v>39</v>
      </c>
      <c r="B263">
        <v>34.5</v>
      </c>
    </row>
    <row r="264" spans="1:2" x14ac:dyDescent="0.15">
      <c r="A264" t="s">
        <v>184</v>
      </c>
      <c r="B264">
        <v>3</v>
      </c>
    </row>
    <row r="265" spans="1:2" x14ac:dyDescent="0.15">
      <c r="A265" t="s">
        <v>21</v>
      </c>
      <c r="B265">
        <v>9</v>
      </c>
    </row>
    <row r="266" spans="1:2" x14ac:dyDescent="0.15">
      <c r="A266" t="s">
        <v>75</v>
      </c>
      <c r="B266">
        <v>6</v>
      </c>
    </row>
    <row r="267" spans="1:2" x14ac:dyDescent="0.15">
      <c r="A267" t="s">
        <v>34</v>
      </c>
      <c r="B267">
        <v>57</v>
      </c>
    </row>
    <row r="268" spans="1:2" x14ac:dyDescent="0.15">
      <c r="A268" t="s">
        <v>55</v>
      </c>
      <c r="B268">
        <v>27</v>
      </c>
    </row>
    <row r="269" spans="1:2" x14ac:dyDescent="0.15">
      <c r="A269" t="s">
        <v>27</v>
      </c>
      <c r="B269">
        <v>31.5</v>
      </c>
    </row>
    <row r="270" spans="1:2" x14ac:dyDescent="0.15">
      <c r="A270" t="s">
        <v>81</v>
      </c>
      <c r="B270">
        <v>6</v>
      </c>
    </row>
    <row r="271" spans="1:2" x14ac:dyDescent="0.15">
      <c r="A271" t="s">
        <v>62</v>
      </c>
      <c r="B271">
        <v>24</v>
      </c>
    </row>
    <row r="272" spans="1:2" x14ac:dyDescent="0.15">
      <c r="A272" t="s">
        <v>91</v>
      </c>
      <c r="B272">
        <v>1.5</v>
      </c>
    </row>
    <row r="273" spans="1:2" x14ac:dyDescent="0.15">
      <c r="A273" t="s">
        <v>42</v>
      </c>
      <c r="B273">
        <v>28.5</v>
      </c>
    </row>
    <row r="274" spans="1:2" x14ac:dyDescent="0.15">
      <c r="A274" t="s">
        <v>92</v>
      </c>
      <c r="B274">
        <v>10.5</v>
      </c>
    </row>
    <row r="275" spans="1:2" x14ac:dyDescent="0.15">
      <c r="A275" t="s">
        <v>80</v>
      </c>
      <c r="B275">
        <v>6</v>
      </c>
    </row>
    <row r="276" spans="1:2" x14ac:dyDescent="0.15">
      <c r="A276" t="s">
        <v>35</v>
      </c>
      <c r="B276">
        <v>55.5</v>
      </c>
    </row>
    <row r="277" spans="1:2" x14ac:dyDescent="0.15">
      <c r="A277" t="s">
        <v>26</v>
      </c>
      <c r="B277">
        <v>7.5</v>
      </c>
    </row>
    <row r="278" spans="1:2" x14ac:dyDescent="0.15">
      <c r="A278" t="s">
        <v>68</v>
      </c>
      <c r="B278">
        <v>3</v>
      </c>
    </row>
    <row r="279" spans="1:2" x14ac:dyDescent="0.15">
      <c r="A279" t="s">
        <v>43</v>
      </c>
      <c r="B279">
        <v>25.5</v>
      </c>
    </row>
    <row r="280" spans="1:2" x14ac:dyDescent="0.15">
      <c r="A280" t="s">
        <v>94</v>
      </c>
      <c r="B280">
        <v>4.5</v>
      </c>
    </row>
    <row r="281" spans="1:2" x14ac:dyDescent="0.15">
      <c r="A281" t="s">
        <v>13</v>
      </c>
      <c r="B281" t="s">
        <v>209</v>
      </c>
    </row>
    <row r="282" spans="1:2" x14ac:dyDescent="0.15">
      <c r="A282" t="s">
        <v>22</v>
      </c>
      <c r="B282">
        <v>13.2</v>
      </c>
    </row>
    <row r="283" spans="1:2" x14ac:dyDescent="0.15">
      <c r="A283" t="s">
        <v>65</v>
      </c>
      <c r="B283">
        <v>36.6</v>
      </c>
    </row>
    <row r="284" spans="1:2" x14ac:dyDescent="0.15">
      <c r="A284" t="s">
        <v>58</v>
      </c>
      <c r="B284">
        <v>124.2</v>
      </c>
    </row>
    <row r="285" spans="1:2" x14ac:dyDescent="0.15">
      <c r="A285" t="s">
        <v>41</v>
      </c>
      <c r="B285">
        <v>90.4</v>
      </c>
    </row>
    <row r="286" spans="1:2" x14ac:dyDescent="0.15">
      <c r="A286" t="s">
        <v>23</v>
      </c>
      <c r="B286">
        <v>37.200000000000003</v>
      </c>
    </row>
    <row r="287" spans="1:2" x14ac:dyDescent="0.15">
      <c r="A287" t="s">
        <v>51</v>
      </c>
      <c r="B287">
        <v>15</v>
      </c>
    </row>
    <row r="288" spans="1:2" x14ac:dyDescent="0.15">
      <c r="A288" t="s">
        <v>27</v>
      </c>
      <c r="B288">
        <v>202</v>
      </c>
    </row>
    <row r="289" spans="1:2" x14ac:dyDescent="0.15">
      <c r="A289" t="s">
        <v>74</v>
      </c>
      <c r="B289">
        <v>43.2</v>
      </c>
    </row>
    <row r="290" spans="1:2" x14ac:dyDescent="0.15">
      <c r="A290" t="s">
        <v>192</v>
      </c>
      <c r="B290">
        <v>7.8</v>
      </c>
    </row>
    <row r="291" spans="1:2" x14ac:dyDescent="0.15">
      <c r="A291" t="s">
        <v>76</v>
      </c>
      <c r="B291">
        <v>16.8</v>
      </c>
    </row>
    <row r="292" spans="1:2" x14ac:dyDescent="0.15">
      <c r="A292" t="s">
        <v>184</v>
      </c>
      <c r="B292">
        <v>6</v>
      </c>
    </row>
    <row r="293" spans="1:2" x14ac:dyDescent="0.15">
      <c r="A293" t="s">
        <v>80</v>
      </c>
      <c r="B293">
        <v>19.2</v>
      </c>
    </row>
    <row r="294" spans="1:2" x14ac:dyDescent="0.15">
      <c r="A294" t="s">
        <v>48</v>
      </c>
      <c r="B294">
        <v>31.2</v>
      </c>
    </row>
    <row r="295" spans="1:2" x14ac:dyDescent="0.15">
      <c r="A295" t="s">
        <v>21</v>
      </c>
      <c r="B295">
        <v>84</v>
      </c>
    </row>
    <row r="296" spans="1:2" x14ac:dyDescent="0.15">
      <c r="A296" t="s">
        <v>57</v>
      </c>
      <c r="B296">
        <v>37.200000000000003</v>
      </c>
    </row>
    <row r="297" spans="1:2" x14ac:dyDescent="0.15">
      <c r="A297" t="s">
        <v>56</v>
      </c>
      <c r="B297">
        <v>88.2</v>
      </c>
    </row>
    <row r="298" spans="1:2" x14ac:dyDescent="0.15">
      <c r="A298" t="s">
        <v>35</v>
      </c>
      <c r="B298">
        <v>111</v>
      </c>
    </row>
    <row r="299" spans="1:2" x14ac:dyDescent="0.15">
      <c r="A299" t="s">
        <v>75</v>
      </c>
      <c r="B299">
        <v>30.6</v>
      </c>
    </row>
    <row r="300" spans="1:2" x14ac:dyDescent="0.15">
      <c r="A300" t="s">
        <v>50</v>
      </c>
      <c r="B300">
        <v>13.2</v>
      </c>
    </row>
    <row r="301" spans="1:2" x14ac:dyDescent="0.15">
      <c r="A301" t="s">
        <v>31</v>
      </c>
      <c r="B301">
        <v>6</v>
      </c>
    </row>
    <row r="302" spans="1:2" x14ac:dyDescent="0.15">
      <c r="A302" t="s">
        <v>32</v>
      </c>
      <c r="B302">
        <v>45</v>
      </c>
    </row>
    <row r="303" spans="1:2" x14ac:dyDescent="0.15">
      <c r="A303" t="s">
        <v>28</v>
      </c>
      <c r="B303">
        <v>139.80000000000001</v>
      </c>
    </row>
    <row r="304" spans="1:2" x14ac:dyDescent="0.15">
      <c r="A304" t="s">
        <v>59</v>
      </c>
      <c r="B304">
        <v>48</v>
      </c>
    </row>
    <row r="305" spans="1:2" x14ac:dyDescent="0.15">
      <c r="A305" t="s">
        <v>25</v>
      </c>
      <c r="B305">
        <v>21.6</v>
      </c>
    </row>
    <row r="306" spans="1:2" x14ac:dyDescent="0.15">
      <c r="A306" t="s">
        <v>81</v>
      </c>
      <c r="B306">
        <v>12</v>
      </c>
    </row>
    <row r="307" spans="1:2" x14ac:dyDescent="0.15">
      <c r="A307" t="s">
        <v>40</v>
      </c>
      <c r="B307">
        <v>106.2</v>
      </c>
    </row>
    <row r="308" spans="1:2" x14ac:dyDescent="0.15">
      <c r="A308" t="s">
        <v>26</v>
      </c>
      <c r="B308">
        <v>42</v>
      </c>
    </row>
    <row r="309" spans="1:2" x14ac:dyDescent="0.15">
      <c r="A309" t="s">
        <v>68</v>
      </c>
      <c r="B309">
        <v>38</v>
      </c>
    </row>
    <row r="310" spans="1:2" x14ac:dyDescent="0.15">
      <c r="A310" t="s">
        <v>43</v>
      </c>
      <c r="B310">
        <v>134.4</v>
      </c>
    </row>
    <row r="311" spans="1:2" x14ac:dyDescent="0.15">
      <c r="A311" t="s">
        <v>156</v>
      </c>
      <c r="B311">
        <v>30.4</v>
      </c>
    </row>
    <row r="312" spans="1:2" x14ac:dyDescent="0.15">
      <c r="A312" t="s">
        <v>29</v>
      </c>
      <c r="B312">
        <v>22.8</v>
      </c>
    </row>
    <row r="313" spans="1:2" x14ac:dyDescent="0.15">
      <c r="A313" t="s">
        <v>62</v>
      </c>
      <c r="B313">
        <v>48</v>
      </c>
    </row>
    <row r="314" spans="1:2" x14ac:dyDescent="0.15">
      <c r="A314" t="s">
        <v>60</v>
      </c>
      <c r="B314">
        <v>0</v>
      </c>
    </row>
    <row r="315" spans="1:2" x14ac:dyDescent="0.15">
      <c r="A315" t="s">
        <v>91</v>
      </c>
      <c r="B315">
        <v>13.8</v>
      </c>
    </row>
    <row r="316" spans="1:2" x14ac:dyDescent="0.15">
      <c r="A316" t="s">
        <v>42</v>
      </c>
      <c r="B316">
        <v>130.80000000000001</v>
      </c>
    </row>
    <row r="317" spans="1:2" x14ac:dyDescent="0.15">
      <c r="A317" t="s">
        <v>34</v>
      </c>
      <c r="B317">
        <v>195.6</v>
      </c>
    </row>
    <row r="318" spans="1:2" x14ac:dyDescent="0.15">
      <c r="A318" t="s">
        <v>33</v>
      </c>
      <c r="B318">
        <v>158</v>
      </c>
    </row>
    <row r="319" spans="1:2" x14ac:dyDescent="0.15">
      <c r="A319" t="s">
        <v>77</v>
      </c>
      <c r="B319">
        <v>9.6</v>
      </c>
    </row>
    <row r="320" spans="1:2" x14ac:dyDescent="0.15">
      <c r="A320" t="s">
        <v>55</v>
      </c>
      <c r="B320">
        <v>172.8</v>
      </c>
    </row>
    <row r="321" spans="1:2" x14ac:dyDescent="0.15">
      <c r="A321" t="s">
        <v>24</v>
      </c>
      <c r="B321">
        <v>37.200000000000003</v>
      </c>
    </row>
    <row r="322" spans="1:2" x14ac:dyDescent="0.15">
      <c r="A322" t="s">
        <v>66</v>
      </c>
      <c r="B322">
        <v>9.6</v>
      </c>
    </row>
    <row r="323" spans="1:2" x14ac:dyDescent="0.15">
      <c r="A323" t="s">
        <v>52</v>
      </c>
      <c r="B323">
        <v>8.4</v>
      </c>
    </row>
    <row r="324" spans="1:2" x14ac:dyDescent="0.15">
      <c r="A324" t="s">
        <v>183</v>
      </c>
      <c r="B324">
        <v>9.6</v>
      </c>
    </row>
    <row r="325" spans="1:2" x14ac:dyDescent="0.15">
      <c r="A325" t="s">
        <v>69</v>
      </c>
      <c r="B325">
        <v>51</v>
      </c>
    </row>
    <row r="326" spans="1:2" x14ac:dyDescent="0.15">
      <c r="A326" t="s">
        <v>73</v>
      </c>
      <c r="B326">
        <v>28.8</v>
      </c>
    </row>
    <row r="327" spans="1:2" x14ac:dyDescent="0.15">
      <c r="A327" t="s">
        <v>39</v>
      </c>
      <c r="B327">
        <v>141.6</v>
      </c>
    </row>
    <row r="328" spans="1:2" x14ac:dyDescent="0.15">
      <c r="A328" t="s">
        <v>49</v>
      </c>
      <c r="B328">
        <v>13.2</v>
      </c>
    </row>
    <row r="329" spans="1:2" x14ac:dyDescent="0.15">
      <c r="A329" t="s">
        <v>94</v>
      </c>
      <c r="B329">
        <v>14.4</v>
      </c>
    </row>
    <row r="330" spans="1:2" x14ac:dyDescent="0.15">
      <c r="A330" t="s">
        <v>92</v>
      </c>
      <c r="B330">
        <v>29.4</v>
      </c>
    </row>
    <row r="331" spans="1:2" x14ac:dyDescent="0.15">
      <c r="A331" t="s">
        <v>210</v>
      </c>
      <c r="B331">
        <v>2725</v>
      </c>
    </row>
  </sheetData>
  <autoFilter ref="A1:B332" xr:uid="{00000000-0009-0000-0000-000002000000}"/>
  <phoneticPr fontId="9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ED654-C8A0-476D-AE68-9566DB69D414}">
  <dimension ref="A1:J11"/>
  <sheetViews>
    <sheetView tabSelected="1" workbookViewId="0">
      <selection activeCell="O27" sqref="O27"/>
    </sheetView>
  </sheetViews>
  <sheetFormatPr defaultColWidth="9" defaultRowHeight="13.5" x14ac:dyDescent="0.15"/>
  <sheetData>
    <row r="1" spans="1:10" ht="14.25" x14ac:dyDescent="0.15">
      <c r="A1" s="25" t="s">
        <v>219</v>
      </c>
      <c r="B1" s="25"/>
      <c r="C1" s="25"/>
      <c r="D1" s="25" t="s">
        <v>218</v>
      </c>
      <c r="E1" s="25"/>
      <c r="F1" s="25"/>
      <c r="G1" s="25" t="s">
        <v>220</v>
      </c>
      <c r="H1" s="25"/>
      <c r="I1" s="25"/>
      <c r="J1" s="20" t="s">
        <v>221</v>
      </c>
    </row>
    <row r="2" spans="1:10" ht="14.25" x14ac:dyDescent="0.15">
      <c r="A2" s="20" t="s">
        <v>215</v>
      </c>
      <c r="B2" s="20" t="s">
        <v>216</v>
      </c>
      <c r="C2" s="20" t="s">
        <v>217</v>
      </c>
      <c r="D2" s="20" t="s">
        <v>215</v>
      </c>
      <c r="E2" s="20" t="s">
        <v>216</v>
      </c>
      <c r="F2" s="20" t="s">
        <v>217</v>
      </c>
      <c r="G2" s="20" t="s">
        <v>215</v>
      </c>
      <c r="H2" s="20" t="s">
        <v>216</v>
      </c>
      <c r="I2" s="20" t="s">
        <v>217</v>
      </c>
      <c r="J2" s="20" t="s">
        <v>215</v>
      </c>
    </row>
    <row r="3" spans="1:10" ht="14.25" x14ac:dyDescent="0.15">
      <c r="A3" s="20">
        <v>6000</v>
      </c>
      <c r="B3" s="20">
        <v>2000</v>
      </c>
      <c r="C3" s="20">
        <v>1200</v>
      </c>
      <c r="D3" s="20">
        <v>6400</v>
      </c>
      <c r="E3" s="20">
        <v>1800</v>
      </c>
      <c r="F3" s="20">
        <v>1600</v>
      </c>
      <c r="G3" s="20">
        <v>10200</v>
      </c>
      <c r="H3" s="20">
        <v>3300</v>
      </c>
      <c r="I3" s="20">
        <v>2400</v>
      </c>
      <c r="J3" s="20">
        <v>11100</v>
      </c>
    </row>
    <row r="4" spans="1:10" x14ac:dyDescent="0.15">
      <c r="A4" s="3">
        <v>30</v>
      </c>
      <c r="B4" s="3">
        <v>10</v>
      </c>
      <c r="C4" s="3">
        <v>6</v>
      </c>
      <c r="D4" s="3">
        <v>32</v>
      </c>
      <c r="E4" s="3">
        <v>9</v>
      </c>
      <c r="F4" s="3">
        <v>8</v>
      </c>
      <c r="G4" s="3">
        <f>G3/300</f>
        <v>34</v>
      </c>
      <c r="H4" s="3">
        <f>H3/300</f>
        <v>11</v>
      </c>
      <c r="I4" s="3">
        <f>I3/300</f>
        <v>8</v>
      </c>
      <c r="J4" s="3">
        <f>J3/300</f>
        <v>37</v>
      </c>
    </row>
    <row r="7" spans="1:10" ht="14.25" x14ac:dyDescent="0.15">
      <c r="B7" s="21" t="s">
        <v>222</v>
      </c>
      <c r="C7" s="21" t="s">
        <v>223</v>
      </c>
      <c r="D7" s="21" t="s">
        <v>224</v>
      </c>
      <c r="E7" s="21" t="s">
        <v>225</v>
      </c>
      <c r="F7" s="21" t="s">
        <v>226</v>
      </c>
      <c r="G7" s="21" t="s">
        <v>227</v>
      </c>
      <c r="H7" s="21" t="s">
        <v>228</v>
      </c>
      <c r="I7" s="21" t="s">
        <v>229</v>
      </c>
    </row>
    <row r="8" spans="1:10" ht="14.25" x14ac:dyDescent="0.15">
      <c r="B8" s="21" t="s">
        <v>230</v>
      </c>
      <c r="C8" s="3">
        <v>38</v>
      </c>
      <c r="D8" s="3">
        <f>200*30</f>
        <v>6000</v>
      </c>
      <c r="E8" s="3">
        <f>32*200</f>
        <v>6400</v>
      </c>
      <c r="F8" s="3">
        <f>300*34</f>
        <v>10200</v>
      </c>
      <c r="G8" s="3">
        <f>37*300</f>
        <v>11100</v>
      </c>
      <c r="H8" s="3">
        <f>100*58</f>
        <v>5800</v>
      </c>
      <c r="I8" s="3">
        <f>SUM(D8:H8)</f>
        <v>39500</v>
      </c>
    </row>
    <row r="9" spans="1:10" ht="14.25" x14ac:dyDescent="0.15">
      <c r="B9" s="21" t="s">
        <v>231</v>
      </c>
      <c r="C9" s="3">
        <v>12</v>
      </c>
      <c r="D9" s="3">
        <f>200*10</f>
        <v>2000</v>
      </c>
      <c r="E9" s="3">
        <f>200*9</f>
        <v>1800</v>
      </c>
      <c r="F9" s="3">
        <f>300*11</f>
        <v>3300</v>
      </c>
      <c r="G9" s="3"/>
      <c r="I9" s="3">
        <f>SUM(D9:G9)</f>
        <v>7100</v>
      </c>
    </row>
    <row r="10" spans="1:10" ht="14.25" x14ac:dyDescent="0.15">
      <c r="B10" s="21" t="s">
        <v>232</v>
      </c>
      <c r="C10" s="3">
        <v>9</v>
      </c>
      <c r="D10" s="3">
        <f>200*6</f>
        <v>1200</v>
      </c>
      <c r="E10" s="3">
        <f>200*8</f>
        <v>1600</v>
      </c>
      <c r="F10" s="3">
        <f>300*8</f>
        <v>2400</v>
      </c>
      <c r="G10" s="3"/>
      <c r="I10" s="3">
        <f>SUM(D10:G10)</f>
        <v>5200</v>
      </c>
    </row>
    <row r="11" spans="1:10" ht="14.25" x14ac:dyDescent="0.15">
      <c r="H11" s="21" t="s">
        <v>229</v>
      </c>
      <c r="I11" s="3">
        <f>SUM(I8:I10)</f>
        <v>51800</v>
      </c>
    </row>
  </sheetData>
  <mergeCells count="3">
    <mergeCell ref="A1:C1"/>
    <mergeCell ref="D1:F1"/>
    <mergeCell ref="G1:I1"/>
  </mergeCells>
  <phoneticPr fontId="1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艺体班文化教师</vt:lpstr>
      <vt:lpstr>Sheet2</vt:lpstr>
      <vt:lpstr>艺体专业教师奖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huaqiang ji</dc:creator>
  <cp:lastModifiedBy>huaqiang ji</cp:lastModifiedBy>
  <cp:lastPrinted>2020-07-22T02:38:00Z</cp:lastPrinted>
  <dcterms:created xsi:type="dcterms:W3CDTF">2019-06-20T11:18:00Z</dcterms:created>
  <dcterms:modified xsi:type="dcterms:W3CDTF">2025-03-30T13:51:50Z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3C22EF03E9F946F5B7002B336F4E75BE</vt:lpwstr>
  </property>
</Properties>
</file>