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4-2025学年教学质量奖\高考质量奖\"/>
    </mc:Choice>
  </mc:AlternateContent>
  <xr:revisionPtr revIDLastSave="0" documentId="13_ncr:1_{DE8E8BAD-D527-49E4-B629-1C365892CF82}" xr6:coauthVersionLast="47" xr6:coauthVersionMax="47" xr10:uidLastSave="{00000000-0000-0000-0000-000000000000}"/>
  <bookViews>
    <workbookView xWindow="-120" yWindow="-120" windowWidth="29040" windowHeight="15720" tabRatio="601" activeTab="1" xr2:uid="{00000000-000D-0000-FFFF-FFFF00000000}"/>
  </bookViews>
  <sheets>
    <sheet name="分数线" sheetId="19" r:id="rId1"/>
    <sheet name="3.1总分上线" sheetId="15" r:id="rId2"/>
  </sheets>
  <definedNames>
    <definedName name="_xlnm._FilterDatabase" localSheetId="1" hidden="1">'3.1总分上线'!$A$4:$CU$691</definedName>
    <definedName name="basicdata">'3.1总分上线'!$B$4:$CU$691</definedName>
    <definedName name="班主任">#REF!,#REF!,#REF!,#REF!,#REF!,#REF!</definedName>
    <definedName name="单双上线">#REF!</definedName>
    <definedName name="高2016级质量奖">#REF!</definedName>
    <definedName name="高2017级质量奖">#REF!</definedName>
    <definedName name="高2018级质量奖">#REF!</definedName>
    <definedName name="基本奖">#REF!</definedName>
    <definedName name="文化贡献奖">#REF!</definedName>
    <definedName name="学生教师总表">'3.1总分上线'!$B$4:$CU$691</definedName>
    <definedName name="总分上线">'3.1总分上线'!$A$708:$B$754</definedName>
    <definedName name="总分上线教师分数">'3.1总分上线'!$W$4:$AH$691,'3.1总分上线'!$AJ$4:$AU$691,'3.1总分上线'!$AW$4:$BH$691,'3.1总分上线'!$BJ$4:$BU$691,'3.1总分上线'!$BW$4:$CH$691,'3.1总分上线'!$CJ$4:$CU$691</definedName>
  </definedNames>
  <calcPr calcId="191029"/>
  <pivotCaches>
    <pivotCache cacheId="1" r:id="rId3"/>
    <pivotCache cacheId="2" r:id="rId4"/>
    <pivotCache cacheId="3" r:id="rId5"/>
    <pivotCache cacheId="4" r:id="rId6"/>
    <pivotCache cacheId="5" r:id="rId7"/>
    <pivotCache cacheId="6" r:id="rId8"/>
    <pivotCache cacheId="7" r:id="rId9"/>
    <pivotCache cacheId="8" r:id="rId10"/>
    <pivotCache cacheId="9" r:id="rId11"/>
    <pivotCache cacheId="10" r:id="rId12"/>
    <pivotCache cacheId="11" r:id="rId13"/>
    <pivotCache cacheId="13" r:id="rId14"/>
    <pivotCache cacheId="14" r:id="rId15"/>
    <pivotCache cacheId="15" r:id="rId16"/>
    <pivotCache cacheId="16" r:id="rId17"/>
    <pivotCache cacheId="17" r:id="rId18"/>
    <pivotCache cacheId="18" r:id="rId19"/>
    <pivotCache cacheId="19" r:id="rId20"/>
    <pivotCache cacheId="20" r:id="rId21"/>
    <pivotCache cacheId="21" r:id="rId22"/>
    <pivotCache cacheId="22" r:id="rId23"/>
    <pivotCache cacheId="23" r:id="rId24"/>
    <pivotCache cacheId="24" r:id="rId25"/>
    <pivotCache cacheId="25" r:id="rId26"/>
    <pivotCache cacheId="26" r:id="rId27"/>
    <pivotCache cacheId="27" r:id="rId28"/>
    <pivotCache cacheId="28" r:id="rId29"/>
    <pivotCache cacheId="29" r:id="rId30"/>
    <pivotCache cacheId="30" r:id="rId31"/>
    <pivotCache cacheId="31" r:id="rId32"/>
    <pivotCache cacheId="32" r:id="rId33"/>
    <pivotCache cacheId="33" r:id="rId34"/>
    <pivotCache cacheId="34" r:id="rId35"/>
    <pivotCache cacheId="35" r:id="rId36"/>
    <pivotCache cacheId="40" r:id="rId37"/>
    <pivotCache cacheId="44" r:id="rId3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11" i="15" l="1"/>
  <c r="B712" i="15"/>
  <c r="B713" i="15"/>
  <c r="B714" i="15"/>
  <c r="B715" i="15"/>
  <c r="B716" i="15"/>
  <c r="B717" i="15"/>
  <c r="B718" i="15"/>
  <c r="B719" i="15"/>
  <c r="B720" i="15"/>
  <c r="B721" i="15"/>
  <c r="B722" i="15"/>
  <c r="B723" i="15"/>
  <c r="B724" i="15"/>
  <c r="B725" i="15"/>
  <c r="B726" i="15"/>
  <c r="B727" i="15"/>
  <c r="B728" i="15"/>
  <c r="B729" i="15"/>
  <c r="B730" i="15"/>
  <c r="B731" i="15"/>
  <c r="B732" i="15"/>
  <c r="B733" i="15"/>
  <c r="B734" i="15"/>
  <c r="B735" i="15"/>
  <c r="B736" i="15"/>
  <c r="B737" i="15"/>
  <c r="B738" i="15"/>
  <c r="B739" i="15"/>
  <c r="B740" i="15"/>
  <c r="B741" i="15"/>
  <c r="B742" i="15"/>
  <c r="B743" i="15"/>
  <c r="B744" i="15"/>
  <c r="B745" i="15"/>
  <c r="B746" i="15"/>
  <c r="B747" i="15"/>
  <c r="B748" i="15"/>
  <c r="B749" i="15"/>
  <c r="B750" i="15"/>
  <c r="B751" i="15"/>
  <c r="B752" i="15"/>
  <c r="B753" i="15"/>
  <c r="B754" i="15"/>
  <c r="B755" i="15"/>
  <c r="B756" i="15"/>
  <c r="B757" i="15"/>
  <c r="B758" i="15"/>
  <c r="B759" i="15"/>
  <c r="B760" i="15"/>
  <c r="B761" i="15"/>
  <c r="B762" i="15"/>
  <c r="B763" i="15"/>
  <c r="B764" i="15"/>
  <c r="B765" i="15"/>
  <c r="B766" i="15"/>
  <c r="B767" i="15"/>
  <c r="B768" i="15"/>
  <c r="B769" i="15"/>
  <c r="B770" i="15"/>
  <c r="B771" i="15"/>
  <c r="B772" i="15"/>
  <c r="B773" i="15"/>
  <c r="B774" i="15"/>
  <c r="B775" i="15"/>
  <c r="B776" i="15"/>
  <c r="B777" i="15"/>
  <c r="B778" i="15"/>
  <c r="B779" i="15"/>
  <c r="B780" i="15"/>
  <c r="B781" i="15"/>
  <c r="B782" i="15"/>
  <c r="B783" i="15"/>
  <c r="B784" i="15"/>
  <c r="B785" i="15"/>
  <c r="B786" i="15"/>
  <c r="B787" i="15"/>
  <c r="B788" i="15"/>
  <c r="B789" i="15"/>
  <c r="B790" i="15"/>
  <c r="B791" i="15"/>
  <c r="B792" i="15"/>
  <c r="B710" i="15"/>
  <c r="U693" i="15"/>
  <c r="T693" i="15"/>
  <c r="S693" i="15"/>
  <c r="R693" i="15"/>
  <c r="Q693" i="15"/>
  <c r="G693" i="15"/>
  <c r="F693" i="15"/>
  <c r="CU691" i="15"/>
  <c r="CS691" i="15"/>
  <c r="CQ691" i="15"/>
  <c r="CO691" i="15"/>
  <c r="CM691" i="15"/>
  <c r="CK691" i="15"/>
  <c r="CH691" i="15"/>
  <c r="CF691" i="15"/>
  <c r="CD691" i="15"/>
  <c r="CB691" i="15"/>
  <c r="BZ691" i="15"/>
  <c r="BX691" i="15"/>
  <c r="BU691" i="15"/>
  <c r="BS691" i="15"/>
  <c r="BQ691" i="15"/>
  <c r="BO691" i="15"/>
  <c r="BM691" i="15"/>
  <c r="BK691" i="15"/>
  <c r="BH691" i="15"/>
  <c r="BF691" i="15"/>
  <c r="BD691" i="15"/>
  <c r="BB691" i="15"/>
  <c r="AZ691" i="15"/>
  <c r="AX691" i="15"/>
  <c r="AU691" i="15"/>
  <c r="AS691" i="15"/>
  <c r="AQ691" i="15"/>
  <c r="AO691" i="15"/>
  <c r="AM691" i="15"/>
  <c r="AK691" i="15"/>
  <c r="AH691" i="15"/>
  <c r="AF691" i="15"/>
  <c r="AD691" i="15"/>
  <c r="AB691" i="15"/>
  <c r="Z691" i="15"/>
  <c r="X691" i="15"/>
  <c r="U691" i="15"/>
  <c r="T691" i="15"/>
  <c r="S691" i="15"/>
  <c r="R691" i="15"/>
  <c r="Q691" i="15"/>
  <c r="P691" i="15"/>
  <c r="CU690" i="15"/>
  <c r="CS690" i="15"/>
  <c r="CQ690" i="15"/>
  <c r="CO690" i="15"/>
  <c r="CM690" i="15"/>
  <c r="CK690" i="15"/>
  <c r="CH690" i="15"/>
  <c r="CF690" i="15"/>
  <c r="CD690" i="15"/>
  <c r="CB690" i="15"/>
  <c r="BZ690" i="15"/>
  <c r="BX690" i="15"/>
  <c r="BU690" i="15"/>
  <c r="BS690" i="15"/>
  <c r="BQ690" i="15"/>
  <c r="BO690" i="15"/>
  <c r="BM690" i="15"/>
  <c r="BK690" i="15"/>
  <c r="BH690" i="15"/>
  <c r="BF690" i="15"/>
  <c r="BD690" i="15"/>
  <c r="BB690" i="15"/>
  <c r="AZ690" i="15"/>
  <c r="AX690" i="15"/>
  <c r="AU690" i="15"/>
  <c r="AS690" i="15"/>
  <c r="AQ690" i="15"/>
  <c r="AO690" i="15"/>
  <c r="AM690" i="15"/>
  <c r="AK690" i="15"/>
  <c r="AH690" i="15"/>
  <c r="AF690" i="15"/>
  <c r="AD690" i="15"/>
  <c r="AB690" i="15"/>
  <c r="Z690" i="15"/>
  <c r="X690" i="15"/>
  <c r="U690" i="15"/>
  <c r="T690" i="15"/>
  <c r="S690" i="15"/>
  <c r="R690" i="15"/>
  <c r="Q690" i="15"/>
  <c r="P690" i="15"/>
  <c r="CU689" i="15"/>
  <c r="CS689" i="15"/>
  <c r="CQ689" i="15"/>
  <c r="CO689" i="15"/>
  <c r="CM689" i="15"/>
  <c r="CK689" i="15"/>
  <c r="CH689" i="15"/>
  <c r="CF689" i="15"/>
  <c r="CD689" i="15"/>
  <c r="CB689" i="15"/>
  <c r="BZ689" i="15"/>
  <c r="BX689" i="15"/>
  <c r="BU689" i="15"/>
  <c r="BS689" i="15"/>
  <c r="BQ689" i="15"/>
  <c r="BO689" i="15"/>
  <c r="BM689" i="15"/>
  <c r="BK689" i="15"/>
  <c r="BH689" i="15"/>
  <c r="BF689" i="15"/>
  <c r="BD689" i="15"/>
  <c r="BB689" i="15"/>
  <c r="AZ689" i="15"/>
  <c r="AX689" i="15"/>
  <c r="AU689" i="15"/>
  <c r="AS689" i="15"/>
  <c r="AQ689" i="15"/>
  <c r="AO689" i="15"/>
  <c r="AM689" i="15"/>
  <c r="AK689" i="15"/>
  <c r="AH689" i="15"/>
  <c r="AF689" i="15"/>
  <c r="AD689" i="15"/>
  <c r="AB689" i="15"/>
  <c r="Z689" i="15"/>
  <c r="X689" i="15"/>
  <c r="U689" i="15"/>
  <c r="T689" i="15"/>
  <c r="S689" i="15"/>
  <c r="R689" i="15"/>
  <c r="Q689" i="15"/>
  <c r="P689" i="15"/>
  <c r="CU688" i="15"/>
  <c r="CS688" i="15"/>
  <c r="CQ688" i="15"/>
  <c r="CO688" i="15"/>
  <c r="CM688" i="15"/>
  <c r="CK688" i="15"/>
  <c r="CH688" i="15"/>
  <c r="CF688" i="15"/>
  <c r="CD688" i="15"/>
  <c r="CB688" i="15"/>
  <c r="BZ688" i="15"/>
  <c r="BX688" i="15"/>
  <c r="BU688" i="15"/>
  <c r="BS688" i="15"/>
  <c r="BQ688" i="15"/>
  <c r="BO688" i="15"/>
  <c r="BM688" i="15"/>
  <c r="BK688" i="15"/>
  <c r="BH688" i="15"/>
  <c r="BF688" i="15"/>
  <c r="BD688" i="15"/>
  <c r="BB688" i="15"/>
  <c r="AZ688" i="15"/>
  <c r="AX688" i="15"/>
  <c r="AU688" i="15"/>
  <c r="AS688" i="15"/>
  <c r="AQ688" i="15"/>
  <c r="AO688" i="15"/>
  <c r="AM688" i="15"/>
  <c r="AK688" i="15"/>
  <c r="AH688" i="15"/>
  <c r="AF688" i="15"/>
  <c r="AD688" i="15"/>
  <c r="AB688" i="15"/>
  <c r="Z688" i="15"/>
  <c r="X688" i="15"/>
  <c r="U688" i="15"/>
  <c r="T688" i="15"/>
  <c r="S688" i="15"/>
  <c r="R688" i="15"/>
  <c r="Q688" i="15"/>
  <c r="P688" i="15"/>
  <c r="CU687" i="15"/>
  <c r="CS687" i="15"/>
  <c r="CQ687" i="15"/>
  <c r="CO687" i="15"/>
  <c r="CM687" i="15"/>
  <c r="CK687" i="15"/>
  <c r="CH687" i="15"/>
  <c r="CF687" i="15"/>
  <c r="CD687" i="15"/>
  <c r="CB687" i="15"/>
  <c r="BZ687" i="15"/>
  <c r="BX687" i="15"/>
  <c r="BU687" i="15"/>
  <c r="BS687" i="15"/>
  <c r="BQ687" i="15"/>
  <c r="BO687" i="15"/>
  <c r="BM687" i="15"/>
  <c r="BK687" i="15"/>
  <c r="BH687" i="15"/>
  <c r="BF687" i="15"/>
  <c r="BD687" i="15"/>
  <c r="BB687" i="15"/>
  <c r="AZ687" i="15"/>
  <c r="AX687" i="15"/>
  <c r="AU687" i="15"/>
  <c r="AS687" i="15"/>
  <c r="AQ687" i="15"/>
  <c r="AO687" i="15"/>
  <c r="AM687" i="15"/>
  <c r="AK687" i="15"/>
  <c r="AH687" i="15"/>
  <c r="AF687" i="15"/>
  <c r="AD687" i="15"/>
  <c r="AB687" i="15"/>
  <c r="Z687" i="15"/>
  <c r="X687" i="15"/>
  <c r="U687" i="15"/>
  <c r="T687" i="15"/>
  <c r="S687" i="15"/>
  <c r="R687" i="15"/>
  <c r="Q687" i="15"/>
  <c r="P687" i="15"/>
  <c r="CU686" i="15"/>
  <c r="CS686" i="15"/>
  <c r="CQ686" i="15"/>
  <c r="CO686" i="15"/>
  <c r="CM686" i="15"/>
  <c r="CK686" i="15"/>
  <c r="CH686" i="15"/>
  <c r="CF686" i="15"/>
  <c r="CD686" i="15"/>
  <c r="CB686" i="15"/>
  <c r="BZ686" i="15"/>
  <c r="BX686" i="15"/>
  <c r="BU686" i="15"/>
  <c r="BS686" i="15"/>
  <c r="BQ686" i="15"/>
  <c r="BO686" i="15"/>
  <c r="BM686" i="15"/>
  <c r="BK686" i="15"/>
  <c r="BH686" i="15"/>
  <c r="BF686" i="15"/>
  <c r="BD686" i="15"/>
  <c r="BB686" i="15"/>
  <c r="AZ686" i="15"/>
  <c r="AX686" i="15"/>
  <c r="AU686" i="15"/>
  <c r="AS686" i="15"/>
  <c r="AQ686" i="15"/>
  <c r="AO686" i="15"/>
  <c r="AM686" i="15"/>
  <c r="AK686" i="15"/>
  <c r="AH686" i="15"/>
  <c r="AF686" i="15"/>
  <c r="AD686" i="15"/>
  <c r="AB686" i="15"/>
  <c r="Z686" i="15"/>
  <c r="X686" i="15"/>
  <c r="U686" i="15"/>
  <c r="T686" i="15"/>
  <c r="S686" i="15"/>
  <c r="R686" i="15"/>
  <c r="Q686" i="15"/>
  <c r="P686" i="15"/>
  <c r="CU685" i="15"/>
  <c r="CS685" i="15"/>
  <c r="CQ685" i="15"/>
  <c r="CO685" i="15"/>
  <c r="CM685" i="15"/>
  <c r="CK685" i="15"/>
  <c r="CH685" i="15"/>
  <c r="CF685" i="15"/>
  <c r="CD685" i="15"/>
  <c r="CB685" i="15"/>
  <c r="BZ685" i="15"/>
  <c r="BX685" i="15"/>
  <c r="BU685" i="15"/>
  <c r="BS685" i="15"/>
  <c r="BQ685" i="15"/>
  <c r="BO685" i="15"/>
  <c r="BM685" i="15"/>
  <c r="BK685" i="15"/>
  <c r="BH685" i="15"/>
  <c r="BF685" i="15"/>
  <c r="BD685" i="15"/>
  <c r="BB685" i="15"/>
  <c r="AZ685" i="15"/>
  <c r="AX685" i="15"/>
  <c r="AU685" i="15"/>
  <c r="AS685" i="15"/>
  <c r="AQ685" i="15"/>
  <c r="AO685" i="15"/>
  <c r="AM685" i="15"/>
  <c r="AK685" i="15"/>
  <c r="AH685" i="15"/>
  <c r="AF685" i="15"/>
  <c r="AD685" i="15"/>
  <c r="AB685" i="15"/>
  <c r="Z685" i="15"/>
  <c r="X685" i="15"/>
  <c r="U685" i="15"/>
  <c r="T685" i="15"/>
  <c r="S685" i="15"/>
  <c r="R685" i="15"/>
  <c r="Q685" i="15"/>
  <c r="P685" i="15"/>
  <c r="CU684" i="15"/>
  <c r="CS684" i="15"/>
  <c r="CQ684" i="15"/>
  <c r="CO684" i="15"/>
  <c r="CM684" i="15"/>
  <c r="CK684" i="15"/>
  <c r="CH684" i="15"/>
  <c r="CF684" i="15"/>
  <c r="CD684" i="15"/>
  <c r="CB684" i="15"/>
  <c r="BZ684" i="15"/>
  <c r="BX684" i="15"/>
  <c r="BU684" i="15"/>
  <c r="BS684" i="15"/>
  <c r="BQ684" i="15"/>
  <c r="BO684" i="15"/>
  <c r="BM684" i="15"/>
  <c r="BK684" i="15"/>
  <c r="BH684" i="15"/>
  <c r="BF684" i="15"/>
  <c r="BD684" i="15"/>
  <c r="BB684" i="15"/>
  <c r="AZ684" i="15"/>
  <c r="AX684" i="15"/>
  <c r="AU684" i="15"/>
  <c r="AS684" i="15"/>
  <c r="AQ684" i="15"/>
  <c r="AO684" i="15"/>
  <c r="AM684" i="15"/>
  <c r="AK684" i="15"/>
  <c r="AH684" i="15"/>
  <c r="AF684" i="15"/>
  <c r="AD684" i="15"/>
  <c r="AB684" i="15"/>
  <c r="Z684" i="15"/>
  <c r="X684" i="15"/>
  <c r="U684" i="15"/>
  <c r="T684" i="15"/>
  <c r="S684" i="15"/>
  <c r="R684" i="15"/>
  <c r="Q684" i="15"/>
  <c r="P684" i="15"/>
  <c r="CU683" i="15"/>
  <c r="CS683" i="15"/>
  <c r="CQ683" i="15"/>
  <c r="CO683" i="15"/>
  <c r="CM683" i="15"/>
  <c r="CK683" i="15"/>
  <c r="CH683" i="15"/>
  <c r="CF683" i="15"/>
  <c r="CD683" i="15"/>
  <c r="CB683" i="15"/>
  <c r="BZ683" i="15"/>
  <c r="BX683" i="15"/>
  <c r="BU683" i="15"/>
  <c r="BS683" i="15"/>
  <c r="BQ683" i="15"/>
  <c r="BO683" i="15"/>
  <c r="BM683" i="15"/>
  <c r="BK683" i="15"/>
  <c r="BH683" i="15"/>
  <c r="BF683" i="15"/>
  <c r="BD683" i="15"/>
  <c r="BB683" i="15"/>
  <c r="AZ683" i="15"/>
  <c r="AX683" i="15"/>
  <c r="AU683" i="15"/>
  <c r="AS683" i="15"/>
  <c r="AQ683" i="15"/>
  <c r="AO683" i="15"/>
  <c r="AM683" i="15"/>
  <c r="AK683" i="15"/>
  <c r="AH683" i="15"/>
  <c r="AF683" i="15"/>
  <c r="AD683" i="15"/>
  <c r="AB683" i="15"/>
  <c r="Z683" i="15"/>
  <c r="X683" i="15"/>
  <c r="U683" i="15"/>
  <c r="T683" i="15"/>
  <c r="S683" i="15"/>
  <c r="R683" i="15"/>
  <c r="Q683" i="15"/>
  <c r="P683" i="15"/>
  <c r="CU682" i="15"/>
  <c r="CS682" i="15"/>
  <c r="CQ682" i="15"/>
  <c r="CO682" i="15"/>
  <c r="CM682" i="15"/>
  <c r="CK682" i="15"/>
  <c r="CH682" i="15"/>
  <c r="CF682" i="15"/>
  <c r="CD682" i="15"/>
  <c r="CB682" i="15"/>
  <c r="BZ682" i="15"/>
  <c r="BX682" i="15"/>
  <c r="BU682" i="15"/>
  <c r="BS682" i="15"/>
  <c r="BQ682" i="15"/>
  <c r="BO682" i="15"/>
  <c r="BM682" i="15"/>
  <c r="BK682" i="15"/>
  <c r="BH682" i="15"/>
  <c r="BF682" i="15"/>
  <c r="BD682" i="15"/>
  <c r="BB682" i="15"/>
  <c r="AZ682" i="15"/>
  <c r="AX682" i="15"/>
  <c r="AU682" i="15"/>
  <c r="AS682" i="15"/>
  <c r="AQ682" i="15"/>
  <c r="AO682" i="15"/>
  <c r="AM682" i="15"/>
  <c r="AK682" i="15"/>
  <c r="AH682" i="15"/>
  <c r="AF682" i="15"/>
  <c r="AD682" i="15"/>
  <c r="AB682" i="15"/>
  <c r="Z682" i="15"/>
  <c r="X682" i="15"/>
  <c r="U682" i="15"/>
  <c r="T682" i="15"/>
  <c r="S682" i="15"/>
  <c r="R682" i="15"/>
  <c r="Q682" i="15"/>
  <c r="P682" i="15"/>
  <c r="CU681" i="15"/>
  <c r="CS681" i="15"/>
  <c r="CQ681" i="15"/>
  <c r="CO681" i="15"/>
  <c r="CM681" i="15"/>
  <c r="CK681" i="15"/>
  <c r="CH681" i="15"/>
  <c r="CF681" i="15"/>
  <c r="CD681" i="15"/>
  <c r="CB681" i="15"/>
  <c r="BZ681" i="15"/>
  <c r="BX681" i="15"/>
  <c r="BU681" i="15"/>
  <c r="BS681" i="15"/>
  <c r="BQ681" i="15"/>
  <c r="BO681" i="15"/>
  <c r="BM681" i="15"/>
  <c r="BK681" i="15"/>
  <c r="BH681" i="15"/>
  <c r="BF681" i="15"/>
  <c r="BD681" i="15"/>
  <c r="BB681" i="15"/>
  <c r="AZ681" i="15"/>
  <c r="AX681" i="15"/>
  <c r="AU681" i="15"/>
  <c r="AS681" i="15"/>
  <c r="AQ681" i="15"/>
  <c r="AO681" i="15"/>
  <c r="AM681" i="15"/>
  <c r="AK681" i="15"/>
  <c r="AH681" i="15"/>
  <c r="AF681" i="15"/>
  <c r="AD681" i="15"/>
  <c r="AB681" i="15"/>
  <c r="Z681" i="15"/>
  <c r="X681" i="15"/>
  <c r="U681" i="15"/>
  <c r="T681" i="15"/>
  <c r="S681" i="15"/>
  <c r="R681" i="15"/>
  <c r="Q681" i="15"/>
  <c r="P681" i="15"/>
  <c r="CU680" i="15"/>
  <c r="CS680" i="15"/>
  <c r="CQ680" i="15"/>
  <c r="CO680" i="15"/>
  <c r="CM680" i="15"/>
  <c r="CK680" i="15"/>
  <c r="CH680" i="15"/>
  <c r="CF680" i="15"/>
  <c r="CD680" i="15"/>
  <c r="CB680" i="15"/>
  <c r="BZ680" i="15"/>
  <c r="BX680" i="15"/>
  <c r="BU680" i="15"/>
  <c r="BS680" i="15"/>
  <c r="BQ680" i="15"/>
  <c r="BO680" i="15"/>
  <c r="BM680" i="15"/>
  <c r="BK680" i="15"/>
  <c r="BH680" i="15"/>
  <c r="BF680" i="15"/>
  <c r="BD680" i="15"/>
  <c r="BB680" i="15"/>
  <c r="AZ680" i="15"/>
  <c r="AX680" i="15"/>
  <c r="AU680" i="15"/>
  <c r="AS680" i="15"/>
  <c r="AQ680" i="15"/>
  <c r="AO680" i="15"/>
  <c r="AM680" i="15"/>
  <c r="AK680" i="15"/>
  <c r="AH680" i="15"/>
  <c r="AF680" i="15"/>
  <c r="AD680" i="15"/>
  <c r="AB680" i="15"/>
  <c r="Z680" i="15"/>
  <c r="X680" i="15"/>
  <c r="U680" i="15"/>
  <c r="T680" i="15"/>
  <c r="S680" i="15"/>
  <c r="R680" i="15"/>
  <c r="Q680" i="15"/>
  <c r="P680" i="15"/>
  <c r="CU679" i="15"/>
  <c r="CS679" i="15"/>
  <c r="CQ679" i="15"/>
  <c r="CO679" i="15"/>
  <c r="CM679" i="15"/>
  <c r="CK679" i="15"/>
  <c r="CH679" i="15"/>
  <c r="CF679" i="15"/>
  <c r="CD679" i="15"/>
  <c r="CB679" i="15"/>
  <c r="BZ679" i="15"/>
  <c r="BX679" i="15"/>
  <c r="BU679" i="15"/>
  <c r="BS679" i="15"/>
  <c r="BQ679" i="15"/>
  <c r="BO679" i="15"/>
  <c r="BM679" i="15"/>
  <c r="BK679" i="15"/>
  <c r="BH679" i="15"/>
  <c r="BF679" i="15"/>
  <c r="BD679" i="15"/>
  <c r="BB679" i="15"/>
  <c r="AZ679" i="15"/>
  <c r="AX679" i="15"/>
  <c r="AU679" i="15"/>
  <c r="AS679" i="15"/>
  <c r="AQ679" i="15"/>
  <c r="AO679" i="15"/>
  <c r="AM679" i="15"/>
  <c r="AK679" i="15"/>
  <c r="AH679" i="15"/>
  <c r="AF679" i="15"/>
  <c r="AD679" i="15"/>
  <c r="AB679" i="15"/>
  <c r="Z679" i="15"/>
  <c r="X679" i="15"/>
  <c r="U679" i="15"/>
  <c r="T679" i="15"/>
  <c r="S679" i="15"/>
  <c r="R679" i="15"/>
  <c r="Q679" i="15"/>
  <c r="P679" i="15"/>
  <c r="CU678" i="15"/>
  <c r="CS678" i="15"/>
  <c r="CQ678" i="15"/>
  <c r="CO678" i="15"/>
  <c r="CM678" i="15"/>
  <c r="CK678" i="15"/>
  <c r="CH678" i="15"/>
  <c r="CF678" i="15"/>
  <c r="CD678" i="15"/>
  <c r="CB678" i="15"/>
  <c r="BZ678" i="15"/>
  <c r="BX678" i="15"/>
  <c r="BU678" i="15"/>
  <c r="BS678" i="15"/>
  <c r="BQ678" i="15"/>
  <c r="BO678" i="15"/>
  <c r="BM678" i="15"/>
  <c r="BK678" i="15"/>
  <c r="BH678" i="15"/>
  <c r="BF678" i="15"/>
  <c r="BD678" i="15"/>
  <c r="BB678" i="15"/>
  <c r="AZ678" i="15"/>
  <c r="AX678" i="15"/>
  <c r="AU678" i="15"/>
  <c r="AS678" i="15"/>
  <c r="AQ678" i="15"/>
  <c r="AO678" i="15"/>
  <c r="AM678" i="15"/>
  <c r="AK678" i="15"/>
  <c r="AH678" i="15"/>
  <c r="AF678" i="15"/>
  <c r="AD678" i="15"/>
  <c r="AB678" i="15"/>
  <c r="Z678" i="15"/>
  <c r="X678" i="15"/>
  <c r="U678" i="15"/>
  <c r="T678" i="15"/>
  <c r="S678" i="15"/>
  <c r="R678" i="15"/>
  <c r="Q678" i="15"/>
  <c r="P678" i="15"/>
  <c r="CU677" i="15"/>
  <c r="CS677" i="15"/>
  <c r="CQ677" i="15"/>
  <c r="CO677" i="15"/>
  <c r="CM677" i="15"/>
  <c r="CK677" i="15"/>
  <c r="CH677" i="15"/>
  <c r="CF677" i="15"/>
  <c r="CD677" i="15"/>
  <c r="CB677" i="15"/>
  <c r="BZ677" i="15"/>
  <c r="BX677" i="15"/>
  <c r="BU677" i="15"/>
  <c r="BS677" i="15"/>
  <c r="BQ677" i="15"/>
  <c r="BO677" i="15"/>
  <c r="BM677" i="15"/>
  <c r="BK677" i="15"/>
  <c r="BH677" i="15"/>
  <c r="BF677" i="15"/>
  <c r="BD677" i="15"/>
  <c r="BB677" i="15"/>
  <c r="AZ677" i="15"/>
  <c r="AX677" i="15"/>
  <c r="AU677" i="15"/>
  <c r="AS677" i="15"/>
  <c r="AQ677" i="15"/>
  <c r="AO677" i="15"/>
  <c r="AM677" i="15"/>
  <c r="AK677" i="15"/>
  <c r="AH677" i="15"/>
  <c r="AF677" i="15"/>
  <c r="AD677" i="15"/>
  <c r="AB677" i="15"/>
  <c r="Z677" i="15"/>
  <c r="X677" i="15"/>
  <c r="U677" i="15"/>
  <c r="T677" i="15"/>
  <c r="S677" i="15"/>
  <c r="R677" i="15"/>
  <c r="Q677" i="15"/>
  <c r="P677" i="15"/>
  <c r="CU676" i="15"/>
  <c r="CS676" i="15"/>
  <c r="CQ676" i="15"/>
  <c r="CO676" i="15"/>
  <c r="CM676" i="15"/>
  <c r="CK676" i="15"/>
  <c r="CH676" i="15"/>
  <c r="CF676" i="15"/>
  <c r="CD676" i="15"/>
  <c r="CB676" i="15"/>
  <c r="BZ676" i="15"/>
  <c r="BX676" i="15"/>
  <c r="BU676" i="15"/>
  <c r="BS676" i="15"/>
  <c r="BQ676" i="15"/>
  <c r="BO676" i="15"/>
  <c r="BM676" i="15"/>
  <c r="BK676" i="15"/>
  <c r="BH676" i="15"/>
  <c r="BF676" i="15"/>
  <c r="BD676" i="15"/>
  <c r="BB676" i="15"/>
  <c r="AZ676" i="15"/>
  <c r="AX676" i="15"/>
  <c r="AU676" i="15"/>
  <c r="AS676" i="15"/>
  <c r="AQ676" i="15"/>
  <c r="AO676" i="15"/>
  <c r="AM676" i="15"/>
  <c r="AK676" i="15"/>
  <c r="AH676" i="15"/>
  <c r="AF676" i="15"/>
  <c r="AD676" i="15"/>
  <c r="AB676" i="15"/>
  <c r="Z676" i="15"/>
  <c r="X676" i="15"/>
  <c r="U676" i="15"/>
  <c r="T676" i="15"/>
  <c r="S676" i="15"/>
  <c r="R676" i="15"/>
  <c r="Q676" i="15"/>
  <c r="P676" i="15"/>
  <c r="CU675" i="15"/>
  <c r="CS675" i="15"/>
  <c r="CQ675" i="15"/>
  <c r="CO675" i="15"/>
  <c r="CM675" i="15"/>
  <c r="CK675" i="15"/>
  <c r="CH675" i="15"/>
  <c r="CF675" i="15"/>
  <c r="CD675" i="15"/>
  <c r="CB675" i="15"/>
  <c r="BZ675" i="15"/>
  <c r="BX675" i="15"/>
  <c r="BU675" i="15"/>
  <c r="BS675" i="15"/>
  <c r="BQ675" i="15"/>
  <c r="BO675" i="15"/>
  <c r="BM675" i="15"/>
  <c r="BK675" i="15"/>
  <c r="BH675" i="15"/>
  <c r="BF675" i="15"/>
  <c r="BD675" i="15"/>
  <c r="BB675" i="15"/>
  <c r="AZ675" i="15"/>
  <c r="AX675" i="15"/>
  <c r="AU675" i="15"/>
  <c r="AS675" i="15"/>
  <c r="AQ675" i="15"/>
  <c r="AO675" i="15"/>
  <c r="AM675" i="15"/>
  <c r="AK675" i="15"/>
  <c r="AH675" i="15"/>
  <c r="AF675" i="15"/>
  <c r="AD675" i="15"/>
  <c r="AB675" i="15"/>
  <c r="Z675" i="15"/>
  <c r="X675" i="15"/>
  <c r="U675" i="15"/>
  <c r="T675" i="15"/>
  <c r="S675" i="15"/>
  <c r="R675" i="15"/>
  <c r="Q675" i="15"/>
  <c r="P675" i="15"/>
  <c r="CU674" i="15"/>
  <c r="CS674" i="15"/>
  <c r="CQ674" i="15"/>
  <c r="CO674" i="15"/>
  <c r="CM674" i="15"/>
  <c r="CK674" i="15"/>
  <c r="CH674" i="15"/>
  <c r="CF674" i="15"/>
  <c r="CD674" i="15"/>
  <c r="CB674" i="15"/>
  <c r="BZ674" i="15"/>
  <c r="BX674" i="15"/>
  <c r="BU674" i="15"/>
  <c r="BS674" i="15"/>
  <c r="BQ674" i="15"/>
  <c r="BO674" i="15"/>
  <c r="BM674" i="15"/>
  <c r="BK674" i="15"/>
  <c r="BH674" i="15"/>
  <c r="BF674" i="15"/>
  <c r="BD674" i="15"/>
  <c r="BB674" i="15"/>
  <c r="AZ674" i="15"/>
  <c r="AX674" i="15"/>
  <c r="AU674" i="15"/>
  <c r="AS674" i="15"/>
  <c r="AQ674" i="15"/>
  <c r="AO674" i="15"/>
  <c r="AM674" i="15"/>
  <c r="AK674" i="15"/>
  <c r="AH674" i="15"/>
  <c r="AF674" i="15"/>
  <c r="AD674" i="15"/>
  <c r="AB674" i="15"/>
  <c r="Z674" i="15"/>
  <c r="X674" i="15"/>
  <c r="U674" i="15"/>
  <c r="T674" i="15"/>
  <c r="S674" i="15"/>
  <c r="R674" i="15"/>
  <c r="Q674" i="15"/>
  <c r="P674" i="15"/>
  <c r="CU673" i="15"/>
  <c r="CS673" i="15"/>
  <c r="CQ673" i="15"/>
  <c r="CO673" i="15"/>
  <c r="CM673" i="15"/>
  <c r="CK673" i="15"/>
  <c r="CH673" i="15"/>
  <c r="CF673" i="15"/>
  <c r="CD673" i="15"/>
  <c r="CB673" i="15"/>
  <c r="BZ673" i="15"/>
  <c r="BX673" i="15"/>
  <c r="BU673" i="15"/>
  <c r="BS673" i="15"/>
  <c r="BQ673" i="15"/>
  <c r="BO673" i="15"/>
  <c r="BM673" i="15"/>
  <c r="BK673" i="15"/>
  <c r="BH673" i="15"/>
  <c r="BF673" i="15"/>
  <c r="BD673" i="15"/>
  <c r="BB673" i="15"/>
  <c r="AZ673" i="15"/>
  <c r="AX673" i="15"/>
  <c r="AU673" i="15"/>
  <c r="AS673" i="15"/>
  <c r="AQ673" i="15"/>
  <c r="AO673" i="15"/>
  <c r="AM673" i="15"/>
  <c r="AK673" i="15"/>
  <c r="AH673" i="15"/>
  <c r="AF673" i="15"/>
  <c r="AD673" i="15"/>
  <c r="AB673" i="15"/>
  <c r="Z673" i="15"/>
  <c r="X673" i="15"/>
  <c r="U673" i="15"/>
  <c r="T673" i="15"/>
  <c r="S673" i="15"/>
  <c r="R673" i="15"/>
  <c r="Q673" i="15"/>
  <c r="P673" i="15"/>
  <c r="CU672" i="15"/>
  <c r="CS672" i="15"/>
  <c r="CQ672" i="15"/>
  <c r="CO672" i="15"/>
  <c r="CM672" i="15"/>
  <c r="CK672" i="15"/>
  <c r="CH672" i="15"/>
  <c r="CF672" i="15"/>
  <c r="CD672" i="15"/>
  <c r="CB672" i="15"/>
  <c r="BZ672" i="15"/>
  <c r="BX672" i="15"/>
  <c r="BU672" i="15"/>
  <c r="BS672" i="15"/>
  <c r="BQ672" i="15"/>
  <c r="BO672" i="15"/>
  <c r="BM672" i="15"/>
  <c r="BK672" i="15"/>
  <c r="BH672" i="15"/>
  <c r="BF672" i="15"/>
  <c r="BD672" i="15"/>
  <c r="BB672" i="15"/>
  <c r="AZ672" i="15"/>
  <c r="AX672" i="15"/>
  <c r="AU672" i="15"/>
  <c r="AS672" i="15"/>
  <c r="AQ672" i="15"/>
  <c r="AO672" i="15"/>
  <c r="AM672" i="15"/>
  <c r="AK672" i="15"/>
  <c r="AH672" i="15"/>
  <c r="AF672" i="15"/>
  <c r="AD672" i="15"/>
  <c r="AB672" i="15"/>
  <c r="Z672" i="15"/>
  <c r="X672" i="15"/>
  <c r="U672" i="15"/>
  <c r="T672" i="15"/>
  <c r="S672" i="15"/>
  <c r="R672" i="15"/>
  <c r="Q672" i="15"/>
  <c r="P672" i="15"/>
  <c r="CU671" i="15"/>
  <c r="CS671" i="15"/>
  <c r="CQ671" i="15"/>
  <c r="CO671" i="15"/>
  <c r="CM671" i="15"/>
  <c r="CK671" i="15"/>
  <c r="CH671" i="15"/>
  <c r="CF671" i="15"/>
  <c r="CD671" i="15"/>
  <c r="CB671" i="15"/>
  <c r="BZ671" i="15"/>
  <c r="BX671" i="15"/>
  <c r="BU671" i="15"/>
  <c r="BS671" i="15"/>
  <c r="BQ671" i="15"/>
  <c r="BO671" i="15"/>
  <c r="BM671" i="15"/>
  <c r="BK671" i="15"/>
  <c r="BH671" i="15"/>
  <c r="BF671" i="15"/>
  <c r="BD671" i="15"/>
  <c r="BB671" i="15"/>
  <c r="AZ671" i="15"/>
  <c r="AX671" i="15"/>
  <c r="AU671" i="15"/>
  <c r="AS671" i="15"/>
  <c r="AQ671" i="15"/>
  <c r="AO671" i="15"/>
  <c r="AM671" i="15"/>
  <c r="AK671" i="15"/>
  <c r="AH671" i="15"/>
  <c r="AF671" i="15"/>
  <c r="AD671" i="15"/>
  <c r="AB671" i="15"/>
  <c r="Z671" i="15"/>
  <c r="X671" i="15"/>
  <c r="U671" i="15"/>
  <c r="T671" i="15"/>
  <c r="S671" i="15"/>
  <c r="R671" i="15"/>
  <c r="Q671" i="15"/>
  <c r="P671" i="15"/>
  <c r="CU670" i="15"/>
  <c r="CS670" i="15"/>
  <c r="CQ670" i="15"/>
  <c r="CO670" i="15"/>
  <c r="CM670" i="15"/>
  <c r="CK670" i="15"/>
  <c r="CH670" i="15"/>
  <c r="CF670" i="15"/>
  <c r="CD670" i="15"/>
  <c r="CB670" i="15"/>
  <c r="BZ670" i="15"/>
  <c r="BX670" i="15"/>
  <c r="BU670" i="15"/>
  <c r="BS670" i="15"/>
  <c r="BQ670" i="15"/>
  <c r="BO670" i="15"/>
  <c r="BM670" i="15"/>
  <c r="BK670" i="15"/>
  <c r="BH670" i="15"/>
  <c r="BF670" i="15"/>
  <c r="BD670" i="15"/>
  <c r="BB670" i="15"/>
  <c r="AZ670" i="15"/>
  <c r="AX670" i="15"/>
  <c r="AU670" i="15"/>
  <c r="AS670" i="15"/>
  <c r="AQ670" i="15"/>
  <c r="AO670" i="15"/>
  <c r="AM670" i="15"/>
  <c r="AK670" i="15"/>
  <c r="AH670" i="15"/>
  <c r="AF670" i="15"/>
  <c r="AD670" i="15"/>
  <c r="AB670" i="15"/>
  <c r="Z670" i="15"/>
  <c r="X670" i="15"/>
  <c r="U670" i="15"/>
  <c r="T670" i="15"/>
  <c r="S670" i="15"/>
  <c r="R670" i="15"/>
  <c r="Q670" i="15"/>
  <c r="P670" i="15"/>
  <c r="CU669" i="15"/>
  <c r="CS669" i="15"/>
  <c r="CQ669" i="15"/>
  <c r="CO669" i="15"/>
  <c r="CM669" i="15"/>
  <c r="CK669" i="15"/>
  <c r="CH669" i="15"/>
  <c r="CF669" i="15"/>
  <c r="CD669" i="15"/>
  <c r="CB669" i="15"/>
  <c r="BZ669" i="15"/>
  <c r="BX669" i="15"/>
  <c r="BU669" i="15"/>
  <c r="BS669" i="15"/>
  <c r="BQ669" i="15"/>
  <c r="BO669" i="15"/>
  <c r="BM669" i="15"/>
  <c r="BK669" i="15"/>
  <c r="BH669" i="15"/>
  <c r="BF669" i="15"/>
  <c r="BD669" i="15"/>
  <c r="BB669" i="15"/>
  <c r="AZ669" i="15"/>
  <c r="AX669" i="15"/>
  <c r="AU669" i="15"/>
  <c r="AS669" i="15"/>
  <c r="AQ669" i="15"/>
  <c r="AO669" i="15"/>
  <c r="AM669" i="15"/>
  <c r="AK669" i="15"/>
  <c r="AH669" i="15"/>
  <c r="AF669" i="15"/>
  <c r="AD669" i="15"/>
  <c r="AB669" i="15"/>
  <c r="Z669" i="15"/>
  <c r="X669" i="15"/>
  <c r="U669" i="15"/>
  <c r="T669" i="15"/>
  <c r="S669" i="15"/>
  <c r="R669" i="15"/>
  <c r="Q669" i="15"/>
  <c r="P669" i="15"/>
  <c r="CU668" i="15"/>
  <c r="CS668" i="15"/>
  <c r="CQ668" i="15"/>
  <c r="CO668" i="15"/>
  <c r="CM668" i="15"/>
  <c r="CK668" i="15"/>
  <c r="CH668" i="15"/>
  <c r="CF668" i="15"/>
  <c r="CD668" i="15"/>
  <c r="CB668" i="15"/>
  <c r="BZ668" i="15"/>
  <c r="BX668" i="15"/>
  <c r="BU668" i="15"/>
  <c r="BS668" i="15"/>
  <c r="BQ668" i="15"/>
  <c r="BO668" i="15"/>
  <c r="BM668" i="15"/>
  <c r="BK668" i="15"/>
  <c r="BH668" i="15"/>
  <c r="BF668" i="15"/>
  <c r="BD668" i="15"/>
  <c r="BB668" i="15"/>
  <c r="AZ668" i="15"/>
  <c r="AX668" i="15"/>
  <c r="AU668" i="15"/>
  <c r="AS668" i="15"/>
  <c r="AQ668" i="15"/>
  <c r="AO668" i="15"/>
  <c r="AM668" i="15"/>
  <c r="AK668" i="15"/>
  <c r="AH668" i="15"/>
  <c r="AF668" i="15"/>
  <c r="AD668" i="15"/>
  <c r="AB668" i="15"/>
  <c r="Z668" i="15"/>
  <c r="X668" i="15"/>
  <c r="U668" i="15"/>
  <c r="T668" i="15"/>
  <c r="S668" i="15"/>
  <c r="R668" i="15"/>
  <c r="Q668" i="15"/>
  <c r="P668" i="15"/>
  <c r="CU667" i="15"/>
  <c r="CS667" i="15"/>
  <c r="CQ667" i="15"/>
  <c r="CO667" i="15"/>
  <c r="CM667" i="15"/>
  <c r="CK667" i="15"/>
  <c r="CH667" i="15"/>
  <c r="CF667" i="15"/>
  <c r="CD667" i="15"/>
  <c r="CB667" i="15"/>
  <c r="BZ667" i="15"/>
  <c r="BX667" i="15"/>
  <c r="BU667" i="15"/>
  <c r="BS667" i="15"/>
  <c r="BQ667" i="15"/>
  <c r="BO667" i="15"/>
  <c r="BM667" i="15"/>
  <c r="BK667" i="15"/>
  <c r="BH667" i="15"/>
  <c r="BF667" i="15"/>
  <c r="BD667" i="15"/>
  <c r="BB667" i="15"/>
  <c r="AZ667" i="15"/>
  <c r="AX667" i="15"/>
  <c r="AU667" i="15"/>
  <c r="AS667" i="15"/>
  <c r="AQ667" i="15"/>
  <c r="AO667" i="15"/>
  <c r="AM667" i="15"/>
  <c r="AK667" i="15"/>
  <c r="AH667" i="15"/>
  <c r="AF667" i="15"/>
  <c r="AD667" i="15"/>
  <c r="AB667" i="15"/>
  <c r="Z667" i="15"/>
  <c r="X667" i="15"/>
  <c r="U667" i="15"/>
  <c r="T667" i="15"/>
  <c r="S667" i="15"/>
  <c r="R667" i="15"/>
  <c r="Q667" i="15"/>
  <c r="P667" i="15"/>
  <c r="CU666" i="15"/>
  <c r="CS666" i="15"/>
  <c r="CQ666" i="15"/>
  <c r="CO666" i="15"/>
  <c r="CM666" i="15"/>
  <c r="CK666" i="15"/>
  <c r="CH666" i="15"/>
  <c r="CF666" i="15"/>
  <c r="CD666" i="15"/>
  <c r="CB666" i="15"/>
  <c r="BZ666" i="15"/>
  <c r="BX666" i="15"/>
  <c r="BU666" i="15"/>
  <c r="BS666" i="15"/>
  <c r="BQ666" i="15"/>
  <c r="BO666" i="15"/>
  <c r="BM666" i="15"/>
  <c r="BK666" i="15"/>
  <c r="BH666" i="15"/>
  <c r="BF666" i="15"/>
  <c r="BD666" i="15"/>
  <c r="BB666" i="15"/>
  <c r="AZ666" i="15"/>
  <c r="AX666" i="15"/>
  <c r="AU666" i="15"/>
  <c r="AS666" i="15"/>
  <c r="AQ666" i="15"/>
  <c r="AO666" i="15"/>
  <c r="AM666" i="15"/>
  <c r="AK666" i="15"/>
  <c r="AH666" i="15"/>
  <c r="AF666" i="15"/>
  <c r="AD666" i="15"/>
  <c r="AB666" i="15"/>
  <c r="Z666" i="15"/>
  <c r="X666" i="15"/>
  <c r="U666" i="15"/>
  <c r="T666" i="15"/>
  <c r="S666" i="15"/>
  <c r="R666" i="15"/>
  <c r="Q666" i="15"/>
  <c r="P666" i="15"/>
  <c r="CU665" i="15"/>
  <c r="CS665" i="15"/>
  <c r="CQ665" i="15"/>
  <c r="CO665" i="15"/>
  <c r="CM665" i="15"/>
  <c r="CK665" i="15"/>
  <c r="CH665" i="15"/>
  <c r="CF665" i="15"/>
  <c r="CD665" i="15"/>
  <c r="CB665" i="15"/>
  <c r="BZ665" i="15"/>
  <c r="BX665" i="15"/>
  <c r="BU665" i="15"/>
  <c r="BS665" i="15"/>
  <c r="BQ665" i="15"/>
  <c r="BO665" i="15"/>
  <c r="BM665" i="15"/>
  <c r="BK665" i="15"/>
  <c r="BH665" i="15"/>
  <c r="BF665" i="15"/>
  <c r="BD665" i="15"/>
  <c r="BB665" i="15"/>
  <c r="AZ665" i="15"/>
  <c r="AX665" i="15"/>
  <c r="AU665" i="15"/>
  <c r="AS665" i="15"/>
  <c r="AQ665" i="15"/>
  <c r="AO665" i="15"/>
  <c r="AM665" i="15"/>
  <c r="AK665" i="15"/>
  <c r="AH665" i="15"/>
  <c r="AF665" i="15"/>
  <c r="AD665" i="15"/>
  <c r="AB665" i="15"/>
  <c r="Z665" i="15"/>
  <c r="X665" i="15"/>
  <c r="U665" i="15"/>
  <c r="T665" i="15"/>
  <c r="S665" i="15"/>
  <c r="R665" i="15"/>
  <c r="Q665" i="15"/>
  <c r="P665" i="15"/>
  <c r="CU664" i="15"/>
  <c r="CS664" i="15"/>
  <c r="CQ664" i="15"/>
  <c r="CO664" i="15"/>
  <c r="CM664" i="15"/>
  <c r="CK664" i="15"/>
  <c r="CH664" i="15"/>
  <c r="CF664" i="15"/>
  <c r="CD664" i="15"/>
  <c r="CB664" i="15"/>
  <c r="BZ664" i="15"/>
  <c r="BX664" i="15"/>
  <c r="BU664" i="15"/>
  <c r="BS664" i="15"/>
  <c r="BQ664" i="15"/>
  <c r="BO664" i="15"/>
  <c r="BM664" i="15"/>
  <c r="BK664" i="15"/>
  <c r="BH664" i="15"/>
  <c r="BF664" i="15"/>
  <c r="BD664" i="15"/>
  <c r="BB664" i="15"/>
  <c r="AZ664" i="15"/>
  <c r="AX664" i="15"/>
  <c r="AU664" i="15"/>
  <c r="AS664" i="15"/>
  <c r="AQ664" i="15"/>
  <c r="AO664" i="15"/>
  <c r="AM664" i="15"/>
  <c r="AK664" i="15"/>
  <c r="AH664" i="15"/>
  <c r="AF664" i="15"/>
  <c r="AD664" i="15"/>
  <c r="AB664" i="15"/>
  <c r="Z664" i="15"/>
  <c r="X664" i="15"/>
  <c r="U664" i="15"/>
  <c r="T664" i="15"/>
  <c r="S664" i="15"/>
  <c r="R664" i="15"/>
  <c r="Q664" i="15"/>
  <c r="P664" i="15"/>
  <c r="CU663" i="15"/>
  <c r="CS663" i="15"/>
  <c r="CQ663" i="15"/>
  <c r="CO663" i="15"/>
  <c r="CM663" i="15"/>
  <c r="CK663" i="15"/>
  <c r="CH663" i="15"/>
  <c r="CF663" i="15"/>
  <c r="CD663" i="15"/>
  <c r="CB663" i="15"/>
  <c r="BZ663" i="15"/>
  <c r="BX663" i="15"/>
  <c r="BU663" i="15"/>
  <c r="BS663" i="15"/>
  <c r="BQ663" i="15"/>
  <c r="BO663" i="15"/>
  <c r="BM663" i="15"/>
  <c r="BK663" i="15"/>
  <c r="BH663" i="15"/>
  <c r="BF663" i="15"/>
  <c r="BD663" i="15"/>
  <c r="BB663" i="15"/>
  <c r="AZ663" i="15"/>
  <c r="AX663" i="15"/>
  <c r="AU663" i="15"/>
  <c r="AS663" i="15"/>
  <c r="AQ663" i="15"/>
  <c r="AO663" i="15"/>
  <c r="AM663" i="15"/>
  <c r="AK663" i="15"/>
  <c r="AH663" i="15"/>
  <c r="AF663" i="15"/>
  <c r="AD663" i="15"/>
  <c r="AB663" i="15"/>
  <c r="Z663" i="15"/>
  <c r="X663" i="15"/>
  <c r="U663" i="15"/>
  <c r="T663" i="15"/>
  <c r="S663" i="15"/>
  <c r="R663" i="15"/>
  <c r="Q663" i="15"/>
  <c r="P663" i="15"/>
  <c r="CU662" i="15"/>
  <c r="CS662" i="15"/>
  <c r="CQ662" i="15"/>
  <c r="CO662" i="15"/>
  <c r="CM662" i="15"/>
  <c r="CK662" i="15"/>
  <c r="CH662" i="15"/>
  <c r="CF662" i="15"/>
  <c r="CD662" i="15"/>
  <c r="CB662" i="15"/>
  <c r="BZ662" i="15"/>
  <c r="BX662" i="15"/>
  <c r="BU662" i="15"/>
  <c r="BS662" i="15"/>
  <c r="BQ662" i="15"/>
  <c r="BO662" i="15"/>
  <c r="BM662" i="15"/>
  <c r="BK662" i="15"/>
  <c r="BH662" i="15"/>
  <c r="BF662" i="15"/>
  <c r="BD662" i="15"/>
  <c r="BB662" i="15"/>
  <c r="AZ662" i="15"/>
  <c r="AX662" i="15"/>
  <c r="AU662" i="15"/>
  <c r="AS662" i="15"/>
  <c r="AQ662" i="15"/>
  <c r="AO662" i="15"/>
  <c r="AM662" i="15"/>
  <c r="AK662" i="15"/>
  <c r="AH662" i="15"/>
  <c r="AF662" i="15"/>
  <c r="AD662" i="15"/>
  <c r="AB662" i="15"/>
  <c r="Z662" i="15"/>
  <c r="X662" i="15"/>
  <c r="U662" i="15"/>
  <c r="T662" i="15"/>
  <c r="S662" i="15"/>
  <c r="R662" i="15"/>
  <c r="Q662" i="15"/>
  <c r="P662" i="15"/>
  <c r="CU661" i="15"/>
  <c r="CS661" i="15"/>
  <c r="CQ661" i="15"/>
  <c r="CO661" i="15"/>
  <c r="CM661" i="15"/>
  <c r="CK661" i="15"/>
  <c r="CH661" i="15"/>
  <c r="CF661" i="15"/>
  <c r="CD661" i="15"/>
  <c r="CB661" i="15"/>
  <c r="BZ661" i="15"/>
  <c r="BX661" i="15"/>
  <c r="BU661" i="15"/>
  <c r="BS661" i="15"/>
  <c r="BQ661" i="15"/>
  <c r="BO661" i="15"/>
  <c r="BM661" i="15"/>
  <c r="BK661" i="15"/>
  <c r="BH661" i="15"/>
  <c r="BF661" i="15"/>
  <c r="BD661" i="15"/>
  <c r="BB661" i="15"/>
  <c r="AZ661" i="15"/>
  <c r="AX661" i="15"/>
  <c r="AU661" i="15"/>
  <c r="AS661" i="15"/>
  <c r="AQ661" i="15"/>
  <c r="AO661" i="15"/>
  <c r="AM661" i="15"/>
  <c r="AK661" i="15"/>
  <c r="AH661" i="15"/>
  <c r="AF661" i="15"/>
  <c r="AD661" i="15"/>
  <c r="AB661" i="15"/>
  <c r="Z661" i="15"/>
  <c r="X661" i="15"/>
  <c r="U661" i="15"/>
  <c r="T661" i="15"/>
  <c r="S661" i="15"/>
  <c r="R661" i="15"/>
  <c r="Q661" i="15"/>
  <c r="P661" i="15"/>
  <c r="CU660" i="15"/>
  <c r="CS660" i="15"/>
  <c r="CQ660" i="15"/>
  <c r="CO660" i="15"/>
  <c r="CM660" i="15"/>
  <c r="CK660" i="15"/>
  <c r="CH660" i="15"/>
  <c r="CF660" i="15"/>
  <c r="CD660" i="15"/>
  <c r="CB660" i="15"/>
  <c r="BZ660" i="15"/>
  <c r="BX660" i="15"/>
  <c r="BU660" i="15"/>
  <c r="BS660" i="15"/>
  <c r="BQ660" i="15"/>
  <c r="BO660" i="15"/>
  <c r="BM660" i="15"/>
  <c r="BK660" i="15"/>
  <c r="BH660" i="15"/>
  <c r="BF660" i="15"/>
  <c r="BD660" i="15"/>
  <c r="BB660" i="15"/>
  <c r="AZ660" i="15"/>
  <c r="AX660" i="15"/>
  <c r="AU660" i="15"/>
  <c r="AS660" i="15"/>
  <c r="AQ660" i="15"/>
  <c r="AO660" i="15"/>
  <c r="AM660" i="15"/>
  <c r="AK660" i="15"/>
  <c r="AH660" i="15"/>
  <c r="AF660" i="15"/>
  <c r="AD660" i="15"/>
  <c r="AB660" i="15"/>
  <c r="Z660" i="15"/>
  <c r="X660" i="15"/>
  <c r="U660" i="15"/>
  <c r="T660" i="15"/>
  <c r="S660" i="15"/>
  <c r="R660" i="15"/>
  <c r="Q660" i="15"/>
  <c r="P660" i="15"/>
  <c r="CU659" i="15"/>
  <c r="CS659" i="15"/>
  <c r="CQ659" i="15"/>
  <c r="CO659" i="15"/>
  <c r="CM659" i="15"/>
  <c r="CK659" i="15"/>
  <c r="CH659" i="15"/>
  <c r="CF659" i="15"/>
  <c r="CD659" i="15"/>
  <c r="CB659" i="15"/>
  <c r="BZ659" i="15"/>
  <c r="BX659" i="15"/>
  <c r="BU659" i="15"/>
  <c r="BS659" i="15"/>
  <c r="BQ659" i="15"/>
  <c r="BO659" i="15"/>
  <c r="BM659" i="15"/>
  <c r="BK659" i="15"/>
  <c r="BH659" i="15"/>
  <c r="BF659" i="15"/>
  <c r="BD659" i="15"/>
  <c r="BB659" i="15"/>
  <c r="AZ659" i="15"/>
  <c r="AX659" i="15"/>
  <c r="AU659" i="15"/>
  <c r="AS659" i="15"/>
  <c r="AQ659" i="15"/>
  <c r="AO659" i="15"/>
  <c r="AM659" i="15"/>
  <c r="AK659" i="15"/>
  <c r="AH659" i="15"/>
  <c r="AF659" i="15"/>
  <c r="AD659" i="15"/>
  <c r="AB659" i="15"/>
  <c r="Z659" i="15"/>
  <c r="X659" i="15"/>
  <c r="U659" i="15"/>
  <c r="T659" i="15"/>
  <c r="S659" i="15"/>
  <c r="R659" i="15"/>
  <c r="Q659" i="15"/>
  <c r="P659" i="15"/>
  <c r="CU658" i="15"/>
  <c r="CS658" i="15"/>
  <c r="CQ658" i="15"/>
  <c r="CO658" i="15"/>
  <c r="CM658" i="15"/>
  <c r="CK658" i="15"/>
  <c r="CH658" i="15"/>
  <c r="CF658" i="15"/>
  <c r="CD658" i="15"/>
  <c r="CB658" i="15"/>
  <c r="BZ658" i="15"/>
  <c r="BX658" i="15"/>
  <c r="BU658" i="15"/>
  <c r="BS658" i="15"/>
  <c r="BQ658" i="15"/>
  <c r="BO658" i="15"/>
  <c r="BM658" i="15"/>
  <c r="BK658" i="15"/>
  <c r="BH658" i="15"/>
  <c r="BF658" i="15"/>
  <c r="BD658" i="15"/>
  <c r="BB658" i="15"/>
  <c r="AZ658" i="15"/>
  <c r="AX658" i="15"/>
  <c r="AU658" i="15"/>
  <c r="AS658" i="15"/>
  <c r="AQ658" i="15"/>
  <c r="AO658" i="15"/>
  <c r="AM658" i="15"/>
  <c r="AK658" i="15"/>
  <c r="AH658" i="15"/>
  <c r="AF658" i="15"/>
  <c r="AD658" i="15"/>
  <c r="AB658" i="15"/>
  <c r="Z658" i="15"/>
  <c r="X658" i="15"/>
  <c r="U658" i="15"/>
  <c r="T658" i="15"/>
  <c r="S658" i="15"/>
  <c r="R658" i="15"/>
  <c r="Q658" i="15"/>
  <c r="P658" i="15"/>
  <c r="CU657" i="15"/>
  <c r="CS657" i="15"/>
  <c r="CQ657" i="15"/>
  <c r="CO657" i="15"/>
  <c r="CM657" i="15"/>
  <c r="CK657" i="15"/>
  <c r="CH657" i="15"/>
  <c r="CF657" i="15"/>
  <c r="CD657" i="15"/>
  <c r="CB657" i="15"/>
  <c r="BZ657" i="15"/>
  <c r="BX657" i="15"/>
  <c r="BU657" i="15"/>
  <c r="BS657" i="15"/>
  <c r="BQ657" i="15"/>
  <c r="BO657" i="15"/>
  <c r="BM657" i="15"/>
  <c r="BK657" i="15"/>
  <c r="BH657" i="15"/>
  <c r="BF657" i="15"/>
  <c r="BD657" i="15"/>
  <c r="BB657" i="15"/>
  <c r="AZ657" i="15"/>
  <c r="AX657" i="15"/>
  <c r="AU657" i="15"/>
  <c r="AS657" i="15"/>
  <c r="AQ657" i="15"/>
  <c r="AO657" i="15"/>
  <c r="AM657" i="15"/>
  <c r="AK657" i="15"/>
  <c r="AH657" i="15"/>
  <c r="AF657" i="15"/>
  <c r="AD657" i="15"/>
  <c r="AB657" i="15"/>
  <c r="Z657" i="15"/>
  <c r="X657" i="15"/>
  <c r="U657" i="15"/>
  <c r="T657" i="15"/>
  <c r="S657" i="15"/>
  <c r="R657" i="15"/>
  <c r="Q657" i="15"/>
  <c r="P657" i="15"/>
  <c r="CU656" i="15"/>
  <c r="CS656" i="15"/>
  <c r="CQ656" i="15"/>
  <c r="CO656" i="15"/>
  <c r="CM656" i="15"/>
  <c r="CK656" i="15"/>
  <c r="CH656" i="15"/>
  <c r="CF656" i="15"/>
  <c r="CD656" i="15"/>
  <c r="CB656" i="15"/>
  <c r="BZ656" i="15"/>
  <c r="BX656" i="15"/>
  <c r="BU656" i="15"/>
  <c r="BS656" i="15"/>
  <c r="BQ656" i="15"/>
  <c r="BO656" i="15"/>
  <c r="BM656" i="15"/>
  <c r="BK656" i="15"/>
  <c r="BH656" i="15"/>
  <c r="BF656" i="15"/>
  <c r="BD656" i="15"/>
  <c r="BB656" i="15"/>
  <c r="AZ656" i="15"/>
  <c r="AX656" i="15"/>
  <c r="AU656" i="15"/>
  <c r="AS656" i="15"/>
  <c r="AQ656" i="15"/>
  <c r="AO656" i="15"/>
  <c r="AM656" i="15"/>
  <c r="AK656" i="15"/>
  <c r="AH656" i="15"/>
  <c r="AF656" i="15"/>
  <c r="AD656" i="15"/>
  <c r="AB656" i="15"/>
  <c r="Z656" i="15"/>
  <c r="X656" i="15"/>
  <c r="U656" i="15"/>
  <c r="T656" i="15"/>
  <c r="S656" i="15"/>
  <c r="R656" i="15"/>
  <c r="Q656" i="15"/>
  <c r="P656" i="15"/>
  <c r="CU655" i="15"/>
  <c r="CS655" i="15"/>
  <c r="CQ655" i="15"/>
  <c r="CO655" i="15"/>
  <c r="CM655" i="15"/>
  <c r="CK655" i="15"/>
  <c r="CH655" i="15"/>
  <c r="CF655" i="15"/>
  <c r="CD655" i="15"/>
  <c r="CB655" i="15"/>
  <c r="BZ655" i="15"/>
  <c r="BX655" i="15"/>
  <c r="BU655" i="15"/>
  <c r="BS655" i="15"/>
  <c r="BQ655" i="15"/>
  <c r="BO655" i="15"/>
  <c r="BM655" i="15"/>
  <c r="BK655" i="15"/>
  <c r="BH655" i="15"/>
  <c r="BF655" i="15"/>
  <c r="BD655" i="15"/>
  <c r="BB655" i="15"/>
  <c r="AZ655" i="15"/>
  <c r="AX655" i="15"/>
  <c r="AU655" i="15"/>
  <c r="AS655" i="15"/>
  <c r="AQ655" i="15"/>
  <c r="AO655" i="15"/>
  <c r="AM655" i="15"/>
  <c r="AK655" i="15"/>
  <c r="AH655" i="15"/>
  <c r="AF655" i="15"/>
  <c r="AD655" i="15"/>
  <c r="AB655" i="15"/>
  <c r="Z655" i="15"/>
  <c r="X655" i="15"/>
  <c r="U655" i="15"/>
  <c r="T655" i="15"/>
  <c r="S655" i="15"/>
  <c r="R655" i="15"/>
  <c r="Q655" i="15"/>
  <c r="P655" i="15"/>
  <c r="CU654" i="15"/>
  <c r="CS654" i="15"/>
  <c r="CQ654" i="15"/>
  <c r="CO654" i="15"/>
  <c r="CM654" i="15"/>
  <c r="CK654" i="15"/>
  <c r="CH654" i="15"/>
  <c r="CF654" i="15"/>
  <c r="CD654" i="15"/>
  <c r="CB654" i="15"/>
  <c r="BZ654" i="15"/>
  <c r="BX654" i="15"/>
  <c r="BU654" i="15"/>
  <c r="BS654" i="15"/>
  <c r="BQ654" i="15"/>
  <c r="BO654" i="15"/>
  <c r="BM654" i="15"/>
  <c r="BK654" i="15"/>
  <c r="BH654" i="15"/>
  <c r="BF654" i="15"/>
  <c r="BD654" i="15"/>
  <c r="BB654" i="15"/>
  <c r="AZ654" i="15"/>
  <c r="AX654" i="15"/>
  <c r="AU654" i="15"/>
  <c r="AS654" i="15"/>
  <c r="AQ654" i="15"/>
  <c r="AO654" i="15"/>
  <c r="AM654" i="15"/>
  <c r="AK654" i="15"/>
  <c r="AH654" i="15"/>
  <c r="AF654" i="15"/>
  <c r="AD654" i="15"/>
  <c r="AB654" i="15"/>
  <c r="Z654" i="15"/>
  <c r="X654" i="15"/>
  <c r="U654" i="15"/>
  <c r="T654" i="15"/>
  <c r="S654" i="15"/>
  <c r="R654" i="15"/>
  <c r="Q654" i="15"/>
  <c r="P654" i="15"/>
  <c r="CU653" i="15"/>
  <c r="CS653" i="15"/>
  <c r="CQ653" i="15"/>
  <c r="CO653" i="15"/>
  <c r="CM653" i="15"/>
  <c r="CK653" i="15"/>
  <c r="CH653" i="15"/>
  <c r="CF653" i="15"/>
  <c r="CD653" i="15"/>
  <c r="CB653" i="15"/>
  <c r="BZ653" i="15"/>
  <c r="BX653" i="15"/>
  <c r="BU653" i="15"/>
  <c r="BS653" i="15"/>
  <c r="BQ653" i="15"/>
  <c r="BO653" i="15"/>
  <c r="BM653" i="15"/>
  <c r="BK653" i="15"/>
  <c r="BH653" i="15"/>
  <c r="BF653" i="15"/>
  <c r="BD653" i="15"/>
  <c r="BB653" i="15"/>
  <c r="AZ653" i="15"/>
  <c r="AX653" i="15"/>
  <c r="AU653" i="15"/>
  <c r="AS653" i="15"/>
  <c r="AQ653" i="15"/>
  <c r="AO653" i="15"/>
  <c r="AM653" i="15"/>
  <c r="AK653" i="15"/>
  <c r="AH653" i="15"/>
  <c r="AF653" i="15"/>
  <c r="AD653" i="15"/>
  <c r="AB653" i="15"/>
  <c r="Z653" i="15"/>
  <c r="X653" i="15"/>
  <c r="U653" i="15"/>
  <c r="T653" i="15"/>
  <c r="S653" i="15"/>
  <c r="R653" i="15"/>
  <c r="Q653" i="15"/>
  <c r="P653" i="15"/>
  <c r="CU652" i="15"/>
  <c r="CS652" i="15"/>
  <c r="CQ652" i="15"/>
  <c r="CO652" i="15"/>
  <c r="CM652" i="15"/>
  <c r="CK652" i="15"/>
  <c r="CH652" i="15"/>
  <c r="CF652" i="15"/>
  <c r="CD652" i="15"/>
  <c r="CB652" i="15"/>
  <c r="BZ652" i="15"/>
  <c r="BX652" i="15"/>
  <c r="BU652" i="15"/>
  <c r="BS652" i="15"/>
  <c r="BQ652" i="15"/>
  <c r="BO652" i="15"/>
  <c r="BM652" i="15"/>
  <c r="BK652" i="15"/>
  <c r="BH652" i="15"/>
  <c r="BF652" i="15"/>
  <c r="BD652" i="15"/>
  <c r="BB652" i="15"/>
  <c r="AZ652" i="15"/>
  <c r="AX652" i="15"/>
  <c r="AU652" i="15"/>
  <c r="AS652" i="15"/>
  <c r="AQ652" i="15"/>
  <c r="AO652" i="15"/>
  <c r="AM652" i="15"/>
  <c r="AK652" i="15"/>
  <c r="AH652" i="15"/>
  <c r="AF652" i="15"/>
  <c r="AD652" i="15"/>
  <c r="AB652" i="15"/>
  <c r="Z652" i="15"/>
  <c r="X652" i="15"/>
  <c r="U652" i="15"/>
  <c r="T652" i="15"/>
  <c r="S652" i="15"/>
  <c r="R652" i="15"/>
  <c r="Q652" i="15"/>
  <c r="P652" i="15"/>
  <c r="CU651" i="15"/>
  <c r="CS651" i="15"/>
  <c r="CQ651" i="15"/>
  <c r="CO651" i="15"/>
  <c r="CM651" i="15"/>
  <c r="CK651" i="15"/>
  <c r="CH651" i="15"/>
  <c r="CF651" i="15"/>
  <c r="CD651" i="15"/>
  <c r="CB651" i="15"/>
  <c r="BZ651" i="15"/>
  <c r="BX651" i="15"/>
  <c r="BU651" i="15"/>
  <c r="BS651" i="15"/>
  <c r="BQ651" i="15"/>
  <c r="BO651" i="15"/>
  <c r="BM651" i="15"/>
  <c r="BK651" i="15"/>
  <c r="BH651" i="15"/>
  <c r="BF651" i="15"/>
  <c r="BD651" i="15"/>
  <c r="BB651" i="15"/>
  <c r="AZ651" i="15"/>
  <c r="AX651" i="15"/>
  <c r="AU651" i="15"/>
  <c r="AS651" i="15"/>
  <c r="AQ651" i="15"/>
  <c r="AO651" i="15"/>
  <c r="AM651" i="15"/>
  <c r="AK651" i="15"/>
  <c r="AH651" i="15"/>
  <c r="AF651" i="15"/>
  <c r="AD651" i="15"/>
  <c r="AB651" i="15"/>
  <c r="Z651" i="15"/>
  <c r="X651" i="15"/>
  <c r="U651" i="15"/>
  <c r="T651" i="15"/>
  <c r="S651" i="15"/>
  <c r="R651" i="15"/>
  <c r="Q651" i="15"/>
  <c r="P651" i="15"/>
  <c r="CU650" i="15"/>
  <c r="CS650" i="15"/>
  <c r="CQ650" i="15"/>
  <c r="CO650" i="15"/>
  <c r="CM650" i="15"/>
  <c r="CK650" i="15"/>
  <c r="CH650" i="15"/>
  <c r="CF650" i="15"/>
  <c r="CD650" i="15"/>
  <c r="CB650" i="15"/>
  <c r="BZ650" i="15"/>
  <c r="BX650" i="15"/>
  <c r="BU650" i="15"/>
  <c r="BS650" i="15"/>
  <c r="BQ650" i="15"/>
  <c r="BO650" i="15"/>
  <c r="BM650" i="15"/>
  <c r="BK650" i="15"/>
  <c r="BH650" i="15"/>
  <c r="BF650" i="15"/>
  <c r="BD650" i="15"/>
  <c r="BB650" i="15"/>
  <c r="AZ650" i="15"/>
  <c r="AX650" i="15"/>
  <c r="AU650" i="15"/>
  <c r="AS650" i="15"/>
  <c r="AQ650" i="15"/>
  <c r="AO650" i="15"/>
  <c r="AM650" i="15"/>
  <c r="AK650" i="15"/>
  <c r="AH650" i="15"/>
  <c r="AF650" i="15"/>
  <c r="AD650" i="15"/>
  <c r="AB650" i="15"/>
  <c r="Z650" i="15"/>
  <c r="X650" i="15"/>
  <c r="U650" i="15"/>
  <c r="T650" i="15"/>
  <c r="S650" i="15"/>
  <c r="R650" i="15"/>
  <c r="Q650" i="15"/>
  <c r="P650" i="15"/>
  <c r="CU649" i="15"/>
  <c r="CS649" i="15"/>
  <c r="CQ649" i="15"/>
  <c r="CO649" i="15"/>
  <c r="CM649" i="15"/>
  <c r="CK649" i="15"/>
  <c r="CH649" i="15"/>
  <c r="CF649" i="15"/>
  <c r="CD649" i="15"/>
  <c r="CB649" i="15"/>
  <c r="BZ649" i="15"/>
  <c r="BX649" i="15"/>
  <c r="BU649" i="15"/>
  <c r="BS649" i="15"/>
  <c r="BQ649" i="15"/>
  <c r="BO649" i="15"/>
  <c r="BM649" i="15"/>
  <c r="BK649" i="15"/>
  <c r="BH649" i="15"/>
  <c r="BF649" i="15"/>
  <c r="BD649" i="15"/>
  <c r="BB649" i="15"/>
  <c r="AZ649" i="15"/>
  <c r="AX649" i="15"/>
  <c r="AU649" i="15"/>
  <c r="AS649" i="15"/>
  <c r="AQ649" i="15"/>
  <c r="AO649" i="15"/>
  <c r="AM649" i="15"/>
  <c r="AK649" i="15"/>
  <c r="AH649" i="15"/>
  <c r="AF649" i="15"/>
  <c r="AD649" i="15"/>
  <c r="AB649" i="15"/>
  <c r="Z649" i="15"/>
  <c r="X649" i="15"/>
  <c r="U649" i="15"/>
  <c r="T649" i="15"/>
  <c r="S649" i="15"/>
  <c r="R649" i="15"/>
  <c r="Q649" i="15"/>
  <c r="P649" i="15"/>
  <c r="CU648" i="15"/>
  <c r="CS648" i="15"/>
  <c r="CQ648" i="15"/>
  <c r="CO648" i="15"/>
  <c r="CM648" i="15"/>
  <c r="CK648" i="15"/>
  <c r="CH648" i="15"/>
  <c r="CF648" i="15"/>
  <c r="CD648" i="15"/>
  <c r="CB648" i="15"/>
  <c r="BZ648" i="15"/>
  <c r="BX648" i="15"/>
  <c r="BU648" i="15"/>
  <c r="BS648" i="15"/>
  <c r="BQ648" i="15"/>
  <c r="BO648" i="15"/>
  <c r="BM648" i="15"/>
  <c r="BK648" i="15"/>
  <c r="BH648" i="15"/>
  <c r="BF648" i="15"/>
  <c r="BD648" i="15"/>
  <c r="BB648" i="15"/>
  <c r="AZ648" i="15"/>
  <c r="AX648" i="15"/>
  <c r="AU648" i="15"/>
  <c r="AS648" i="15"/>
  <c r="AQ648" i="15"/>
  <c r="AO648" i="15"/>
  <c r="AM648" i="15"/>
  <c r="AK648" i="15"/>
  <c r="AH648" i="15"/>
  <c r="AF648" i="15"/>
  <c r="AD648" i="15"/>
  <c r="AB648" i="15"/>
  <c r="Z648" i="15"/>
  <c r="X648" i="15"/>
  <c r="U648" i="15"/>
  <c r="T648" i="15"/>
  <c r="S648" i="15"/>
  <c r="R648" i="15"/>
  <c r="Q648" i="15"/>
  <c r="P648" i="15"/>
  <c r="CU647" i="15"/>
  <c r="CS647" i="15"/>
  <c r="CQ647" i="15"/>
  <c r="CO647" i="15"/>
  <c r="CM647" i="15"/>
  <c r="CK647" i="15"/>
  <c r="CH647" i="15"/>
  <c r="CF647" i="15"/>
  <c r="CD647" i="15"/>
  <c r="CB647" i="15"/>
  <c r="BZ647" i="15"/>
  <c r="BX647" i="15"/>
  <c r="BU647" i="15"/>
  <c r="BS647" i="15"/>
  <c r="BQ647" i="15"/>
  <c r="BO647" i="15"/>
  <c r="BM647" i="15"/>
  <c r="BK647" i="15"/>
  <c r="BH647" i="15"/>
  <c r="BF647" i="15"/>
  <c r="BD647" i="15"/>
  <c r="BB647" i="15"/>
  <c r="AZ647" i="15"/>
  <c r="AX647" i="15"/>
  <c r="AU647" i="15"/>
  <c r="AS647" i="15"/>
  <c r="AQ647" i="15"/>
  <c r="AO647" i="15"/>
  <c r="AM647" i="15"/>
  <c r="AK647" i="15"/>
  <c r="AH647" i="15"/>
  <c r="AF647" i="15"/>
  <c r="AD647" i="15"/>
  <c r="AB647" i="15"/>
  <c r="Z647" i="15"/>
  <c r="X647" i="15"/>
  <c r="U647" i="15"/>
  <c r="T647" i="15"/>
  <c r="S647" i="15"/>
  <c r="R647" i="15"/>
  <c r="Q647" i="15"/>
  <c r="P647" i="15"/>
  <c r="CU646" i="15"/>
  <c r="CS646" i="15"/>
  <c r="CQ646" i="15"/>
  <c r="CO646" i="15"/>
  <c r="CM646" i="15"/>
  <c r="CK646" i="15"/>
  <c r="CH646" i="15"/>
  <c r="CF646" i="15"/>
  <c r="CD646" i="15"/>
  <c r="CB646" i="15"/>
  <c r="BZ646" i="15"/>
  <c r="BX646" i="15"/>
  <c r="BU646" i="15"/>
  <c r="BS646" i="15"/>
  <c r="BQ646" i="15"/>
  <c r="BO646" i="15"/>
  <c r="BM646" i="15"/>
  <c r="BK646" i="15"/>
  <c r="BH646" i="15"/>
  <c r="BF646" i="15"/>
  <c r="BD646" i="15"/>
  <c r="BB646" i="15"/>
  <c r="AZ646" i="15"/>
  <c r="AX646" i="15"/>
  <c r="AU646" i="15"/>
  <c r="AS646" i="15"/>
  <c r="AQ646" i="15"/>
  <c r="AO646" i="15"/>
  <c r="AM646" i="15"/>
  <c r="AK646" i="15"/>
  <c r="AH646" i="15"/>
  <c r="AF646" i="15"/>
  <c r="AD646" i="15"/>
  <c r="AB646" i="15"/>
  <c r="Z646" i="15"/>
  <c r="X646" i="15"/>
  <c r="U646" i="15"/>
  <c r="T646" i="15"/>
  <c r="S646" i="15"/>
  <c r="R646" i="15"/>
  <c r="Q646" i="15"/>
  <c r="P646" i="15"/>
  <c r="CU645" i="15"/>
  <c r="CS645" i="15"/>
  <c r="CQ645" i="15"/>
  <c r="CO645" i="15"/>
  <c r="CM645" i="15"/>
  <c r="CK645" i="15"/>
  <c r="CH645" i="15"/>
  <c r="CF645" i="15"/>
  <c r="CD645" i="15"/>
  <c r="CB645" i="15"/>
  <c r="BZ645" i="15"/>
  <c r="BX645" i="15"/>
  <c r="BU645" i="15"/>
  <c r="BS645" i="15"/>
  <c r="BQ645" i="15"/>
  <c r="BO645" i="15"/>
  <c r="BM645" i="15"/>
  <c r="BK645" i="15"/>
  <c r="BH645" i="15"/>
  <c r="BF645" i="15"/>
  <c r="BD645" i="15"/>
  <c r="BB645" i="15"/>
  <c r="AZ645" i="15"/>
  <c r="AX645" i="15"/>
  <c r="AU645" i="15"/>
  <c r="AS645" i="15"/>
  <c r="AQ645" i="15"/>
  <c r="AO645" i="15"/>
  <c r="AM645" i="15"/>
  <c r="AK645" i="15"/>
  <c r="AH645" i="15"/>
  <c r="AF645" i="15"/>
  <c r="AD645" i="15"/>
  <c r="AB645" i="15"/>
  <c r="Z645" i="15"/>
  <c r="X645" i="15"/>
  <c r="U645" i="15"/>
  <c r="T645" i="15"/>
  <c r="S645" i="15"/>
  <c r="R645" i="15"/>
  <c r="Q645" i="15"/>
  <c r="P645" i="15"/>
  <c r="CU644" i="15"/>
  <c r="CS644" i="15"/>
  <c r="CQ644" i="15"/>
  <c r="CO644" i="15"/>
  <c r="CM644" i="15"/>
  <c r="CK644" i="15"/>
  <c r="CH644" i="15"/>
  <c r="CF644" i="15"/>
  <c r="CD644" i="15"/>
  <c r="CB644" i="15"/>
  <c r="BZ644" i="15"/>
  <c r="BX644" i="15"/>
  <c r="BU644" i="15"/>
  <c r="BS644" i="15"/>
  <c r="BQ644" i="15"/>
  <c r="BO644" i="15"/>
  <c r="BM644" i="15"/>
  <c r="BK644" i="15"/>
  <c r="BH644" i="15"/>
  <c r="BF644" i="15"/>
  <c r="BD644" i="15"/>
  <c r="BB644" i="15"/>
  <c r="AZ644" i="15"/>
  <c r="AX644" i="15"/>
  <c r="AU644" i="15"/>
  <c r="AS644" i="15"/>
  <c r="AQ644" i="15"/>
  <c r="AO644" i="15"/>
  <c r="AM644" i="15"/>
  <c r="AK644" i="15"/>
  <c r="AH644" i="15"/>
  <c r="AF644" i="15"/>
  <c r="AD644" i="15"/>
  <c r="AB644" i="15"/>
  <c r="Z644" i="15"/>
  <c r="X644" i="15"/>
  <c r="U644" i="15"/>
  <c r="T644" i="15"/>
  <c r="S644" i="15"/>
  <c r="R644" i="15"/>
  <c r="Q644" i="15"/>
  <c r="P644" i="15"/>
  <c r="CU643" i="15"/>
  <c r="CS643" i="15"/>
  <c r="CQ643" i="15"/>
  <c r="CO643" i="15"/>
  <c r="CM643" i="15"/>
  <c r="CK643" i="15"/>
  <c r="CH643" i="15"/>
  <c r="CF643" i="15"/>
  <c r="CD643" i="15"/>
  <c r="CB643" i="15"/>
  <c r="BZ643" i="15"/>
  <c r="BX643" i="15"/>
  <c r="BU643" i="15"/>
  <c r="BS643" i="15"/>
  <c r="BQ643" i="15"/>
  <c r="BO643" i="15"/>
  <c r="BM643" i="15"/>
  <c r="BK643" i="15"/>
  <c r="BH643" i="15"/>
  <c r="BF643" i="15"/>
  <c r="BD643" i="15"/>
  <c r="BB643" i="15"/>
  <c r="AZ643" i="15"/>
  <c r="AX643" i="15"/>
  <c r="AU643" i="15"/>
  <c r="AS643" i="15"/>
  <c r="AQ643" i="15"/>
  <c r="AO643" i="15"/>
  <c r="AM643" i="15"/>
  <c r="AK643" i="15"/>
  <c r="AH643" i="15"/>
  <c r="AF643" i="15"/>
  <c r="AD643" i="15"/>
  <c r="AB643" i="15"/>
  <c r="Z643" i="15"/>
  <c r="X643" i="15"/>
  <c r="U643" i="15"/>
  <c r="T643" i="15"/>
  <c r="S643" i="15"/>
  <c r="R643" i="15"/>
  <c r="Q643" i="15"/>
  <c r="P643" i="15"/>
  <c r="CU642" i="15"/>
  <c r="CS642" i="15"/>
  <c r="CQ642" i="15"/>
  <c r="CO642" i="15"/>
  <c r="CM642" i="15"/>
  <c r="CK642" i="15"/>
  <c r="CH642" i="15"/>
  <c r="CF642" i="15"/>
  <c r="CD642" i="15"/>
  <c r="CB642" i="15"/>
  <c r="BZ642" i="15"/>
  <c r="BX642" i="15"/>
  <c r="BU642" i="15"/>
  <c r="BS642" i="15"/>
  <c r="BQ642" i="15"/>
  <c r="BO642" i="15"/>
  <c r="BM642" i="15"/>
  <c r="BK642" i="15"/>
  <c r="BH642" i="15"/>
  <c r="BF642" i="15"/>
  <c r="BD642" i="15"/>
  <c r="BB642" i="15"/>
  <c r="AZ642" i="15"/>
  <c r="AX642" i="15"/>
  <c r="AU642" i="15"/>
  <c r="AS642" i="15"/>
  <c r="AQ642" i="15"/>
  <c r="AO642" i="15"/>
  <c r="AM642" i="15"/>
  <c r="AK642" i="15"/>
  <c r="AH642" i="15"/>
  <c r="AF642" i="15"/>
  <c r="AD642" i="15"/>
  <c r="AB642" i="15"/>
  <c r="Z642" i="15"/>
  <c r="X642" i="15"/>
  <c r="U642" i="15"/>
  <c r="T642" i="15"/>
  <c r="S642" i="15"/>
  <c r="R642" i="15"/>
  <c r="Q642" i="15"/>
  <c r="P642" i="15"/>
  <c r="CU641" i="15"/>
  <c r="CS641" i="15"/>
  <c r="CQ641" i="15"/>
  <c r="CO641" i="15"/>
  <c r="CM641" i="15"/>
  <c r="CK641" i="15"/>
  <c r="CH641" i="15"/>
  <c r="CF641" i="15"/>
  <c r="CD641" i="15"/>
  <c r="CB641" i="15"/>
  <c r="BZ641" i="15"/>
  <c r="BX641" i="15"/>
  <c r="BU641" i="15"/>
  <c r="BS641" i="15"/>
  <c r="BQ641" i="15"/>
  <c r="BO641" i="15"/>
  <c r="BM641" i="15"/>
  <c r="BK641" i="15"/>
  <c r="BH641" i="15"/>
  <c r="BF641" i="15"/>
  <c r="BD641" i="15"/>
  <c r="BB641" i="15"/>
  <c r="AZ641" i="15"/>
  <c r="AX641" i="15"/>
  <c r="AU641" i="15"/>
  <c r="AS641" i="15"/>
  <c r="AQ641" i="15"/>
  <c r="AO641" i="15"/>
  <c r="AM641" i="15"/>
  <c r="AK641" i="15"/>
  <c r="AH641" i="15"/>
  <c r="AF641" i="15"/>
  <c r="AD641" i="15"/>
  <c r="AB641" i="15"/>
  <c r="Z641" i="15"/>
  <c r="X641" i="15"/>
  <c r="U641" i="15"/>
  <c r="T641" i="15"/>
  <c r="S641" i="15"/>
  <c r="R641" i="15"/>
  <c r="Q641" i="15"/>
  <c r="P641" i="15"/>
  <c r="CU640" i="15"/>
  <c r="CS640" i="15"/>
  <c r="CQ640" i="15"/>
  <c r="CO640" i="15"/>
  <c r="CM640" i="15"/>
  <c r="CK640" i="15"/>
  <c r="CH640" i="15"/>
  <c r="CF640" i="15"/>
  <c r="CD640" i="15"/>
  <c r="CB640" i="15"/>
  <c r="BZ640" i="15"/>
  <c r="BX640" i="15"/>
  <c r="BU640" i="15"/>
  <c r="BS640" i="15"/>
  <c r="BQ640" i="15"/>
  <c r="BO640" i="15"/>
  <c r="BM640" i="15"/>
  <c r="BK640" i="15"/>
  <c r="BH640" i="15"/>
  <c r="BF640" i="15"/>
  <c r="BD640" i="15"/>
  <c r="BB640" i="15"/>
  <c r="AZ640" i="15"/>
  <c r="AX640" i="15"/>
  <c r="AU640" i="15"/>
  <c r="AS640" i="15"/>
  <c r="AQ640" i="15"/>
  <c r="AO640" i="15"/>
  <c r="AM640" i="15"/>
  <c r="AK640" i="15"/>
  <c r="AH640" i="15"/>
  <c r="AF640" i="15"/>
  <c r="AD640" i="15"/>
  <c r="AB640" i="15"/>
  <c r="Z640" i="15"/>
  <c r="X640" i="15"/>
  <c r="U640" i="15"/>
  <c r="T640" i="15"/>
  <c r="S640" i="15"/>
  <c r="R640" i="15"/>
  <c r="Q640" i="15"/>
  <c r="P640" i="15"/>
  <c r="CU639" i="15"/>
  <c r="CS639" i="15"/>
  <c r="CQ639" i="15"/>
  <c r="CO639" i="15"/>
  <c r="CM639" i="15"/>
  <c r="CK639" i="15"/>
  <c r="CH639" i="15"/>
  <c r="CF639" i="15"/>
  <c r="CD639" i="15"/>
  <c r="CB639" i="15"/>
  <c r="BZ639" i="15"/>
  <c r="BX639" i="15"/>
  <c r="BU639" i="15"/>
  <c r="BS639" i="15"/>
  <c r="BQ639" i="15"/>
  <c r="BO639" i="15"/>
  <c r="BM639" i="15"/>
  <c r="BK639" i="15"/>
  <c r="BH639" i="15"/>
  <c r="BF639" i="15"/>
  <c r="BD639" i="15"/>
  <c r="BB639" i="15"/>
  <c r="AZ639" i="15"/>
  <c r="AX639" i="15"/>
  <c r="AU639" i="15"/>
  <c r="AS639" i="15"/>
  <c r="AQ639" i="15"/>
  <c r="AO639" i="15"/>
  <c r="AM639" i="15"/>
  <c r="AK639" i="15"/>
  <c r="AH639" i="15"/>
  <c r="AF639" i="15"/>
  <c r="AD639" i="15"/>
  <c r="AB639" i="15"/>
  <c r="Z639" i="15"/>
  <c r="X639" i="15"/>
  <c r="U639" i="15"/>
  <c r="T639" i="15"/>
  <c r="S639" i="15"/>
  <c r="R639" i="15"/>
  <c r="Q639" i="15"/>
  <c r="P639" i="15"/>
  <c r="CU638" i="15"/>
  <c r="CS638" i="15"/>
  <c r="CQ638" i="15"/>
  <c r="CO638" i="15"/>
  <c r="CM638" i="15"/>
  <c r="CK638" i="15"/>
  <c r="CH638" i="15"/>
  <c r="CF638" i="15"/>
  <c r="CD638" i="15"/>
  <c r="CB638" i="15"/>
  <c r="BZ638" i="15"/>
  <c r="BX638" i="15"/>
  <c r="BU638" i="15"/>
  <c r="BS638" i="15"/>
  <c r="BQ638" i="15"/>
  <c r="BO638" i="15"/>
  <c r="BM638" i="15"/>
  <c r="BK638" i="15"/>
  <c r="BH638" i="15"/>
  <c r="BF638" i="15"/>
  <c r="BD638" i="15"/>
  <c r="BB638" i="15"/>
  <c r="AZ638" i="15"/>
  <c r="AX638" i="15"/>
  <c r="AU638" i="15"/>
  <c r="AS638" i="15"/>
  <c r="AQ638" i="15"/>
  <c r="AO638" i="15"/>
  <c r="AM638" i="15"/>
  <c r="AK638" i="15"/>
  <c r="AH638" i="15"/>
  <c r="AF638" i="15"/>
  <c r="AD638" i="15"/>
  <c r="AB638" i="15"/>
  <c r="Z638" i="15"/>
  <c r="X638" i="15"/>
  <c r="U638" i="15"/>
  <c r="T638" i="15"/>
  <c r="S638" i="15"/>
  <c r="R638" i="15"/>
  <c r="Q638" i="15"/>
  <c r="P638" i="15"/>
  <c r="CU637" i="15"/>
  <c r="CS637" i="15"/>
  <c r="CQ637" i="15"/>
  <c r="CO637" i="15"/>
  <c r="CM637" i="15"/>
  <c r="CK637" i="15"/>
  <c r="CH637" i="15"/>
  <c r="CF637" i="15"/>
  <c r="CD637" i="15"/>
  <c r="CB637" i="15"/>
  <c r="BZ637" i="15"/>
  <c r="BX637" i="15"/>
  <c r="BU637" i="15"/>
  <c r="BS637" i="15"/>
  <c r="BQ637" i="15"/>
  <c r="BO637" i="15"/>
  <c r="BM637" i="15"/>
  <c r="BK637" i="15"/>
  <c r="BH637" i="15"/>
  <c r="BF637" i="15"/>
  <c r="BD637" i="15"/>
  <c r="BB637" i="15"/>
  <c r="AZ637" i="15"/>
  <c r="AX637" i="15"/>
  <c r="AU637" i="15"/>
  <c r="AS637" i="15"/>
  <c r="AQ637" i="15"/>
  <c r="AO637" i="15"/>
  <c r="AM637" i="15"/>
  <c r="AK637" i="15"/>
  <c r="AH637" i="15"/>
  <c r="AF637" i="15"/>
  <c r="AD637" i="15"/>
  <c r="AB637" i="15"/>
  <c r="Z637" i="15"/>
  <c r="X637" i="15"/>
  <c r="U637" i="15"/>
  <c r="T637" i="15"/>
  <c r="S637" i="15"/>
  <c r="R637" i="15"/>
  <c r="Q637" i="15"/>
  <c r="P637" i="15"/>
  <c r="CU636" i="15"/>
  <c r="CS636" i="15"/>
  <c r="CQ636" i="15"/>
  <c r="CO636" i="15"/>
  <c r="CM636" i="15"/>
  <c r="CK636" i="15"/>
  <c r="CH636" i="15"/>
  <c r="CF636" i="15"/>
  <c r="CD636" i="15"/>
  <c r="CB636" i="15"/>
  <c r="BZ636" i="15"/>
  <c r="BX636" i="15"/>
  <c r="BU636" i="15"/>
  <c r="BS636" i="15"/>
  <c r="BQ636" i="15"/>
  <c r="BO636" i="15"/>
  <c r="BM636" i="15"/>
  <c r="BK636" i="15"/>
  <c r="BH636" i="15"/>
  <c r="BF636" i="15"/>
  <c r="BD636" i="15"/>
  <c r="BB636" i="15"/>
  <c r="AZ636" i="15"/>
  <c r="AX636" i="15"/>
  <c r="AU636" i="15"/>
  <c r="AS636" i="15"/>
  <c r="AQ636" i="15"/>
  <c r="AO636" i="15"/>
  <c r="AM636" i="15"/>
  <c r="AK636" i="15"/>
  <c r="AH636" i="15"/>
  <c r="AF636" i="15"/>
  <c r="AD636" i="15"/>
  <c r="AB636" i="15"/>
  <c r="Z636" i="15"/>
  <c r="X636" i="15"/>
  <c r="U636" i="15"/>
  <c r="T636" i="15"/>
  <c r="S636" i="15"/>
  <c r="R636" i="15"/>
  <c r="Q636" i="15"/>
  <c r="P636" i="15"/>
  <c r="CU635" i="15"/>
  <c r="CS635" i="15"/>
  <c r="CQ635" i="15"/>
  <c r="CO635" i="15"/>
  <c r="CM635" i="15"/>
  <c r="CK635" i="15"/>
  <c r="CH635" i="15"/>
  <c r="CF635" i="15"/>
  <c r="CD635" i="15"/>
  <c r="CB635" i="15"/>
  <c r="BZ635" i="15"/>
  <c r="BX635" i="15"/>
  <c r="BU635" i="15"/>
  <c r="BS635" i="15"/>
  <c r="BQ635" i="15"/>
  <c r="BO635" i="15"/>
  <c r="BM635" i="15"/>
  <c r="BK635" i="15"/>
  <c r="BH635" i="15"/>
  <c r="BF635" i="15"/>
  <c r="BD635" i="15"/>
  <c r="BB635" i="15"/>
  <c r="AZ635" i="15"/>
  <c r="AX635" i="15"/>
  <c r="AU635" i="15"/>
  <c r="AS635" i="15"/>
  <c r="AQ635" i="15"/>
  <c r="AO635" i="15"/>
  <c r="AM635" i="15"/>
  <c r="AK635" i="15"/>
  <c r="AH635" i="15"/>
  <c r="AF635" i="15"/>
  <c r="AD635" i="15"/>
  <c r="AB635" i="15"/>
  <c r="Z635" i="15"/>
  <c r="X635" i="15"/>
  <c r="U635" i="15"/>
  <c r="T635" i="15"/>
  <c r="S635" i="15"/>
  <c r="R635" i="15"/>
  <c r="Q635" i="15"/>
  <c r="P635" i="15"/>
  <c r="CU634" i="15"/>
  <c r="CS634" i="15"/>
  <c r="CQ634" i="15"/>
  <c r="CO634" i="15"/>
  <c r="CM634" i="15"/>
  <c r="CK634" i="15"/>
  <c r="CH634" i="15"/>
  <c r="CF634" i="15"/>
  <c r="CD634" i="15"/>
  <c r="CB634" i="15"/>
  <c r="BZ634" i="15"/>
  <c r="BX634" i="15"/>
  <c r="BU634" i="15"/>
  <c r="BS634" i="15"/>
  <c r="BQ634" i="15"/>
  <c r="BO634" i="15"/>
  <c r="BM634" i="15"/>
  <c r="BK634" i="15"/>
  <c r="BH634" i="15"/>
  <c r="BF634" i="15"/>
  <c r="BD634" i="15"/>
  <c r="BB634" i="15"/>
  <c r="AZ634" i="15"/>
  <c r="AX634" i="15"/>
  <c r="AU634" i="15"/>
  <c r="AS634" i="15"/>
  <c r="AQ634" i="15"/>
  <c r="AO634" i="15"/>
  <c r="AM634" i="15"/>
  <c r="AK634" i="15"/>
  <c r="AH634" i="15"/>
  <c r="AF634" i="15"/>
  <c r="AD634" i="15"/>
  <c r="AB634" i="15"/>
  <c r="Z634" i="15"/>
  <c r="X634" i="15"/>
  <c r="U634" i="15"/>
  <c r="T634" i="15"/>
  <c r="S634" i="15"/>
  <c r="R634" i="15"/>
  <c r="Q634" i="15"/>
  <c r="P634" i="15"/>
  <c r="CU633" i="15"/>
  <c r="CS633" i="15"/>
  <c r="CQ633" i="15"/>
  <c r="CO633" i="15"/>
  <c r="CM633" i="15"/>
  <c r="CK633" i="15"/>
  <c r="CH633" i="15"/>
  <c r="CF633" i="15"/>
  <c r="CD633" i="15"/>
  <c r="CB633" i="15"/>
  <c r="BZ633" i="15"/>
  <c r="BX633" i="15"/>
  <c r="BU633" i="15"/>
  <c r="BS633" i="15"/>
  <c r="BQ633" i="15"/>
  <c r="BO633" i="15"/>
  <c r="BM633" i="15"/>
  <c r="BK633" i="15"/>
  <c r="BH633" i="15"/>
  <c r="BF633" i="15"/>
  <c r="BD633" i="15"/>
  <c r="BB633" i="15"/>
  <c r="AZ633" i="15"/>
  <c r="AX633" i="15"/>
  <c r="AU633" i="15"/>
  <c r="AS633" i="15"/>
  <c r="AQ633" i="15"/>
  <c r="AO633" i="15"/>
  <c r="AM633" i="15"/>
  <c r="AK633" i="15"/>
  <c r="AH633" i="15"/>
  <c r="AF633" i="15"/>
  <c r="AD633" i="15"/>
  <c r="AB633" i="15"/>
  <c r="Z633" i="15"/>
  <c r="X633" i="15"/>
  <c r="U633" i="15"/>
  <c r="T633" i="15"/>
  <c r="S633" i="15"/>
  <c r="R633" i="15"/>
  <c r="Q633" i="15"/>
  <c r="P633" i="15"/>
  <c r="CU632" i="15"/>
  <c r="CS632" i="15"/>
  <c r="CQ632" i="15"/>
  <c r="CO632" i="15"/>
  <c r="CM632" i="15"/>
  <c r="CK632" i="15"/>
  <c r="CH632" i="15"/>
  <c r="CF632" i="15"/>
  <c r="CD632" i="15"/>
  <c r="CB632" i="15"/>
  <c r="BZ632" i="15"/>
  <c r="BX632" i="15"/>
  <c r="BU632" i="15"/>
  <c r="BS632" i="15"/>
  <c r="BQ632" i="15"/>
  <c r="BO632" i="15"/>
  <c r="BM632" i="15"/>
  <c r="BK632" i="15"/>
  <c r="BH632" i="15"/>
  <c r="BF632" i="15"/>
  <c r="BD632" i="15"/>
  <c r="BB632" i="15"/>
  <c r="AZ632" i="15"/>
  <c r="AX632" i="15"/>
  <c r="AU632" i="15"/>
  <c r="AS632" i="15"/>
  <c r="AQ632" i="15"/>
  <c r="AO632" i="15"/>
  <c r="AM632" i="15"/>
  <c r="AK632" i="15"/>
  <c r="AH632" i="15"/>
  <c r="AF632" i="15"/>
  <c r="AD632" i="15"/>
  <c r="AB632" i="15"/>
  <c r="Z632" i="15"/>
  <c r="X632" i="15"/>
  <c r="U632" i="15"/>
  <c r="T632" i="15"/>
  <c r="S632" i="15"/>
  <c r="R632" i="15"/>
  <c r="Q632" i="15"/>
  <c r="P632" i="15"/>
  <c r="CU631" i="15"/>
  <c r="CS631" i="15"/>
  <c r="CQ631" i="15"/>
  <c r="CO631" i="15"/>
  <c r="CM631" i="15"/>
  <c r="CK631" i="15"/>
  <c r="CH631" i="15"/>
  <c r="CF631" i="15"/>
  <c r="CD631" i="15"/>
  <c r="CB631" i="15"/>
  <c r="BZ631" i="15"/>
  <c r="BX631" i="15"/>
  <c r="BU631" i="15"/>
  <c r="BS631" i="15"/>
  <c r="BQ631" i="15"/>
  <c r="BO631" i="15"/>
  <c r="BM631" i="15"/>
  <c r="BK631" i="15"/>
  <c r="BH631" i="15"/>
  <c r="BF631" i="15"/>
  <c r="BD631" i="15"/>
  <c r="BB631" i="15"/>
  <c r="AZ631" i="15"/>
  <c r="AX631" i="15"/>
  <c r="AU631" i="15"/>
  <c r="AS631" i="15"/>
  <c r="AQ631" i="15"/>
  <c r="AO631" i="15"/>
  <c r="AM631" i="15"/>
  <c r="AK631" i="15"/>
  <c r="AH631" i="15"/>
  <c r="AF631" i="15"/>
  <c r="AD631" i="15"/>
  <c r="AB631" i="15"/>
  <c r="Z631" i="15"/>
  <c r="X631" i="15"/>
  <c r="U631" i="15"/>
  <c r="T631" i="15"/>
  <c r="S631" i="15"/>
  <c r="R631" i="15"/>
  <c r="Q631" i="15"/>
  <c r="P631" i="15"/>
  <c r="CU630" i="15"/>
  <c r="CS630" i="15"/>
  <c r="CQ630" i="15"/>
  <c r="CO630" i="15"/>
  <c r="CM630" i="15"/>
  <c r="CK630" i="15"/>
  <c r="CH630" i="15"/>
  <c r="CF630" i="15"/>
  <c r="CD630" i="15"/>
  <c r="CB630" i="15"/>
  <c r="BZ630" i="15"/>
  <c r="BX630" i="15"/>
  <c r="BU630" i="15"/>
  <c r="BS630" i="15"/>
  <c r="BQ630" i="15"/>
  <c r="BO630" i="15"/>
  <c r="BM630" i="15"/>
  <c r="BK630" i="15"/>
  <c r="BH630" i="15"/>
  <c r="BF630" i="15"/>
  <c r="BD630" i="15"/>
  <c r="BB630" i="15"/>
  <c r="AZ630" i="15"/>
  <c r="AX630" i="15"/>
  <c r="AU630" i="15"/>
  <c r="AS630" i="15"/>
  <c r="AQ630" i="15"/>
  <c r="AO630" i="15"/>
  <c r="AM630" i="15"/>
  <c r="AK630" i="15"/>
  <c r="AH630" i="15"/>
  <c r="AF630" i="15"/>
  <c r="AD630" i="15"/>
  <c r="AB630" i="15"/>
  <c r="Z630" i="15"/>
  <c r="X630" i="15"/>
  <c r="U630" i="15"/>
  <c r="T630" i="15"/>
  <c r="S630" i="15"/>
  <c r="R630" i="15"/>
  <c r="Q630" i="15"/>
  <c r="P630" i="15"/>
  <c r="CU629" i="15"/>
  <c r="CS629" i="15"/>
  <c r="CQ629" i="15"/>
  <c r="CO629" i="15"/>
  <c r="CM629" i="15"/>
  <c r="CK629" i="15"/>
  <c r="CH629" i="15"/>
  <c r="CF629" i="15"/>
  <c r="CD629" i="15"/>
  <c r="CB629" i="15"/>
  <c r="BZ629" i="15"/>
  <c r="BX629" i="15"/>
  <c r="BU629" i="15"/>
  <c r="BS629" i="15"/>
  <c r="BQ629" i="15"/>
  <c r="BO629" i="15"/>
  <c r="BM629" i="15"/>
  <c r="BK629" i="15"/>
  <c r="BH629" i="15"/>
  <c r="BF629" i="15"/>
  <c r="BD629" i="15"/>
  <c r="BB629" i="15"/>
  <c r="AZ629" i="15"/>
  <c r="AX629" i="15"/>
  <c r="AU629" i="15"/>
  <c r="AS629" i="15"/>
  <c r="AQ629" i="15"/>
  <c r="AO629" i="15"/>
  <c r="AM629" i="15"/>
  <c r="AK629" i="15"/>
  <c r="AH629" i="15"/>
  <c r="AF629" i="15"/>
  <c r="AD629" i="15"/>
  <c r="AB629" i="15"/>
  <c r="Z629" i="15"/>
  <c r="X629" i="15"/>
  <c r="U629" i="15"/>
  <c r="T629" i="15"/>
  <c r="S629" i="15"/>
  <c r="R629" i="15"/>
  <c r="Q629" i="15"/>
  <c r="P629" i="15"/>
  <c r="CU628" i="15"/>
  <c r="CS628" i="15"/>
  <c r="CQ628" i="15"/>
  <c r="CO628" i="15"/>
  <c r="CM628" i="15"/>
  <c r="CK628" i="15"/>
  <c r="CH628" i="15"/>
  <c r="CF628" i="15"/>
  <c r="CD628" i="15"/>
  <c r="CB628" i="15"/>
  <c r="BZ628" i="15"/>
  <c r="BX628" i="15"/>
  <c r="BU628" i="15"/>
  <c r="BS628" i="15"/>
  <c r="BQ628" i="15"/>
  <c r="BO628" i="15"/>
  <c r="BM628" i="15"/>
  <c r="BK628" i="15"/>
  <c r="BH628" i="15"/>
  <c r="BF628" i="15"/>
  <c r="BD628" i="15"/>
  <c r="BB628" i="15"/>
  <c r="AZ628" i="15"/>
  <c r="AX628" i="15"/>
  <c r="AU628" i="15"/>
  <c r="AS628" i="15"/>
  <c r="AQ628" i="15"/>
  <c r="AO628" i="15"/>
  <c r="AM628" i="15"/>
  <c r="AK628" i="15"/>
  <c r="AH628" i="15"/>
  <c r="AF628" i="15"/>
  <c r="AD628" i="15"/>
  <c r="AB628" i="15"/>
  <c r="Z628" i="15"/>
  <c r="X628" i="15"/>
  <c r="U628" i="15"/>
  <c r="T628" i="15"/>
  <c r="S628" i="15"/>
  <c r="R628" i="15"/>
  <c r="Q628" i="15"/>
  <c r="P628" i="15"/>
  <c r="CU627" i="15"/>
  <c r="CS627" i="15"/>
  <c r="CQ627" i="15"/>
  <c r="CO627" i="15"/>
  <c r="CM627" i="15"/>
  <c r="CK627" i="15"/>
  <c r="CH627" i="15"/>
  <c r="CF627" i="15"/>
  <c r="CD627" i="15"/>
  <c r="CB627" i="15"/>
  <c r="BZ627" i="15"/>
  <c r="BX627" i="15"/>
  <c r="BU627" i="15"/>
  <c r="BS627" i="15"/>
  <c r="BQ627" i="15"/>
  <c r="BO627" i="15"/>
  <c r="BM627" i="15"/>
  <c r="BK627" i="15"/>
  <c r="BH627" i="15"/>
  <c r="BF627" i="15"/>
  <c r="BD627" i="15"/>
  <c r="BB627" i="15"/>
  <c r="AZ627" i="15"/>
  <c r="AX627" i="15"/>
  <c r="AU627" i="15"/>
  <c r="AS627" i="15"/>
  <c r="AQ627" i="15"/>
  <c r="AO627" i="15"/>
  <c r="AM627" i="15"/>
  <c r="AK627" i="15"/>
  <c r="AH627" i="15"/>
  <c r="AF627" i="15"/>
  <c r="AD627" i="15"/>
  <c r="AB627" i="15"/>
  <c r="Z627" i="15"/>
  <c r="X627" i="15"/>
  <c r="U627" i="15"/>
  <c r="T627" i="15"/>
  <c r="S627" i="15"/>
  <c r="R627" i="15"/>
  <c r="Q627" i="15"/>
  <c r="P627" i="15"/>
  <c r="CU626" i="15"/>
  <c r="CS626" i="15"/>
  <c r="CQ626" i="15"/>
  <c r="CO626" i="15"/>
  <c r="CM626" i="15"/>
  <c r="CK626" i="15"/>
  <c r="CH626" i="15"/>
  <c r="CF626" i="15"/>
  <c r="CD626" i="15"/>
  <c r="CB626" i="15"/>
  <c r="BZ626" i="15"/>
  <c r="BX626" i="15"/>
  <c r="BU626" i="15"/>
  <c r="BS626" i="15"/>
  <c r="BQ626" i="15"/>
  <c r="BO626" i="15"/>
  <c r="BM626" i="15"/>
  <c r="BK626" i="15"/>
  <c r="BH626" i="15"/>
  <c r="BF626" i="15"/>
  <c r="BD626" i="15"/>
  <c r="BB626" i="15"/>
  <c r="AZ626" i="15"/>
  <c r="AX626" i="15"/>
  <c r="AU626" i="15"/>
  <c r="AS626" i="15"/>
  <c r="AQ626" i="15"/>
  <c r="AO626" i="15"/>
  <c r="AM626" i="15"/>
  <c r="AK626" i="15"/>
  <c r="AH626" i="15"/>
  <c r="AF626" i="15"/>
  <c r="AD626" i="15"/>
  <c r="AB626" i="15"/>
  <c r="Z626" i="15"/>
  <c r="X626" i="15"/>
  <c r="U626" i="15"/>
  <c r="T626" i="15"/>
  <c r="S626" i="15"/>
  <c r="R626" i="15"/>
  <c r="Q626" i="15"/>
  <c r="P626" i="15"/>
  <c r="CU625" i="15"/>
  <c r="CS625" i="15"/>
  <c r="CQ625" i="15"/>
  <c r="CO625" i="15"/>
  <c r="CM625" i="15"/>
  <c r="CK625" i="15"/>
  <c r="CH625" i="15"/>
  <c r="CF625" i="15"/>
  <c r="CD625" i="15"/>
  <c r="CB625" i="15"/>
  <c r="BZ625" i="15"/>
  <c r="BX625" i="15"/>
  <c r="BU625" i="15"/>
  <c r="BS625" i="15"/>
  <c r="BQ625" i="15"/>
  <c r="BO625" i="15"/>
  <c r="BM625" i="15"/>
  <c r="BK625" i="15"/>
  <c r="BH625" i="15"/>
  <c r="BF625" i="15"/>
  <c r="BD625" i="15"/>
  <c r="BB625" i="15"/>
  <c r="AZ625" i="15"/>
  <c r="AX625" i="15"/>
  <c r="AU625" i="15"/>
  <c r="AS625" i="15"/>
  <c r="AQ625" i="15"/>
  <c r="AO625" i="15"/>
  <c r="AM625" i="15"/>
  <c r="AK625" i="15"/>
  <c r="AH625" i="15"/>
  <c r="AF625" i="15"/>
  <c r="AD625" i="15"/>
  <c r="AB625" i="15"/>
  <c r="Z625" i="15"/>
  <c r="X625" i="15"/>
  <c r="U625" i="15"/>
  <c r="T625" i="15"/>
  <c r="S625" i="15"/>
  <c r="R625" i="15"/>
  <c r="Q625" i="15"/>
  <c r="P625" i="15"/>
  <c r="CU624" i="15"/>
  <c r="CS624" i="15"/>
  <c r="CQ624" i="15"/>
  <c r="CO624" i="15"/>
  <c r="CM624" i="15"/>
  <c r="CK624" i="15"/>
  <c r="CH624" i="15"/>
  <c r="CF624" i="15"/>
  <c r="CD624" i="15"/>
  <c r="CB624" i="15"/>
  <c r="BZ624" i="15"/>
  <c r="BX624" i="15"/>
  <c r="BU624" i="15"/>
  <c r="BS624" i="15"/>
  <c r="BQ624" i="15"/>
  <c r="BO624" i="15"/>
  <c r="BM624" i="15"/>
  <c r="BK624" i="15"/>
  <c r="BH624" i="15"/>
  <c r="BF624" i="15"/>
  <c r="BD624" i="15"/>
  <c r="BB624" i="15"/>
  <c r="AZ624" i="15"/>
  <c r="AX624" i="15"/>
  <c r="AU624" i="15"/>
  <c r="AS624" i="15"/>
  <c r="AQ624" i="15"/>
  <c r="AO624" i="15"/>
  <c r="AM624" i="15"/>
  <c r="AK624" i="15"/>
  <c r="AH624" i="15"/>
  <c r="AF624" i="15"/>
  <c r="AD624" i="15"/>
  <c r="AB624" i="15"/>
  <c r="Z624" i="15"/>
  <c r="X624" i="15"/>
  <c r="U624" i="15"/>
  <c r="T624" i="15"/>
  <c r="S624" i="15"/>
  <c r="R624" i="15"/>
  <c r="Q624" i="15"/>
  <c r="P624" i="15"/>
  <c r="CU623" i="15"/>
  <c r="CS623" i="15"/>
  <c r="CQ623" i="15"/>
  <c r="CO623" i="15"/>
  <c r="CM623" i="15"/>
  <c r="CK623" i="15"/>
  <c r="CH623" i="15"/>
  <c r="CF623" i="15"/>
  <c r="CD623" i="15"/>
  <c r="CB623" i="15"/>
  <c r="BZ623" i="15"/>
  <c r="BX623" i="15"/>
  <c r="BU623" i="15"/>
  <c r="BS623" i="15"/>
  <c r="BQ623" i="15"/>
  <c r="BO623" i="15"/>
  <c r="BM623" i="15"/>
  <c r="BK623" i="15"/>
  <c r="BH623" i="15"/>
  <c r="BF623" i="15"/>
  <c r="BD623" i="15"/>
  <c r="BB623" i="15"/>
  <c r="AZ623" i="15"/>
  <c r="AX623" i="15"/>
  <c r="AU623" i="15"/>
  <c r="AS623" i="15"/>
  <c r="AQ623" i="15"/>
  <c r="AO623" i="15"/>
  <c r="AM623" i="15"/>
  <c r="AK623" i="15"/>
  <c r="AH623" i="15"/>
  <c r="AF623" i="15"/>
  <c r="AD623" i="15"/>
  <c r="AB623" i="15"/>
  <c r="Z623" i="15"/>
  <c r="X623" i="15"/>
  <c r="U623" i="15"/>
  <c r="T623" i="15"/>
  <c r="S623" i="15"/>
  <c r="R623" i="15"/>
  <c r="Q623" i="15"/>
  <c r="P623" i="15"/>
  <c r="CU622" i="15"/>
  <c r="CS622" i="15"/>
  <c r="CQ622" i="15"/>
  <c r="CO622" i="15"/>
  <c r="CM622" i="15"/>
  <c r="CK622" i="15"/>
  <c r="CH622" i="15"/>
  <c r="CF622" i="15"/>
  <c r="CD622" i="15"/>
  <c r="CB622" i="15"/>
  <c r="BZ622" i="15"/>
  <c r="BX622" i="15"/>
  <c r="BU622" i="15"/>
  <c r="BS622" i="15"/>
  <c r="BQ622" i="15"/>
  <c r="BO622" i="15"/>
  <c r="BM622" i="15"/>
  <c r="BK622" i="15"/>
  <c r="BH622" i="15"/>
  <c r="BF622" i="15"/>
  <c r="BD622" i="15"/>
  <c r="BB622" i="15"/>
  <c r="AZ622" i="15"/>
  <c r="AX622" i="15"/>
  <c r="AU622" i="15"/>
  <c r="AS622" i="15"/>
  <c r="AQ622" i="15"/>
  <c r="AO622" i="15"/>
  <c r="AM622" i="15"/>
  <c r="AK622" i="15"/>
  <c r="AH622" i="15"/>
  <c r="AF622" i="15"/>
  <c r="AD622" i="15"/>
  <c r="AB622" i="15"/>
  <c r="Z622" i="15"/>
  <c r="X622" i="15"/>
  <c r="U622" i="15"/>
  <c r="T622" i="15"/>
  <c r="S622" i="15"/>
  <c r="R622" i="15"/>
  <c r="Q622" i="15"/>
  <c r="P622" i="15"/>
  <c r="CU621" i="15"/>
  <c r="CS621" i="15"/>
  <c r="CQ621" i="15"/>
  <c r="CO621" i="15"/>
  <c r="CM621" i="15"/>
  <c r="CK621" i="15"/>
  <c r="CH621" i="15"/>
  <c r="CF621" i="15"/>
  <c r="CD621" i="15"/>
  <c r="CB621" i="15"/>
  <c r="BZ621" i="15"/>
  <c r="BX621" i="15"/>
  <c r="BU621" i="15"/>
  <c r="BS621" i="15"/>
  <c r="BQ621" i="15"/>
  <c r="BO621" i="15"/>
  <c r="BM621" i="15"/>
  <c r="BK621" i="15"/>
  <c r="BH621" i="15"/>
  <c r="BF621" i="15"/>
  <c r="BD621" i="15"/>
  <c r="BB621" i="15"/>
  <c r="AZ621" i="15"/>
  <c r="AX621" i="15"/>
  <c r="AU621" i="15"/>
  <c r="AS621" i="15"/>
  <c r="AQ621" i="15"/>
  <c r="AO621" i="15"/>
  <c r="AM621" i="15"/>
  <c r="AK621" i="15"/>
  <c r="AH621" i="15"/>
  <c r="AF621" i="15"/>
  <c r="AD621" i="15"/>
  <c r="AB621" i="15"/>
  <c r="Z621" i="15"/>
  <c r="X621" i="15"/>
  <c r="U621" i="15"/>
  <c r="T621" i="15"/>
  <c r="S621" i="15"/>
  <c r="R621" i="15"/>
  <c r="Q621" i="15"/>
  <c r="P621" i="15"/>
  <c r="CU620" i="15"/>
  <c r="CS620" i="15"/>
  <c r="CQ620" i="15"/>
  <c r="CO620" i="15"/>
  <c r="CM620" i="15"/>
  <c r="CK620" i="15"/>
  <c r="CH620" i="15"/>
  <c r="CF620" i="15"/>
  <c r="CD620" i="15"/>
  <c r="CB620" i="15"/>
  <c r="BZ620" i="15"/>
  <c r="BX620" i="15"/>
  <c r="BU620" i="15"/>
  <c r="BS620" i="15"/>
  <c r="BQ620" i="15"/>
  <c r="BO620" i="15"/>
  <c r="BM620" i="15"/>
  <c r="BK620" i="15"/>
  <c r="BH620" i="15"/>
  <c r="BF620" i="15"/>
  <c r="BD620" i="15"/>
  <c r="BB620" i="15"/>
  <c r="AZ620" i="15"/>
  <c r="AX620" i="15"/>
  <c r="AU620" i="15"/>
  <c r="AS620" i="15"/>
  <c r="AQ620" i="15"/>
  <c r="AO620" i="15"/>
  <c r="AM620" i="15"/>
  <c r="AK620" i="15"/>
  <c r="AH620" i="15"/>
  <c r="AF620" i="15"/>
  <c r="AD620" i="15"/>
  <c r="AB620" i="15"/>
  <c r="Z620" i="15"/>
  <c r="X620" i="15"/>
  <c r="U620" i="15"/>
  <c r="T620" i="15"/>
  <c r="S620" i="15"/>
  <c r="R620" i="15"/>
  <c r="Q620" i="15"/>
  <c r="P620" i="15"/>
  <c r="CU619" i="15"/>
  <c r="CS619" i="15"/>
  <c r="CQ619" i="15"/>
  <c r="CO619" i="15"/>
  <c r="CM619" i="15"/>
  <c r="CK619" i="15"/>
  <c r="CH619" i="15"/>
  <c r="CF619" i="15"/>
  <c r="CD619" i="15"/>
  <c r="CB619" i="15"/>
  <c r="BZ619" i="15"/>
  <c r="BX619" i="15"/>
  <c r="BU619" i="15"/>
  <c r="BS619" i="15"/>
  <c r="BQ619" i="15"/>
  <c r="BO619" i="15"/>
  <c r="BM619" i="15"/>
  <c r="BK619" i="15"/>
  <c r="BH619" i="15"/>
  <c r="BF619" i="15"/>
  <c r="BD619" i="15"/>
  <c r="BB619" i="15"/>
  <c r="AZ619" i="15"/>
  <c r="AX619" i="15"/>
  <c r="AU619" i="15"/>
  <c r="AS619" i="15"/>
  <c r="AQ619" i="15"/>
  <c r="AO619" i="15"/>
  <c r="AM619" i="15"/>
  <c r="AK619" i="15"/>
  <c r="AH619" i="15"/>
  <c r="AF619" i="15"/>
  <c r="AD619" i="15"/>
  <c r="AB619" i="15"/>
  <c r="Z619" i="15"/>
  <c r="X619" i="15"/>
  <c r="U619" i="15"/>
  <c r="T619" i="15"/>
  <c r="S619" i="15"/>
  <c r="R619" i="15"/>
  <c r="Q619" i="15"/>
  <c r="P619" i="15"/>
  <c r="CU618" i="15"/>
  <c r="CS618" i="15"/>
  <c r="CQ618" i="15"/>
  <c r="CO618" i="15"/>
  <c r="CM618" i="15"/>
  <c r="CK618" i="15"/>
  <c r="CH618" i="15"/>
  <c r="CF618" i="15"/>
  <c r="CD618" i="15"/>
  <c r="CB618" i="15"/>
  <c r="BZ618" i="15"/>
  <c r="BX618" i="15"/>
  <c r="BU618" i="15"/>
  <c r="BS618" i="15"/>
  <c r="BQ618" i="15"/>
  <c r="BO618" i="15"/>
  <c r="BM618" i="15"/>
  <c r="BK618" i="15"/>
  <c r="BH618" i="15"/>
  <c r="BF618" i="15"/>
  <c r="BD618" i="15"/>
  <c r="BB618" i="15"/>
  <c r="AZ618" i="15"/>
  <c r="AX618" i="15"/>
  <c r="AU618" i="15"/>
  <c r="AS618" i="15"/>
  <c r="AQ618" i="15"/>
  <c r="AO618" i="15"/>
  <c r="AM618" i="15"/>
  <c r="AK618" i="15"/>
  <c r="AH618" i="15"/>
  <c r="AF618" i="15"/>
  <c r="AD618" i="15"/>
  <c r="AB618" i="15"/>
  <c r="Z618" i="15"/>
  <c r="X618" i="15"/>
  <c r="U618" i="15"/>
  <c r="T618" i="15"/>
  <c r="S618" i="15"/>
  <c r="R618" i="15"/>
  <c r="Q618" i="15"/>
  <c r="P618" i="15"/>
  <c r="CU617" i="15"/>
  <c r="CS617" i="15"/>
  <c r="CQ617" i="15"/>
  <c r="CO617" i="15"/>
  <c r="CM617" i="15"/>
  <c r="CK617" i="15"/>
  <c r="CH617" i="15"/>
  <c r="CF617" i="15"/>
  <c r="CD617" i="15"/>
  <c r="CB617" i="15"/>
  <c r="BZ617" i="15"/>
  <c r="BX617" i="15"/>
  <c r="BU617" i="15"/>
  <c r="BS617" i="15"/>
  <c r="BQ617" i="15"/>
  <c r="BO617" i="15"/>
  <c r="BM617" i="15"/>
  <c r="BK617" i="15"/>
  <c r="BH617" i="15"/>
  <c r="BF617" i="15"/>
  <c r="BD617" i="15"/>
  <c r="BB617" i="15"/>
  <c r="AZ617" i="15"/>
  <c r="AX617" i="15"/>
  <c r="AU617" i="15"/>
  <c r="AS617" i="15"/>
  <c r="AQ617" i="15"/>
  <c r="AO617" i="15"/>
  <c r="AM617" i="15"/>
  <c r="AK617" i="15"/>
  <c r="AH617" i="15"/>
  <c r="AF617" i="15"/>
  <c r="AD617" i="15"/>
  <c r="AB617" i="15"/>
  <c r="Z617" i="15"/>
  <c r="X617" i="15"/>
  <c r="U617" i="15"/>
  <c r="T617" i="15"/>
  <c r="S617" i="15"/>
  <c r="R617" i="15"/>
  <c r="Q617" i="15"/>
  <c r="P617" i="15"/>
  <c r="CU616" i="15"/>
  <c r="CS616" i="15"/>
  <c r="CQ616" i="15"/>
  <c r="CO616" i="15"/>
  <c r="CM616" i="15"/>
  <c r="CK616" i="15"/>
  <c r="CH616" i="15"/>
  <c r="CF616" i="15"/>
  <c r="CD616" i="15"/>
  <c r="CB616" i="15"/>
  <c r="BZ616" i="15"/>
  <c r="BX616" i="15"/>
  <c r="BU616" i="15"/>
  <c r="BS616" i="15"/>
  <c r="BQ616" i="15"/>
  <c r="BO616" i="15"/>
  <c r="BM616" i="15"/>
  <c r="BK616" i="15"/>
  <c r="BH616" i="15"/>
  <c r="BF616" i="15"/>
  <c r="BD616" i="15"/>
  <c r="BB616" i="15"/>
  <c r="AZ616" i="15"/>
  <c r="AX616" i="15"/>
  <c r="AU616" i="15"/>
  <c r="AS616" i="15"/>
  <c r="AQ616" i="15"/>
  <c r="AO616" i="15"/>
  <c r="AM616" i="15"/>
  <c r="AK616" i="15"/>
  <c r="AH616" i="15"/>
  <c r="AF616" i="15"/>
  <c r="AD616" i="15"/>
  <c r="AB616" i="15"/>
  <c r="Z616" i="15"/>
  <c r="X616" i="15"/>
  <c r="U616" i="15"/>
  <c r="T616" i="15"/>
  <c r="S616" i="15"/>
  <c r="R616" i="15"/>
  <c r="Q616" i="15"/>
  <c r="P616" i="15"/>
  <c r="CU615" i="15"/>
  <c r="CS615" i="15"/>
  <c r="CQ615" i="15"/>
  <c r="CO615" i="15"/>
  <c r="CM615" i="15"/>
  <c r="CK615" i="15"/>
  <c r="CH615" i="15"/>
  <c r="CF615" i="15"/>
  <c r="CD615" i="15"/>
  <c r="CB615" i="15"/>
  <c r="BZ615" i="15"/>
  <c r="BX615" i="15"/>
  <c r="BU615" i="15"/>
  <c r="BS615" i="15"/>
  <c r="BQ615" i="15"/>
  <c r="BO615" i="15"/>
  <c r="BM615" i="15"/>
  <c r="BK615" i="15"/>
  <c r="BH615" i="15"/>
  <c r="BF615" i="15"/>
  <c r="BD615" i="15"/>
  <c r="BB615" i="15"/>
  <c r="AZ615" i="15"/>
  <c r="AX615" i="15"/>
  <c r="AU615" i="15"/>
  <c r="AS615" i="15"/>
  <c r="AQ615" i="15"/>
  <c r="AO615" i="15"/>
  <c r="AM615" i="15"/>
  <c r="AK615" i="15"/>
  <c r="AH615" i="15"/>
  <c r="AF615" i="15"/>
  <c r="AD615" i="15"/>
  <c r="AB615" i="15"/>
  <c r="Z615" i="15"/>
  <c r="X615" i="15"/>
  <c r="U615" i="15"/>
  <c r="T615" i="15"/>
  <c r="S615" i="15"/>
  <c r="R615" i="15"/>
  <c r="Q615" i="15"/>
  <c r="P615" i="15"/>
  <c r="CU614" i="15"/>
  <c r="CS614" i="15"/>
  <c r="CQ614" i="15"/>
  <c r="CO614" i="15"/>
  <c r="CM614" i="15"/>
  <c r="CK614" i="15"/>
  <c r="CH614" i="15"/>
  <c r="CF614" i="15"/>
  <c r="CD614" i="15"/>
  <c r="CB614" i="15"/>
  <c r="BZ614" i="15"/>
  <c r="BX614" i="15"/>
  <c r="BU614" i="15"/>
  <c r="BS614" i="15"/>
  <c r="BQ614" i="15"/>
  <c r="BO614" i="15"/>
  <c r="BM614" i="15"/>
  <c r="BK614" i="15"/>
  <c r="BH614" i="15"/>
  <c r="BF614" i="15"/>
  <c r="BD614" i="15"/>
  <c r="BB614" i="15"/>
  <c r="AZ614" i="15"/>
  <c r="AX614" i="15"/>
  <c r="AU614" i="15"/>
  <c r="AS614" i="15"/>
  <c r="AQ614" i="15"/>
  <c r="AO614" i="15"/>
  <c r="AM614" i="15"/>
  <c r="AK614" i="15"/>
  <c r="AH614" i="15"/>
  <c r="AF614" i="15"/>
  <c r="AD614" i="15"/>
  <c r="AB614" i="15"/>
  <c r="Z614" i="15"/>
  <c r="X614" i="15"/>
  <c r="U614" i="15"/>
  <c r="T614" i="15"/>
  <c r="S614" i="15"/>
  <c r="R614" i="15"/>
  <c r="Q614" i="15"/>
  <c r="P614" i="15"/>
  <c r="CU613" i="15"/>
  <c r="CS613" i="15"/>
  <c r="CQ613" i="15"/>
  <c r="CO613" i="15"/>
  <c r="CM613" i="15"/>
  <c r="CK613" i="15"/>
  <c r="CH613" i="15"/>
  <c r="CF613" i="15"/>
  <c r="CD613" i="15"/>
  <c r="CB613" i="15"/>
  <c r="BZ613" i="15"/>
  <c r="BX613" i="15"/>
  <c r="BU613" i="15"/>
  <c r="BS613" i="15"/>
  <c r="BQ613" i="15"/>
  <c r="BO613" i="15"/>
  <c r="BM613" i="15"/>
  <c r="BK613" i="15"/>
  <c r="BH613" i="15"/>
  <c r="BF613" i="15"/>
  <c r="BD613" i="15"/>
  <c r="BB613" i="15"/>
  <c r="AZ613" i="15"/>
  <c r="AX613" i="15"/>
  <c r="AU613" i="15"/>
  <c r="AS613" i="15"/>
  <c r="AQ613" i="15"/>
  <c r="AO613" i="15"/>
  <c r="AM613" i="15"/>
  <c r="AK613" i="15"/>
  <c r="AH613" i="15"/>
  <c r="AF613" i="15"/>
  <c r="AD613" i="15"/>
  <c r="AB613" i="15"/>
  <c r="Z613" i="15"/>
  <c r="X613" i="15"/>
  <c r="U613" i="15"/>
  <c r="T613" i="15"/>
  <c r="S613" i="15"/>
  <c r="R613" i="15"/>
  <c r="Q613" i="15"/>
  <c r="P613" i="15"/>
  <c r="CU612" i="15"/>
  <c r="CS612" i="15"/>
  <c r="CQ612" i="15"/>
  <c r="CO612" i="15"/>
  <c r="CM612" i="15"/>
  <c r="CK612" i="15"/>
  <c r="CH612" i="15"/>
  <c r="CF612" i="15"/>
  <c r="CD612" i="15"/>
  <c r="CB612" i="15"/>
  <c r="BZ612" i="15"/>
  <c r="BX612" i="15"/>
  <c r="BU612" i="15"/>
  <c r="BS612" i="15"/>
  <c r="BQ612" i="15"/>
  <c r="BO612" i="15"/>
  <c r="BM612" i="15"/>
  <c r="BK612" i="15"/>
  <c r="BH612" i="15"/>
  <c r="BF612" i="15"/>
  <c r="BD612" i="15"/>
  <c r="BB612" i="15"/>
  <c r="AZ612" i="15"/>
  <c r="AX612" i="15"/>
  <c r="AU612" i="15"/>
  <c r="AS612" i="15"/>
  <c r="AQ612" i="15"/>
  <c r="AO612" i="15"/>
  <c r="AM612" i="15"/>
  <c r="AK612" i="15"/>
  <c r="AH612" i="15"/>
  <c r="AF612" i="15"/>
  <c r="AD612" i="15"/>
  <c r="AB612" i="15"/>
  <c r="Z612" i="15"/>
  <c r="X612" i="15"/>
  <c r="U612" i="15"/>
  <c r="T612" i="15"/>
  <c r="S612" i="15"/>
  <c r="R612" i="15"/>
  <c r="Q612" i="15"/>
  <c r="P612" i="15"/>
  <c r="CU611" i="15"/>
  <c r="CS611" i="15"/>
  <c r="CQ611" i="15"/>
  <c r="CO611" i="15"/>
  <c r="CM611" i="15"/>
  <c r="CK611" i="15"/>
  <c r="CH611" i="15"/>
  <c r="CF611" i="15"/>
  <c r="CD611" i="15"/>
  <c r="CB611" i="15"/>
  <c r="BZ611" i="15"/>
  <c r="BX611" i="15"/>
  <c r="BU611" i="15"/>
  <c r="BS611" i="15"/>
  <c r="BQ611" i="15"/>
  <c r="BO611" i="15"/>
  <c r="BM611" i="15"/>
  <c r="BK611" i="15"/>
  <c r="BH611" i="15"/>
  <c r="BF611" i="15"/>
  <c r="BD611" i="15"/>
  <c r="BB611" i="15"/>
  <c r="AZ611" i="15"/>
  <c r="AX611" i="15"/>
  <c r="AU611" i="15"/>
  <c r="AS611" i="15"/>
  <c r="AQ611" i="15"/>
  <c r="AO611" i="15"/>
  <c r="AM611" i="15"/>
  <c r="AK611" i="15"/>
  <c r="AH611" i="15"/>
  <c r="AF611" i="15"/>
  <c r="AD611" i="15"/>
  <c r="AB611" i="15"/>
  <c r="Z611" i="15"/>
  <c r="X611" i="15"/>
  <c r="U611" i="15"/>
  <c r="T611" i="15"/>
  <c r="S611" i="15"/>
  <c r="R611" i="15"/>
  <c r="Q611" i="15"/>
  <c r="P611" i="15"/>
  <c r="CU610" i="15"/>
  <c r="CS610" i="15"/>
  <c r="CQ610" i="15"/>
  <c r="CO610" i="15"/>
  <c r="CM610" i="15"/>
  <c r="CK610" i="15"/>
  <c r="CH610" i="15"/>
  <c r="CF610" i="15"/>
  <c r="CD610" i="15"/>
  <c r="CB610" i="15"/>
  <c r="BZ610" i="15"/>
  <c r="BX610" i="15"/>
  <c r="BU610" i="15"/>
  <c r="BS610" i="15"/>
  <c r="BQ610" i="15"/>
  <c r="BO610" i="15"/>
  <c r="BM610" i="15"/>
  <c r="BK610" i="15"/>
  <c r="BH610" i="15"/>
  <c r="BF610" i="15"/>
  <c r="BD610" i="15"/>
  <c r="BB610" i="15"/>
  <c r="AZ610" i="15"/>
  <c r="AX610" i="15"/>
  <c r="AU610" i="15"/>
  <c r="AS610" i="15"/>
  <c r="AQ610" i="15"/>
  <c r="AO610" i="15"/>
  <c r="AM610" i="15"/>
  <c r="AK610" i="15"/>
  <c r="AH610" i="15"/>
  <c r="AF610" i="15"/>
  <c r="AD610" i="15"/>
  <c r="AB610" i="15"/>
  <c r="Z610" i="15"/>
  <c r="X610" i="15"/>
  <c r="U610" i="15"/>
  <c r="T610" i="15"/>
  <c r="S610" i="15"/>
  <c r="R610" i="15"/>
  <c r="Q610" i="15"/>
  <c r="P610" i="15"/>
  <c r="CU609" i="15"/>
  <c r="CS609" i="15"/>
  <c r="CQ609" i="15"/>
  <c r="CO609" i="15"/>
  <c r="CM609" i="15"/>
  <c r="CK609" i="15"/>
  <c r="CH609" i="15"/>
  <c r="CF609" i="15"/>
  <c r="CD609" i="15"/>
  <c r="CB609" i="15"/>
  <c r="BZ609" i="15"/>
  <c r="BX609" i="15"/>
  <c r="BU609" i="15"/>
  <c r="BS609" i="15"/>
  <c r="BQ609" i="15"/>
  <c r="BO609" i="15"/>
  <c r="BM609" i="15"/>
  <c r="BK609" i="15"/>
  <c r="BH609" i="15"/>
  <c r="BF609" i="15"/>
  <c r="BD609" i="15"/>
  <c r="BB609" i="15"/>
  <c r="AZ609" i="15"/>
  <c r="AX609" i="15"/>
  <c r="AU609" i="15"/>
  <c r="AS609" i="15"/>
  <c r="AQ609" i="15"/>
  <c r="AO609" i="15"/>
  <c r="AM609" i="15"/>
  <c r="AK609" i="15"/>
  <c r="AH609" i="15"/>
  <c r="AF609" i="15"/>
  <c r="AD609" i="15"/>
  <c r="AB609" i="15"/>
  <c r="Z609" i="15"/>
  <c r="X609" i="15"/>
  <c r="U609" i="15"/>
  <c r="T609" i="15"/>
  <c r="S609" i="15"/>
  <c r="R609" i="15"/>
  <c r="Q609" i="15"/>
  <c r="P609" i="15"/>
  <c r="CU608" i="15"/>
  <c r="CS608" i="15"/>
  <c r="CQ608" i="15"/>
  <c r="CO608" i="15"/>
  <c r="CM608" i="15"/>
  <c r="CK608" i="15"/>
  <c r="CH608" i="15"/>
  <c r="CF608" i="15"/>
  <c r="CD608" i="15"/>
  <c r="CB608" i="15"/>
  <c r="BZ608" i="15"/>
  <c r="BX608" i="15"/>
  <c r="BU608" i="15"/>
  <c r="BS608" i="15"/>
  <c r="BQ608" i="15"/>
  <c r="BO608" i="15"/>
  <c r="BM608" i="15"/>
  <c r="BK608" i="15"/>
  <c r="BH608" i="15"/>
  <c r="BF608" i="15"/>
  <c r="BD608" i="15"/>
  <c r="BB608" i="15"/>
  <c r="AZ608" i="15"/>
  <c r="AX608" i="15"/>
  <c r="AU608" i="15"/>
  <c r="AS608" i="15"/>
  <c r="AQ608" i="15"/>
  <c r="AO608" i="15"/>
  <c r="AM608" i="15"/>
  <c r="AK608" i="15"/>
  <c r="AH608" i="15"/>
  <c r="AF608" i="15"/>
  <c r="AD608" i="15"/>
  <c r="AB608" i="15"/>
  <c r="Z608" i="15"/>
  <c r="X608" i="15"/>
  <c r="U608" i="15"/>
  <c r="T608" i="15"/>
  <c r="S608" i="15"/>
  <c r="R608" i="15"/>
  <c r="Q608" i="15"/>
  <c r="P608" i="15"/>
  <c r="CU607" i="15"/>
  <c r="CS607" i="15"/>
  <c r="CQ607" i="15"/>
  <c r="CO607" i="15"/>
  <c r="CM607" i="15"/>
  <c r="CK607" i="15"/>
  <c r="CH607" i="15"/>
  <c r="CF607" i="15"/>
  <c r="CD607" i="15"/>
  <c r="CB607" i="15"/>
  <c r="BZ607" i="15"/>
  <c r="BX607" i="15"/>
  <c r="BU607" i="15"/>
  <c r="BS607" i="15"/>
  <c r="BQ607" i="15"/>
  <c r="BO607" i="15"/>
  <c r="BM607" i="15"/>
  <c r="BK607" i="15"/>
  <c r="BH607" i="15"/>
  <c r="BF607" i="15"/>
  <c r="BD607" i="15"/>
  <c r="BB607" i="15"/>
  <c r="AZ607" i="15"/>
  <c r="AX607" i="15"/>
  <c r="AU607" i="15"/>
  <c r="AS607" i="15"/>
  <c r="AQ607" i="15"/>
  <c r="AO607" i="15"/>
  <c r="AM607" i="15"/>
  <c r="AK607" i="15"/>
  <c r="AH607" i="15"/>
  <c r="AF607" i="15"/>
  <c r="AD607" i="15"/>
  <c r="AB607" i="15"/>
  <c r="Z607" i="15"/>
  <c r="X607" i="15"/>
  <c r="U607" i="15"/>
  <c r="T607" i="15"/>
  <c r="S607" i="15"/>
  <c r="R607" i="15"/>
  <c r="Q607" i="15"/>
  <c r="P607" i="15"/>
  <c r="CU606" i="15"/>
  <c r="CS606" i="15"/>
  <c r="CQ606" i="15"/>
  <c r="CO606" i="15"/>
  <c r="CM606" i="15"/>
  <c r="CK606" i="15"/>
  <c r="CH606" i="15"/>
  <c r="CF606" i="15"/>
  <c r="CD606" i="15"/>
  <c r="CB606" i="15"/>
  <c r="BZ606" i="15"/>
  <c r="BX606" i="15"/>
  <c r="BU606" i="15"/>
  <c r="BS606" i="15"/>
  <c r="BQ606" i="15"/>
  <c r="BO606" i="15"/>
  <c r="BM606" i="15"/>
  <c r="BK606" i="15"/>
  <c r="BH606" i="15"/>
  <c r="BF606" i="15"/>
  <c r="BD606" i="15"/>
  <c r="BB606" i="15"/>
  <c r="AZ606" i="15"/>
  <c r="AX606" i="15"/>
  <c r="AU606" i="15"/>
  <c r="AS606" i="15"/>
  <c r="AQ606" i="15"/>
  <c r="AO606" i="15"/>
  <c r="AM606" i="15"/>
  <c r="AK606" i="15"/>
  <c r="AH606" i="15"/>
  <c r="AF606" i="15"/>
  <c r="AD606" i="15"/>
  <c r="AB606" i="15"/>
  <c r="Z606" i="15"/>
  <c r="X606" i="15"/>
  <c r="U606" i="15"/>
  <c r="T606" i="15"/>
  <c r="S606" i="15"/>
  <c r="R606" i="15"/>
  <c r="Q606" i="15"/>
  <c r="P606" i="15"/>
  <c r="CU605" i="15"/>
  <c r="CS605" i="15"/>
  <c r="CQ605" i="15"/>
  <c r="CO605" i="15"/>
  <c r="CM605" i="15"/>
  <c r="CK605" i="15"/>
  <c r="CH605" i="15"/>
  <c r="CF605" i="15"/>
  <c r="CD605" i="15"/>
  <c r="CB605" i="15"/>
  <c r="BZ605" i="15"/>
  <c r="BX605" i="15"/>
  <c r="BU605" i="15"/>
  <c r="BS605" i="15"/>
  <c r="BQ605" i="15"/>
  <c r="BO605" i="15"/>
  <c r="BM605" i="15"/>
  <c r="BK605" i="15"/>
  <c r="BH605" i="15"/>
  <c r="BF605" i="15"/>
  <c r="BD605" i="15"/>
  <c r="BB605" i="15"/>
  <c r="AZ605" i="15"/>
  <c r="AX605" i="15"/>
  <c r="AU605" i="15"/>
  <c r="AS605" i="15"/>
  <c r="AQ605" i="15"/>
  <c r="AO605" i="15"/>
  <c r="AM605" i="15"/>
  <c r="AK605" i="15"/>
  <c r="AH605" i="15"/>
  <c r="AF605" i="15"/>
  <c r="AD605" i="15"/>
  <c r="AB605" i="15"/>
  <c r="Z605" i="15"/>
  <c r="X605" i="15"/>
  <c r="U605" i="15"/>
  <c r="T605" i="15"/>
  <c r="S605" i="15"/>
  <c r="R605" i="15"/>
  <c r="Q605" i="15"/>
  <c r="P605" i="15"/>
  <c r="CU604" i="15"/>
  <c r="CS604" i="15"/>
  <c r="CQ604" i="15"/>
  <c r="CO604" i="15"/>
  <c r="CM604" i="15"/>
  <c r="CK604" i="15"/>
  <c r="CH604" i="15"/>
  <c r="CF604" i="15"/>
  <c r="CD604" i="15"/>
  <c r="CB604" i="15"/>
  <c r="BZ604" i="15"/>
  <c r="BX604" i="15"/>
  <c r="BU604" i="15"/>
  <c r="BS604" i="15"/>
  <c r="BQ604" i="15"/>
  <c r="BO604" i="15"/>
  <c r="BM604" i="15"/>
  <c r="BK604" i="15"/>
  <c r="BH604" i="15"/>
  <c r="BF604" i="15"/>
  <c r="BD604" i="15"/>
  <c r="BB604" i="15"/>
  <c r="AZ604" i="15"/>
  <c r="AX604" i="15"/>
  <c r="AU604" i="15"/>
  <c r="AS604" i="15"/>
  <c r="AQ604" i="15"/>
  <c r="AO604" i="15"/>
  <c r="AM604" i="15"/>
  <c r="AK604" i="15"/>
  <c r="AH604" i="15"/>
  <c r="AF604" i="15"/>
  <c r="AD604" i="15"/>
  <c r="AB604" i="15"/>
  <c r="Z604" i="15"/>
  <c r="X604" i="15"/>
  <c r="U604" i="15"/>
  <c r="T604" i="15"/>
  <c r="S604" i="15"/>
  <c r="R604" i="15"/>
  <c r="Q604" i="15"/>
  <c r="P604" i="15"/>
  <c r="CU603" i="15"/>
  <c r="CS603" i="15"/>
  <c r="CQ603" i="15"/>
  <c r="CO603" i="15"/>
  <c r="CM603" i="15"/>
  <c r="CK603" i="15"/>
  <c r="CH603" i="15"/>
  <c r="CF603" i="15"/>
  <c r="CD603" i="15"/>
  <c r="CB603" i="15"/>
  <c r="BZ603" i="15"/>
  <c r="BX603" i="15"/>
  <c r="BU603" i="15"/>
  <c r="BS603" i="15"/>
  <c r="BQ603" i="15"/>
  <c r="BO603" i="15"/>
  <c r="BM603" i="15"/>
  <c r="BK603" i="15"/>
  <c r="BH603" i="15"/>
  <c r="BF603" i="15"/>
  <c r="BD603" i="15"/>
  <c r="BB603" i="15"/>
  <c r="AZ603" i="15"/>
  <c r="AX603" i="15"/>
  <c r="AU603" i="15"/>
  <c r="AS603" i="15"/>
  <c r="AQ603" i="15"/>
  <c r="AO603" i="15"/>
  <c r="AM603" i="15"/>
  <c r="AK603" i="15"/>
  <c r="AH603" i="15"/>
  <c r="AF603" i="15"/>
  <c r="AD603" i="15"/>
  <c r="AB603" i="15"/>
  <c r="Z603" i="15"/>
  <c r="X603" i="15"/>
  <c r="U603" i="15"/>
  <c r="T603" i="15"/>
  <c r="S603" i="15"/>
  <c r="R603" i="15"/>
  <c r="Q603" i="15"/>
  <c r="P603" i="15"/>
  <c r="CU602" i="15"/>
  <c r="CS602" i="15"/>
  <c r="CQ602" i="15"/>
  <c r="CO602" i="15"/>
  <c r="CM602" i="15"/>
  <c r="CK602" i="15"/>
  <c r="CH602" i="15"/>
  <c r="CF602" i="15"/>
  <c r="CD602" i="15"/>
  <c r="CB602" i="15"/>
  <c r="BZ602" i="15"/>
  <c r="BX602" i="15"/>
  <c r="BU602" i="15"/>
  <c r="BS602" i="15"/>
  <c r="BQ602" i="15"/>
  <c r="BO602" i="15"/>
  <c r="BM602" i="15"/>
  <c r="BK602" i="15"/>
  <c r="BH602" i="15"/>
  <c r="BF602" i="15"/>
  <c r="BD602" i="15"/>
  <c r="BB602" i="15"/>
  <c r="AZ602" i="15"/>
  <c r="AX602" i="15"/>
  <c r="AU602" i="15"/>
  <c r="AS602" i="15"/>
  <c r="AQ602" i="15"/>
  <c r="AO602" i="15"/>
  <c r="AM602" i="15"/>
  <c r="AK602" i="15"/>
  <c r="AH602" i="15"/>
  <c r="AF602" i="15"/>
  <c r="AD602" i="15"/>
  <c r="AB602" i="15"/>
  <c r="Z602" i="15"/>
  <c r="X602" i="15"/>
  <c r="U602" i="15"/>
  <c r="T602" i="15"/>
  <c r="S602" i="15"/>
  <c r="R602" i="15"/>
  <c r="Q602" i="15"/>
  <c r="P602" i="15"/>
  <c r="CU601" i="15"/>
  <c r="CS601" i="15"/>
  <c r="CQ601" i="15"/>
  <c r="CO601" i="15"/>
  <c r="CM601" i="15"/>
  <c r="CK601" i="15"/>
  <c r="CH601" i="15"/>
  <c r="CF601" i="15"/>
  <c r="CD601" i="15"/>
  <c r="CB601" i="15"/>
  <c r="BZ601" i="15"/>
  <c r="BX601" i="15"/>
  <c r="BU601" i="15"/>
  <c r="BS601" i="15"/>
  <c r="BQ601" i="15"/>
  <c r="BO601" i="15"/>
  <c r="BM601" i="15"/>
  <c r="BK601" i="15"/>
  <c r="BH601" i="15"/>
  <c r="BF601" i="15"/>
  <c r="BD601" i="15"/>
  <c r="BB601" i="15"/>
  <c r="AZ601" i="15"/>
  <c r="AX601" i="15"/>
  <c r="AU601" i="15"/>
  <c r="AS601" i="15"/>
  <c r="AQ601" i="15"/>
  <c r="AO601" i="15"/>
  <c r="AM601" i="15"/>
  <c r="AK601" i="15"/>
  <c r="AH601" i="15"/>
  <c r="AF601" i="15"/>
  <c r="AD601" i="15"/>
  <c r="AB601" i="15"/>
  <c r="Z601" i="15"/>
  <c r="X601" i="15"/>
  <c r="U601" i="15"/>
  <c r="T601" i="15"/>
  <c r="S601" i="15"/>
  <c r="R601" i="15"/>
  <c r="Q601" i="15"/>
  <c r="P601" i="15"/>
  <c r="CU600" i="15"/>
  <c r="CS600" i="15"/>
  <c r="CQ600" i="15"/>
  <c r="CO600" i="15"/>
  <c r="CM600" i="15"/>
  <c r="CK600" i="15"/>
  <c r="CH600" i="15"/>
  <c r="CF600" i="15"/>
  <c r="CD600" i="15"/>
  <c r="CB600" i="15"/>
  <c r="BZ600" i="15"/>
  <c r="BX600" i="15"/>
  <c r="BU600" i="15"/>
  <c r="BS600" i="15"/>
  <c r="BQ600" i="15"/>
  <c r="BO600" i="15"/>
  <c r="BM600" i="15"/>
  <c r="BK600" i="15"/>
  <c r="BH600" i="15"/>
  <c r="BF600" i="15"/>
  <c r="BD600" i="15"/>
  <c r="BB600" i="15"/>
  <c r="AZ600" i="15"/>
  <c r="AX600" i="15"/>
  <c r="AU600" i="15"/>
  <c r="AS600" i="15"/>
  <c r="AQ600" i="15"/>
  <c r="AO600" i="15"/>
  <c r="AM600" i="15"/>
  <c r="AK600" i="15"/>
  <c r="AH600" i="15"/>
  <c r="AF600" i="15"/>
  <c r="AD600" i="15"/>
  <c r="AB600" i="15"/>
  <c r="Z600" i="15"/>
  <c r="X600" i="15"/>
  <c r="U600" i="15"/>
  <c r="T600" i="15"/>
  <c r="S600" i="15"/>
  <c r="R600" i="15"/>
  <c r="Q600" i="15"/>
  <c r="P600" i="15"/>
  <c r="CU599" i="15"/>
  <c r="CS599" i="15"/>
  <c r="CQ599" i="15"/>
  <c r="CO599" i="15"/>
  <c r="CM599" i="15"/>
  <c r="CK599" i="15"/>
  <c r="CH599" i="15"/>
  <c r="CF599" i="15"/>
  <c r="CD599" i="15"/>
  <c r="CB599" i="15"/>
  <c r="BZ599" i="15"/>
  <c r="BX599" i="15"/>
  <c r="BU599" i="15"/>
  <c r="BS599" i="15"/>
  <c r="BQ599" i="15"/>
  <c r="BO599" i="15"/>
  <c r="BM599" i="15"/>
  <c r="BK599" i="15"/>
  <c r="BH599" i="15"/>
  <c r="BF599" i="15"/>
  <c r="BD599" i="15"/>
  <c r="BB599" i="15"/>
  <c r="AZ599" i="15"/>
  <c r="AX599" i="15"/>
  <c r="AU599" i="15"/>
  <c r="AS599" i="15"/>
  <c r="AQ599" i="15"/>
  <c r="AO599" i="15"/>
  <c r="AM599" i="15"/>
  <c r="AK599" i="15"/>
  <c r="AH599" i="15"/>
  <c r="AF599" i="15"/>
  <c r="AD599" i="15"/>
  <c r="AB599" i="15"/>
  <c r="Z599" i="15"/>
  <c r="X599" i="15"/>
  <c r="U599" i="15"/>
  <c r="T599" i="15"/>
  <c r="S599" i="15"/>
  <c r="R599" i="15"/>
  <c r="Q599" i="15"/>
  <c r="P599" i="15"/>
  <c r="CU598" i="15"/>
  <c r="CS598" i="15"/>
  <c r="CQ598" i="15"/>
  <c r="CO598" i="15"/>
  <c r="CM598" i="15"/>
  <c r="CK598" i="15"/>
  <c r="CH598" i="15"/>
  <c r="CF598" i="15"/>
  <c r="CD598" i="15"/>
  <c r="CB598" i="15"/>
  <c r="BZ598" i="15"/>
  <c r="BX598" i="15"/>
  <c r="BU598" i="15"/>
  <c r="BS598" i="15"/>
  <c r="BQ598" i="15"/>
  <c r="BO598" i="15"/>
  <c r="BM598" i="15"/>
  <c r="BK598" i="15"/>
  <c r="BH598" i="15"/>
  <c r="BF598" i="15"/>
  <c r="BD598" i="15"/>
  <c r="BB598" i="15"/>
  <c r="AZ598" i="15"/>
  <c r="AX598" i="15"/>
  <c r="AU598" i="15"/>
  <c r="AS598" i="15"/>
  <c r="AQ598" i="15"/>
  <c r="AO598" i="15"/>
  <c r="AM598" i="15"/>
  <c r="AK598" i="15"/>
  <c r="AH598" i="15"/>
  <c r="AF598" i="15"/>
  <c r="AD598" i="15"/>
  <c r="AB598" i="15"/>
  <c r="Z598" i="15"/>
  <c r="X598" i="15"/>
  <c r="U598" i="15"/>
  <c r="T598" i="15"/>
  <c r="S598" i="15"/>
  <c r="R598" i="15"/>
  <c r="Q598" i="15"/>
  <c r="P598" i="15"/>
  <c r="CU597" i="15"/>
  <c r="CS597" i="15"/>
  <c r="CQ597" i="15"/>
  <c r="CO597" i="15"/>
  <c r="CM597" i="15"/>
  <c r="CK597" i="15"/>
  <c r="CH597" i="15"/>
  <c r="CF597" i="15"/>
  <c r="CD597" i="15"/>
  <c r="CB597" i="15"/>
  <c r="BZ597" i="15"/>
  <c r="BX597" i="15"/>
  <c r="BU597" i="15"/>
  <c r="BS597" i="15"/>
  <c r="BQ597" i="15"/>
  <c r="BO597" i="15"/>
  <c r="BM597" i="15"/>
  <c r="BK597" i="15"/>
  <c r="BH597" i="15"/>
  <c r="BF597" i="15"/>
  <c r="BD597" i="15"/>
  <c r="BB597" i="15"/>
  <c r="AZ597" i="15"/>
  <c r="AX597" i="15"/>
  <c r="AU597" i="15"/>
  <c r="AS597" i="15"/>
  <c r="AQ597" i="15"/>
  <c r="AO597" i="15"/>
  <c r="AM597" i="15"/>
  <c r="AK597" i="15"/>
  <c r="AH597" i="15"/>
  <c r="AF597" i="15"/>
  <c r="AD597" i="15"/>
  <c r="AB597" i="15"/>
  <c r="Z597" i="15"/>
  <c r="X597" i="15"/>
  <c r="U597" i="15"/>
  <c r="T597" i="15"/>
  <c r="S597" i="15"/>
  <c r="R597" i="15"/>
  <c r="Q597" i="15"/>
  <c r="P597" i="15"/>
  <c r="CU596" i="15"/>
  <c r="CS596" i="15"/>
  <c r="CQ596" i="15"/>
  <c r="CO596" i="15"/>
  <c r="CM596" i="15"/>
  <c r="CK596" i="15"/>
  <c r="CH596" i="15"/>
  <c r="CF596" i="15"/>
  <c r="CD596" i="15"/>
  <c r="CB596" i="15"/>
  <c r="BZ596" i="15"/>
  <c r="BX596" i="15"/>
  <c r="BU596" i="15"/>
  <c r="BS596" i="15"/>
  <c r="BQ596" i="15"/>
  <c r="BO596" i="15"/>
  <c r="BM596" i="15"/>
  <c r="BK596" i="15"/>
  <c r="BH596" i="15"/>
  <c r="BF596" i="15"/>
  <c r="BD596" i="15"/>
  <c r="BB596" i="15"/>
  <c r="AZ596" i="15"/>
  <c r="AX596" i="15"/>
  <c r="AU596" i="15"/>
  <c r="AS596" i="15"/>
  <c r="AQ596" i="15"/>
  <c r="AO596" i="15"/>
  <c r="AM596" i="15"/>
  <c r="AK596" i="15"/>
  <c r="AH596" i="15"/>
  <c r="AF596" i="15"/>
  <c r="AD596" i="15"/>
  <c r="AB596" i="15"/>
  <c r="Z596" i="15"/>
  <c r="X596" i="15"/>
  <c r="U596" i="15"/>
  <c r="T596" i="15"/>
  <c r="S596" i="15"/>
  <c r="R596" i="15"/>
  <c r="Q596" i="15"/>
  <c r="P596" i="15"/>
  <c r="CU595" i="15"/>
  <c r="CS595" i="15"/>
  <c r="CQ595" i="15"/>
  <c r="CO595" i="15"/>
  <c r="CM595" i="15"/>
  <c r="CK595" i="15"/>
  <c r="CH595" i="15"/>
  <c r="CF595" i="15"/>
  <c r="CD595" i="15"/>
  <c r="CB595" i="15"/>
  <c r="BZ595" i="15"/>
  <c r="BX595" i="15"/>
  <c r="BU595" i="15"/>
  <c r="BS595" i="15"/>
  <c r="BQ595" i="15"/>
  <c r="BO595" i="15"/>
  <c r="BM595" i="15"/>
  <c r="BK595" i="15"/>
  <c r="BH595" i="15"/>
  <c r="BF595" i="15"/>
  <c r="BD595" i="15"/>
  <c r="BB595" i="15"/>
  <c r="AZ595" i="15"/>
  <c r="AX595" i="15"/>
  <c r="AU595" i="15"/>
  <c r="AS595" i="15"/>
  <c r="AQ595" i="15"/>
  <c r="AO595" i="15"/>
  <c r="AM595" i="15"/>
  <c r="AK595" i="15"/>
  <c r="AH595" i="15"/>
  <c r="AF595" i="15"/>
  <c r="AD595" i="15"/>
  <c r="AB595" i="15"/>
  <c r="Z595" i="15"/>
  <c r="X595" i="15"/>
  <c r="U595" i="15"/>
  <c r="T595" i="15"/>
  <c r="S595" i="15"/>
  <c r="R595" i="15"/>
  <c r="Q595" i="15"/>
  <c r="P595" i="15"/>
  <c r="CU594" i="15"/>
  <c r="CS594" i="15"/>
  <c r="CQ594" i="15"/>
  <c r="CO594" i="15"/>
  <c r="CM594" i="15"/>
  <c r="CK594" i="15"/>
  <c r="CH594" i="15"/>
  <c r="CF594" i="15"/>
  <c r="CD594" i="15"/>
  <c r="CB594" i="15"/>
  <c r="BZ594" i="15"/>
  <c r="BX594" i="15"/>
  <c r="BU594" i="15"/>
  <c r="BS594" i="15"/>
  <c r="BQ594" i="15"/>
  <c r="BO594" i="15"/>
  <c r="BM594" i="15"/>
  <c r="BK594" i="15"/>
  <c r="BH594" i="15"/>
  <c r="BF594" i="15"/>
  <c r="BD594" i="15"/>
  <c r="BB594" i="15"/>
  <c r="AZ594" i="15"/>
  <c r="AX594" i="15"/>
  <c r="AU594" i="15"/>
  <c r="AS594" i="15"/>
  <c r="AQ594" i="15"/>
  <c r="AO594" i="15"/>
  <c r="AM594" i="15"/>
  <c r="AK594" i="15"/>
  <c r="AH594" i="15"/>
  <c r="AF594" i="15"/>
  <c r="AD594" i="15"/>
  <c r="AB594" i="15"/>
  <c r="Z594" i="15"/>
  <c r="X594" i="15"/>
  <c r="U594" i="15"/>
  <c r="T594" i="15"/>
  <c r="S594" i="15"/>
  <c r="R594" i="15"/>
  <c r="Q594" i="15"/>
  <c r="P594" i="15"/>
  <c r="CU593" i="15"/>
  <c r="CS593" i="15"/>
  <c r="CQ593" i="15"/>
  <c r="CO593" i="15"/>
  <c r="CM593" i="15"/>
  <c r="CK593" i="15"/>
  <c r="CH593" i="15"/>
  <c r="CF593" i="15"/>
  <c r="CD593" i="15"/>
  <c r="CB593" i="15"/>
  <c r="BZ593" i="15"/>
  <c r="BX593" i="15"/>
  <c r="BU593" i="15"/>
  <c r="BS593" i="15"/>
  <c r="BQ593" i="15"/>
  <c r="BO593" i="15"/>
  <c r="BM593" i="15"/>
  <c r="BK593" i="15"/>
  <c r="BH593" i="15"/>
  <c r="BF593" i="15"/>
  <c r="BD593" i="15"/>
  <c r="BB593" i="15"/>
  <c r="AZ593" i="15"/>
  <c r="AX593" i="15"/>
  <c r="AU593" i="15"/>
  <c r="AS593" i="15"/>
  <c r="AQ593" i="15"/>
  <c r="AO593" i="15"/>
  <c r="AM593" i="15"/>
  <c r="AK593" i="15"/>
  <c r="AH593" i="15"/>
  <c r="AF593" i="15"/>
  <c r="AD593" i="15"/>
  <c r="AB593" i="15"/>
  <c r="Z593" i="15"/>
  <c r="X593" i="15"/>
  <c r="U593" i="15"/>
  <c r="T593" i="15"/>
  <c r="S593" i="15"/>
  <c r="R593" i="15"/>
  <c r="Q593" i="15"/>
  <c r="P593" i="15"/>
  <c r="CU592" i="15"/>
  <c r="CS592" i="15"/>
  <c r="CQ592" i="15"/>
  <c r="CO592" i="15"/>
  <c r="CM592" i="15"/>
  <c r="CK592" i="15"/>
  <c r="CH592" i="15"/>
  <c r="CF592" i="15"/>
  <c r="CD592" i="15"/>
  <c r="CB592" i="15"/>
  <c r="BZ592" i="15"/>
  <c r="BX592" i="15"/>
  <c r="BU592" i="15"/>
  <c r="BS592" i="15"/>
  <c r="BQ592" i="15"/>
  <c r="BO592" i="15"/>
  <c r="BM592" i="15"/>
  <c r="BK592" i="15"/>
  <c r="BH592" i="15"/>
  <c r="BF592" i="15"/>
  <c r="BD592" i="15"/>
  <c r="BB592" i="15"/>
  <c r="AZ592" i="15"/>
  <c r="AX592" i="15"/>
  <c r="AU592" i="15"/>
  <c r="AS592" i="15"/>
  <c r="AQ592" i="15"/>
  <c r="AO592" i="15"/>
  <c r="AM592" i="15"/>
  <c r="AK592" i="15"/>
  <c r="AH592" i="15"/>
  <c r="AF592" i="15"/>
  <c r="AD592" i="15"/>
  <c r="AB592" i="15"/>
  <c r="Z592" i="15"/>
  <c r="X592" i="15"/>
  <c r="U592" i="15"/>
  <c r="T592" i="15"/>
  <c r="S592" i="15"/>
  <c r="R592" i="15"/>
  <c r="Q592" i="15"/>
  <c r="P592" i="15"/>
  <c r="CU591" i="15"/>
  <c r="CS591" i="15"/>
  <c r="CQ591" i="15"/>
  <c r="CO591" i="15"/>
  <c r="CM591" i="15"/>
  <c r="CK591" i="15"/>
  <c r="CH591" i="15"/>
  <c r="CF591" i="15"/>
  <c r="CD591" i="15"/>
  <c r="CB591" i="15"/>
  <c r="BZ591" i="15"/>
  <c r="BX591" i="15"/>
  <c r="BU591" i="15"/>
  <c r="BS591" i="15"/>
  <c r="BQ591" i="15"/>
  <c r="BO591" i="15"/>
  <c r="BM591" i="15"/>
  <c r="BK591" i="15"/>
  <c r="BH591" i="15"/>
  <c r="BF591" i="15"/>
  <c r="BD591" i="15"/>
  <c r="BB591" i="15"/>
  <c r="AZ591" i="15"/>
  <c r="AX591" i="15"/>
  <c r="AU591" i="15"/>
  <c r="AS591" i="15"/>
  <c r="AQ591" i="15"/>
  <c r="AO591" i="15"/>
  <c r="AM591" i="15"/>
  <c r="AK591" i="15"/>
  <c r="AH591" i="15"/>
  <c r="AF591" i="15"/>
  <c r="AD591" i="15"/>
  <c r="AB591" i="15"/>
  <c r="Z591" i="15"/>
  <c r="X591" i="15"/>
  <c r="U591" i="15"/>
  <c r="T591" i="15"/>
  <c r="S591" i="15"/>
  <c r="R591" i="15"/>
  <c r="Q591" i="15"/>
  <c r="P591" i="15"/>
  <c r="CU590" i="15"/>
  <c r="CS590" i="15"/>
  <c r="CQ590" i="15"/>
  <c r="CO590" i="15"/>
  <c r="CM590" i="15"/>
  <c r="CK590" i="15"/>
  <c r="CH590" i="15"/>
  <c r="CF590" i="15"/>
  <c r="CD590" i="15"/>
  <c r="CB590" i="15"/>
  <c r="BZ590" i="15"/>
  <c r="BX590" i="15"/>
  <c r="BU590" i="15"/>
  <c r="BS590" i="15"/>
  <c r="BQ590" i="15"/>
  <c r="BO590" i="15"/>
  <c r="BM590" i="15"/>
  <c r="BK590" i="15"/>
  <c r="BH590" i="15"/>
  <c r="BF590" i="15"/>
  <c r="BD590" i="15"/>
  <c r="BB590" i="15"/>
  <c r="AZ590" i="15"/>
  <c r="AX590" i="15"/>
  <c r="AU590" i="15"/>
  <c r="AS590" i="15"/>
  <c r="AQ590" i="15"/>
  <c r="AO590" i="15"/>
  <c r="AM590" i="15"/>
  <c r="AK590" i="15"/>
  <c r="AH590" i="15"/>
  <c r="AF590" i="15"/>
  <c r="AD590" i="15"/>
  <c r="AB590" i="15"/>
  <c r="Z590" i="15"/>
  <c r="X590" i="15"/>
  <c r="U590" i="15"/>
  <c r="T590" i="15"/>
  <c r="S590" i="15"/>
  <c r="R590" i="15"/>
  <c r="Q590" i="15"/>
  <c r="P590" i="15"/>
  <c r="CU589" i="15"/>
  <c r="CS589" i="15"/>
  <c r="CQ589" i="15"/>
  <c r="CO589" i="15"/>
  <c r="CM589" i="15"/>
  <c r="CK589" i="15"/>
  <c r="CH589" i="15"/>
  <c r="CF589" i="15"/>
  <c r="CD589" i="15"/>
  <c r="CB589" i="15"/>
  <c r="BZ589" i="15"/>
  <c r="BX589" i="15"/>
  <c r="BU589" i="15"/>
  <c r="BS589" i="15"/>
  <c r="BQ589" i="15"/>
  <c r="BO589" i="15"/>
  <c r="BM589" i="15"/>
  <c r="BK589" i="15"/>
  <c r="BH589" i="15"/>
  <c r="BF589" i="15"/>
  <c r="BD589" i="15"/>
  <c r="BB589" i="15"/>
  <c r="AZ589" i="15"/>
  <c r="AX589" i="15"/>
  <c r="AU589" i="15"/>
  <c r="AS589" i="15"/>
  <c r="AQ589" i="15"/>
  <c r="AO589" i="15"/>
  <c r="AM589" i="15"/>
  <c r="AK589" i="15"/>
  <c r="AH589" i="15"/>
  <c r="AF589" i="15"/>
  <c r="AD589" i="15"/>
  <c r="AB589" i="15"/>
  <c r="Z589" i="15"/>
  <c r="X589" i="15"/>
  <c r="U589" i="15"/>
  <c r="T589" i="15"/>
  <c r="S589" i="15"/>
  <c r="R589" i="15"/>
  <c r="Q589" i="15"/>
  <c r="P589" i="15"/>
  <c r="CU588" i="15"/>
  <c r="CS588" i="15"/>
  <c r="CQ588" i="15"/>
  <c r="CO588" i="15"/>
  <c r="CM588" i="15"/>
  <c r="CK588" i="15"/>
  <c r="CH588" i="15"/>
  <c r="CF588" i="15"/>
  <c r="CD588" i="15"/>
  <c r="CB588" i="15"/>
  <c r="BZ588" i="15"/>
  <c r="BX588" i="15"/>
  <c r="BU588" i="15"/>
  <c r="BS588" i="15"/>
  <c r="BQ588" i="15"/>
  <c r="BO588" i="15"/>
  <c r="BM588" i="15"/>
  <c r="BK588" i="15"/>
  <c r="BH588" i="15"/>
  <c r="BF588" i="15"/>
  <c r="BD588" i="15"/>
  <c r="BB588" i="15"/>
  <c r="AZ588" i="15"/>
  <c r="AX588" i="15"/>
  <c r="AU588" i="15"/>
  <c r="AS588" i="15"/>
  <c r="AQ588" i="15"/>
  <c r="AO588" i="15"/>
  <c r="AM588" i="15"/>
  <c r="AK588" i="15"/>
  <c r="AH588" i="15"/>
  <c r="AF588" i="15"/>
  <c r="AD588" i="15"/>
  <c r="AB588" i="15"/>
  <c r="Z588" i="15"/>
  <c r="X588" i="15"/>
  <c r="U588" i="15"/>
  <c r="T588" i="15"/>
  <c r="S588" i="15"/>
  <c r="R588" i="15"/>
  <c r="Q588" i="15"/>
  <c r="P588" i="15"/>
  <c r="CU587" i="15"/>
  <c r="CS587" i="15"/>
  <c r="CQ587" i="15"/>
  <c r="CO587" i="15"/>
  <c r="CM587" i="15"/>
  <c r="CK587" i="15"/>
  <c r="CH587" i="15"/>
  <c r="CF587" i="15"/>
  <c r="CD587" i="15"/>
  <c r="CB587" i="15"/>
  <c r="BZ587" i="15"/>
  <c r="BX587" i="15"/>
  <c r="BU587" i="15"/>
  <c r="BS587" i="15"/>
  <c r="BQ587" i="15"/>
  <c r="BO587" i="15"/>
  <c r="BM587" i="15"/>
  <c r="BK587" i="15"/>
  <c r="BH587" i="15"/>
  <c r="BF587" i="15"/>
  <c r="BD587" i="15"/>
  <c r="BB587" i="15"/>
  <c r="AZ587" i="15"/>
  <c r="AX587" i="15"/>
  <c r="AU587" i="15"/>
  <c r="AS587" i="15"/>
  <c r="AQ587" i="15"/>
  <c r="AO587" i="15"/>
  <c r="AM587" i="15"/>
  <c r="AK587" i="15"/>
  <c r="AH587" i="15"/>
  <c r="AF587" i="15"/>
  <c r="AD587" i="15"/>
  <c r="AB587" i="15"/>
  <c r="Z587" i="15"/>
  <c r="X587" i="15"/>
  <c r="U587" i="15"/>
  <c r="T587" i="15"/>
  <c r="S587" i="15"/>
  <c r="R587" i="15"/>
  <c r="Q587" i="15"/>
  <c r="P587" i="15"/>
  <c r="CU586" i="15"/>
  <c r="CS586" i="15"/>
  <c r="CQ586" i="15"/>
  <c r="CO586" i="15"/>
  <c r="CM586" i="15"/>
  <c r="CK586" i="15"/>
  <c r="CH586" i="15"/>
  <c r="CF586" i="15"/>
  <c r="CD586" i="15"/>
  <c r="CB586" i="15"/>
  <c r="BZ586" i="15"/>
  <c r="BX586" i="15"/>
  <c r="BU586" i="15"/>
  <c r="BS586" i="15"/>
  <c r="BQ586" i="15"/>
  <c r="BO586" i="15"/>
  <c r="BM586" i="15"/>
  <c r="BK586" i="15"/>
  <c r="BH586" i="15"/>
  <c r="BF586" i="15"/>
  <c r="BD586" i="15"/>
  <c r="BB586" i="15"/>
  <c r="AZ586" i="15"/>
  <c r="AX586" i="15"/>
  <c r="AU586" i="15"/>
  <c r="AS586" i="15"/>
  <c r="AQ586" i="15"/>
  <c r="AO586" i="15"/>
  <c r="AM586" i="15"/>
  <c r="AK586" i="15"/>
  <c r="AH586" i="15"/>
  <c r="AF586" i="15"/>
  <c r="AD586" i="15"/>
  <c r="AB586" i="15"/>
  <c r="Z586" i="15"/>
  <c r="X586" i="15"/>
  <c r="U586" i="15"/>
  <c r="T586" i="15"/>
  <c r="S586" i="15"/>
  <c r="R586" i="15"/>
  <c r="Q586" i="15"/>
  <c r="P586" i="15"/>
  <c r="CU585" i="15"/>
  <c r="CS585" i="15"/>
  <c r="CQ585" i="15"/>
  <c r="CO585" i="15"/>
  <c r="CM585" i="15"/>
  <c r="CK585" i="15"/>
  <c r="CH585" i="15"/>
  <c r="CF585" i="15"/>
  <c r="CD585" i="15"/>
  <c r="CB585" i="15"/>
  <c r="BZ585" i="15"/>
  <c r="BX585" i="15"/>
  <c r="BU585" i="15"/>
  <c r="BS585" i="15"/>
  <c r="BQ585" i="15"/>
  <c r="BO585" i="15"/>
  <c r="BM585" i="15"/>
  <c r="BK585" i="15"/>
  <c r="BH585" i="15"/>
  <c r="BF585" i="15"/>
  <c r="BD585" i="15"/>
  <c r="BB585" i="15"/>
  <c r="AZ585" i="15"/>
  <c r="AX585" i="15"/>
  <c r="AU585" i="15"/>
  <c r="AS585" i="15"/>
  <c r="AQ585" i="15"/>
  <c r="AO585" i="15"/>
  <c r="AM585" i="15"/>
  <c r="AK585" i="15"/>
  <c r="AH585" i="15"/>
  <c r="AF585" i="15"/>
  <c r="AD585" i="15"/>
  <c r="AB585" i="15"/>
  <c r="Z585" i="15"/>
  <c r="X585" i="15"/>
  <c r="U585" i="15"/>
  <c r="T585" i="15"/>
  <c r="S585" i="15"/>
  <c r="R585" i="15"/>
  <c r="Q585" i="15"/>
  <c r="P585" i="15"/>
  <c r="CU584" i="15"/>
  <c r="CS584" i="15"/>
  <c r="CQ584" i="15"/>
  <c r="CO584" i="15"/>
  <c r="CM584" i="15"/>
  <c r="CK584" i="15"/>
  <c r="CH584" i="15"/>
  <c r="CF584" i="15"/>
  <c r="CD584" i="15"/>
  <c r="CB584" i="15"/>
  <c r="BZ584" i="15"/>
  <c r="BX584" i="15"/>
  <c r="BU584" i="15"/>
  <c r="BS584" i="15"/>
  <c r="BQ584" i="15"/>
  <c r="BO584" i="15"/>
  <c r="BM584" i="15"/>
  <c r="BK584" i="15"/>
  <c r="BH584" i="15"/>
  <c r="BF584" i="15"/>
  <c r="BD584" i="15"/>
  <c r="BB584" i="15"/>
  <c r="AZ584" i="15"/>
  <c r="AX584" i="15"/>
  <c r="AU584" i="15"/>
  <c r="AS584" i="15"/>
  <c r="AQ584" i="15"/>
  <c r="AO584" i="15"/>
  <c r="AM584" i="15"/>
  <c r="AK584" i="15"/>
  <c r="AH584" i="15"/>
  <c r="AF584" i="15"/>
  <c r="AD584" i="15"/>
  <c r="AB584" i="15"/>
  <c r="Z584" i="15"/>
  <c r="X584" i="15"/>
  <c r="U584" i="15"/>
  <c r="T584" i="15"/>
  <c r="S584" i="15"/>
  <c r="R584" i="15"/>
  <c r="Q584" i="15"/>
  <c r="P584" i="15"/>
  <c r="CU583" i="15"/>
  <c r="CS583" i="15"/>
  <c r="CQ583" i="15"/>
  <c r="CO583" i="15"/>
  <c r="CM583" i="15"/>
  <c r="CK583" i="15"/>
  <c r="CH583" i="15"/>
  <c r="CF583" i="15"/>
  <c r="CD583" i="15"/>
  <c r="CB583" i="15"/>
  <c r="BZ583" i="15"/>
  <c r="BX583" i="15"/>
  <c r="BU583" i="15"/>
  <c r="BS583" i="15"/>
  <c r="BQ583" i="15"/>
  <c r="BO583" i="15"/>
  <c r="BM583" i="15"/>
  <c r="BK583" i="15"/>
  <c r="BH583" i="15"/>
  <c r="BF583" i="15"/>
  <c r="BD583" i="15"/>
  <c r="BB583" i="15"/>
  <c r="AZ583" i="15"/>
  <c r="AX583" i="15"/>
  <c r="AU583" i="15"/>
  <c r="AS583" i="15"/>
  <c r="AQ583" i="15"/>
  <c r="AO583" i="15"/>
  <c r="AM583" i="15"/>
  <c r="AK583" i="15"/>
  <c r="AH583" i="15"/>
  <c r="AF583" i="15"/>
  <c r="AD583" i="15"/>
  <c r="AB583" i="15"/>
  <c r="Z583" i="15"/>
  <c r="X583" i="15"/>
  <c r="U583" i="15"/>
  <c r="T583" i="15"/>
  <c r="S583" i="15"/>
  <c r="R583" i="15"/>
  <c r="Q583" i="15"/>
  <c r="P583" i="15"/>
  <c r="CU582" i="15"/>
  <c r="CS582" i="15"/>
  <c r="CQ582" i="15"/>
  <c r="CO582" i="15"/>
  <c r="CM582" i="15"/>
  <c r="CK582" i="15"/>
  <c r="CH582" i="15"/>
  <c r="CF582" i="15"/>
  <c r="CD582" i="15"/>
  <c r="CB582" i="15"/>
  <c r="BZ582" i="15"/>
  <c r="BX582" i="15"/>
  <c r="BU582" i="15"/>
  <c r="BS582" i="15"/>
  <c r="BQ582" i="15"/>
  <c r="BO582" i="15"/>
  <c r="BM582" i="15"/>
  <c r="BK582" i="15"/>
  <c r="BH582" i="15"/>
  <c r="BF582" i="15"/>
  <c r="BD582" i="15"/>
  <c r="BB582" i="15"/>
  <c r="AZ582" i="15"/>
  <c r="AX582" i="15"/>
  <c r="AU582" i="15"/>
  <c r="AS582" i="15"/>
  <c r="AQ582" i="15"/>
  <c r="AO582" i="15"/>
  <c r="AM582" i="15"/>
  <c r="AK582" i="15"/>
  <c r="AH582" i="15"/>
  <c r="AF582" i="15"/>
  <c r="AD582" i="15"/>
  <c r="AB582" i="15"/>
  <c r="Z582" i="15"/>
  <c r="X582" i="15"/>
  <c r="U582" i="15"/>
  <c r="T582" i="15"/>
  <c r="S582" i="15"/>
  <c r="R582" i="15"/>
  <c r="Q582" i="15"/>
  <c r="P582" i="15"/>
  <c r="CU581" i="15"/>
  <c r="CS581" i="15"/>
  <c r="CQ581" i="15"/>
  <c r="CO581" i="15"/>
  <c r="CM581" i="15"/>
  <c r="CK581" i="15"/>
  <c r="CH581" i="15"/>
  <c r="CF581" i="15"/>
  <c r="CD581" i="15"/>
  <c r="CB581" i="15"/>
  <c r="BZ581" i="15"/>
  <c r="BX581" i="15"/>
  <c r="BU581" i="15"/>
  <c r="BS581" i="15"/>
  <c r="BQ581" i="15"/>
  <c r="BO581" i="15"/>
  <c r="BM581" i="15"/>
  <c r="BK581" i="15"/>
  <c r="BH581" i="15"/>
  <c r="BF581" i="15"/>
  <c r="BD581" i="15"/>
  <c r="BB581" i="15"/>
  <c r="AZ581" i="15"/>
  <c r="AX581" i="15"/>
  <c r="AU581" i="15"/>
  <c r="AS581" i="15"/>
  <c r="AQ581" i="15"/>
  <c r="AO581" i="15"/>
  <c r="AM581" i="15"/>
  <c r="AK581" i="15"/>
  <c r="AH581" i="15"/>
  <c r="AF581" i="15"/>
  <c r="AD581" i="15"/>
  <c r="AB581" i="15"/>
  <c r="Z581" i="15"/>
  <c r="X581" i="15"/>
  <c r="U581" i="15"/>
  <c r="T581" i="15"/>
  <c r="S581" i="15"/>
  <c r="R581" i="15"/>
  <c r="Q581" i="15"/>
  <c r="P581" i="15"/>
  <c r="CU580" i="15"/>
  <c r="CS580" i="15"/>
  <c r="CQ580" i="15"/>
  <c r="CO580" i="15"/>
  <c r="CM580" i="15"/>
  <c r="CK580" i="15"/>
  <c r="CH580" i="15"/>
  <c r="CF580" i="15"/>
  <c r="CD580" i="15"/>
  <c r="CB580" i="15"/>
  <c r="BZ580" i="15"/>
  <c r="BX580" i="15"/>
  <c r="BU580" i="15"/>
  <c r="BS580" i="15"/>
  <c r="BQ580" i="15"/>
  <c r="BO580" i="15"/>
  <c r="BM580" i="15"/>
  <c r="BK580" i="15"/>
  <c r="BH580" i="15"/>
  <c r="BF580" i="15"/>
  <c r="BD580" i="15"/>
  <c r="BB580" i="15"/>
  <c r="AZ580" i="15"/>
  <c r="AX580" i="15"/>
  <c r="AU580" i="15"/>
  <c r="AS580" i="15"/>
  <c r="AQ580" i="15"/>
  <c r="AO580" i="15"/>
  <c r="AM580" i="15"/>
  <c r="AK580" i="15"/>
  <c r="AH580" i="15"/>
  <c r="AF580" i="15"/>
  <c r="AD580" i="15"/>
  <c r="AB580" i="15"/>
  <c r="Z580" i="15"/>
  <c r="X580" i="15"/>
  <c r="U580" i="15"/>
  <c r="T580" i="15"/>
  <c r="S580" i="15"/>
  <c r="R580" i="15"/>
  <c r="Q580" i="15"/>
  <c r="P580" i="15"/>
  <c r="CU579" i="15"/>
  <c r="CS579" i="15"/>
  <c r="CQ579" i="15"/>
  <c r="CO579" i="15"/>
  <c r="CM579" i="15"/>
  <c r="CK579" i="15"/>
  <c r="CH579" i="15"/>
  <c r="CF579" i="15"/>
  <c r="CD579" i="15"/>
  <c r="CB579" i="15"/>
  <c r="BZ579" i="15"/>
  <c r="BX579" i="15"/>
  <c r="BU579" i="15"/>
  <c r="BS579" i="15"/>
  <c r="BQ579" i="15"/>
  <c r="BO579" i="15"/>
  <c r="BM579" i="15"/>
  <c r="BK579" i="15"/>
  <c r="BH579" i="15"/>
  <c r="BF579" i="15"/>
  <c r="BD579" i="15"/>
  <c r="BB579" i="15"/>
  <c r="AZ579" i="15"/>
  <c r="AX579" i="15"/>
  <c r="AU579" i="15"/>
  <c r="AS579" i="15"/>
  <c r="AQ579" i="15"/>
  <c r="AO579" i="15"/>
  <c r="AM579" i="15"/>
  <c r="AK579" i="15"/>
  <c r="AH579" i="15"/>
  <c r="AF579" i="15"/>
  <c r="AD579" i="15"/>
  <c r="AB579" i="15"/>
  <c r="Z579" i="15"/>
  <c r="X579" i="15"/>
  <c r="U579" i="15"/>
  <c r="T579" i="15"/>
  <c r="S579" i="15"/>
  <c r="R579" i="15"/>
  <c r="Q579" i="15"/>
  <c r="P579" i="15"/>
  <c r="CU578" i="15"/>
  <c r="CS578" i="15"/>
  <c r="CQ578" i="15"/>
  <c r="CO578" i="15"/>
  <c r="CM578" i="15"/>
  <c r="CK578" i="15"/>
  <c r="CH578" i="15"/>
  <c r="CF578" i="15"/>
  <c r="CD578" i="15"/>
  <c r="CB578" i="15"/>
  <c r="BZ578" i="15"/>
  <c r="BX578" i="15"/>
  <c r="BU578" i="15"/>
  <c r="BS578" i="15"/>
  <c r="BQ578" i="15"/>
  <c r="BO578" i="15"/>
  <c r="BM578" i="15"/>
  <c r="BK578" i="15"/>
  <c r="BH578" i="15"/>
  <c r="BF578" i="15"/>
  <c r="BD578" i="15"/>
  <c r="BB578" i="15"/>
  <c r="AZ578" i="15"/>
  <c r="AX578" i="15"/>
  <c r="AU578" i="15"/>
  <c r="AS578" i="15"/>
  <c r="AQ578" i="15"/>
  <c r="AO578" i="15"/>
  <c r="AM578" i="15"/>
  <c r="AK578" i="15"/>
  <c r="AH578" i="15"/>
  <c r="AF578" i="15"/>
  <c r="AD578" i="15"/>
  <c r="AB578" i="15"/>
  <c r="Z578" i="15"/>
  <c r="X578" i="15"/>
  <c r="U578" i="15"/>
  <c r="T578" i="15"/>
  <c r="S578" i="15"/>
  <c r="R578" i="15"/>
  <c r="Q578" i="15"/>
  <c r="P578" i="15"/>
  <c r="CU577" i="15"/>
  <c r="CS577" i="15"/>
  <c r="CQ577" i="15"/>
  <c r="CO577" i="15"/>
  <c r="CM577" i="15"/>
  <c r="CK577" i="15"/>
  <c r="CH577" i="15"/>
  <c r="CF577" i="15"/>
  <c r="CD577" i="15"/>
  <c r="CB577" i="15"/>
  <c r="BZ577" i="15"/>
  <c r="BX577" i="15"/>
  <c r="BU577" i="15"/>
  <c r="BS577" i="15"/>
  <c r="BQ577" i="15"/>
  <c r="BO577" i="15"/>
  <c r="BM577" i="15"/>
  <c r="BK577" i="15"/>
  <c r="BH577" i="15"/>
  <c r="BF577" i="15"/>
  <c r="BD577" i="15"/>
  <c r="BB577" i="15"/>
  <c r="AZ577" i="15"/>
  <c r="AX577" i="15"/>
  <c r="AU577" i="15"/>
  <c r="AS577" i="15"/>
  <c r="AQ577" i="15"/>
  <c r="AO577" i="15"/>
  <c r="AM577" i="15"/>
  <c r="AK577" i="15"/>
  <c r="AH577" i="15"/>
  <c r="AF577" i="15"/>
  <c r="AD577" i="15"/>
  <c r="AB577" i="15"/>
  <c r="Z577" i="15"/>
  <c r="X577" i="15"/>
  <c r="U577" i="15"/>
  <c r="T577" i="15"/>
  <c r="S577" i="15"/>
  <c r="R577" i="15"/>
  <c r="Q577" i="15"/>
  <c r="P577" i="15"/>
  <c r="CU576" i="15"/>
  <c r="CS576" i="15"/>
  <c r="CQ576" i="15"/>
  <c r="CO576" i="15"/>
  <c r="CM576" i="15"/>
  <c r="CK576" i="15"/>
  <c r="CH576" i="15"/>
  <c r="CF576" i="15"/>
  <c r="CD576" i="15"/>
  <c r="CB576" i="15"/>
  <c r="BZ576" i="15"/>
  <c r="BX576" i="15"/>
  <c r="BU576" i="15"/>
  <c r="BS576" i="15"/>
  <c r="BQ576" i="15"/>
  <c r="BO576" i="15"/>
  <c r="BM576" i="15"/>
  <c r="BK576" i="15"/>
  <c r="BH576" i="15"/>
  <c r="BF576" i="15"/>
  <c r="BD576" i="15"/>
  <c r="BB576" i="15"/>
  <c r="AZ576" i="15"/>
  <c r="AX576" i="15"/>
  <c r="AU576" i="15"/>
  <c r="AS576" i="15"/>
  <c r="AQ576" i="15"/>
  <c r="AO576" i="15"/>
  <c r="AM576" i="15"/>
  <c r="AK576" i="15"/>
  <c r="AH576" i="15"/>
  <c r="AF576" i="15"/>
  <c r="AD576" i="15"/>
  <c r="AB576" i="15"/>
  <c r="Z576" i="15"/>
  <c r="X576" i="15"/>
  <c r="U576" i="15"/>
  <c r="T576" i="15"/>
  <c r="S576" i="15"/>
  <c r="R576" i="15"/>
  <c r="Q576" i="15"/>
  <c r="P576" i="15"/>
  <c r="CU575" i="15"/>
  <c r="CS575" i="15"/>
  <c r="CQ575" i="15"/>
  <c r="CO575" i="15"/>
  <c r="CM575" i="15"/>
  <c r="CK575" i="15"/>
  <c r="CH575" i="15"/>
  <c r="CF575" i="15"/>
  <c r="CD575" i="15"/>
  <c r="CB575" i="15"/>
  <c r="BZ575" i="15"/>
  <c r="BX575" i="15"/>
  <c r="BU575" i="15"/>
  <c r="BS575" i="15"/>
  <c r="BQ575" i="15"/>
  <c r="BO575" i="15"/>
  <c r="BM575" i="15"/>
  <c r="BK575" i="15"/>
  <c r="BH575" i="15"/>
  <c r="BF575" i="15"/>
  <c r="BD575" i="15"/>
  <c r="BB575" i="15"/>
  <c r="AZ575" i="15"/>
  <c r="AX575" i="15"/>
  <c r="AU575" i="15"/>
  <c r="AS575" i="15"/>
  <c r="AQ575" i="15"/>
  <c r="AO575" i="15"/>
  <c r="AM575" i="15"/>
  <c r="AK575" i="15"/>
  <c r="AH575" i="15"/>
  <c r="AF575" i="15"/>
  <c r="AD575" i="15"/>
  <c r="AB575" i="15"/>
  <c r="Z575" i="15"/>
  <c r="X575" i="15"/>
  <c r="U575" i="15"/>
  <c r="T575" i="15"/>
  <c r="S575" i="15"/>
  <c r="R575" i="15"/>
  <c r="Q575" i="15"/>
  <c r="P575" i="15"/>
  <c r="CU574" i="15"/>
  <c r="CS574" i="15"/>
  <c r="CQ574" i="15"/>
  <c r="CO574" i="15"/>
  <c r="CM574" i="15"/>
  <c r="CK574" i="15"/>
  <c r="CH574" i="15"/>
  <c r="CF574" i="15"/>
  <c r="CD574" i="15"/>
  <c r="CB574" i="15"/>
  <c r="BZ574" i="15"/>
  <c r="BX574" i="15"/>
  <c r="BU574" i="15"/>
  <c r="BS574" i="15"/>
  <c r="BQ574" i="15"/>
  <c r="BO574" i="15"/>
  <c r="BM574" i="15"/>
  <c r="BK574" i="15"/>
  <c r="BH574" i="15"/>
  <c r="BF574" i="15"/>
  <c r="BD574" i="15"/>
  <c r="BB574" i="15"/>
  <c r="AZ574" i="15"/>
  <c r="AX574" i="15"/>
  <c r="AU574" i="15"/>
  <c r="AS574" i="15"/>
  <c r="AQ574" i="15"/>
  <c r="AO574" i="15"/>
  <c r="AM574" i="15"/>
  <c r="AK574" i="15"/>
  <c r="AH574" i="15"/>
  <c r="AF574" i="15"/>
  <c r="AD574" i="15"/>
  <c r="AB574" i="15"/>
  <c r="Z574" i="15"/>
  <c r="X574" i="15"/>
  <c r="U574" i="15"/>
  <c r="T574" i="15"/>
  <c r="S574" i="15"/>
  <c r="R574" i="15"/>
  <c r="Q574" i="15"/>
  <c r="P574" i="15"/>
  <c r="CU573" i="15"/>
  <c r="CS573" i="15"/>
  <c r="CQ573" i="15"/>
  <c r="CO573" i="15"/>
  <c r="CM573" i="15"/>
  <c r="CK573" i="15"/>
  <c r="CH573" i="15"/>
  <c r="CF573" i="15"/>
  <c r="CD573" i="15"/>
  <c r="CB573" i="15"/>
  <c r="BZ573" i="15"/>
  <c r="BX573" i="15"/>
  <c r="BU573" i="15"/>
  <c r="BS573" i="15"/>
  <c r="BQ573" i="15"/>
  <c r="BO573" i="15"/>
  <c r="BM573" i="15"/>
  <c r="BK573" i="15"/>
  <c r="BH573" i="15"/>
  <c r="BF573" i="15"/>
  <c r="BD573" i="15"/>
  <c r="BB573" i="15"/>
  <c r="AZ573" i="15"/>
  <c r="AX573" i="15"/>
  <c r="AU573" i="15"/>
  <c r="AS573" i="15"/>
  <c r="AQ573" i="15"/>
  <c r="AO573" i="15"/>
  <c r="AM573" i="15"/>
  <c r="AK573" i="15"/>
  <c r="AH573" i="15"/>
  <c r="AF573" i="15"/>
  <c r="AD573" i="15"/>
  <c r="AB573" i="15"/>
  <c r="Z573" i="15"/>
  <c r="X573" i="15"/>
  <c r="U573" i="15"/>
  <c r="T573" i="15"/>
  <c r="S573" i="15"/>
  <c r="R573" i="15"/>
  <c r="Q573" i="15"/>
  <c r="P573" i="15"/>
  <c r="CU572" i="15"/>
  <c r="CS572" i="15"/>
  <c r="CQ572" i="15"/>
  <c r="CO572" i="15"/>
  <c r="CM572" i="15"/>
  <c r="CK572" i="15"/>
  <c r="CH572" i="15"/>
  <c r="CF572" i="15"/>
  <c r="CD572" i="15"/>
  <c r="CB572" i="15"/>
  <c r="BZ572" i="15"/>
  <c r="BX572" i="15"/>
  <c r="BU572" i="15"/>
  <c r="BS572" i="15"/>
  <c r="BQ572" i="15"/>
  <c r="BO572" i="15"/>
  <c r="BM572" i="15"/>
  <c r="BK572" i="15"/>
  <c r="BH572" i="15"/>
  <c r="BF572" i="15"/>
  <c r="BD572" i="15"/>
  <c r="BB572" i="15"/>
  <c r="AZ572" i="15"/>
  <c r="AX572" i="15"/>
  <c r="AU572" i="15"/>
  <c r="AS572" i="15"/>
  <c r="AQ572" i="15"/>
  <c r="AO572" i="15"/>
  <c r="AM572" i="15"/>
  <c r="AK572" i="15"/>
  <c r="AH572" i="15"/>
  <c r="AF572" i="15"/>
  <c r="AD572" i="15"/>
  <c r="AB572" i="15"/>
  <c r="Z572" i="15"/>
  <c r="X572" i="15"/>
  <c r="U572" i="15"/>
  <c r="T572" i="15"/>
  <c r="S572" i="15"/>
  <c r="R572" i="15"/>
  <c r="Q572" i="15"/>
  <c r="P572" i="15"/>
  <c r="CU571" i="15"/>
  <c r="CS571" i="15"/>
  <c r="CQ571" i="15"/>
  <c r="CO571" i="15"/>
  <c r="CM571" i="15"/>
  <c r="CK571" i="15"/>
  <c r="CH571" i="15"/>
  <c r="CF571" i="15"/>
  <c r="CD571" i="15"/>
  <c r="CB571" i="15"/>
  <c r="BZ571" i="15"/>
  <c r="BX571" i="15"/>
  <c r="BU571" i="15"/>
  <c r="BS571" i="15"/>
  <c r="BQ571" i="15"/>
  <c r="BO571" i="15"/>
  <c r="BM571" i="15"/>
  <c r="BK571" i="15"/>
  <c r="BH571" i="15"/>
  <c r="BF571" i="15"/>
  <c r="BD571" i="15"/>
  <c r="BB571" i="15"/>
  <c r="AZ571" i="15"/>
  <c r="AX571" i="15"/>
  <c r="AU571" i="15"/>
  <c r="AS571" i="15"/>
  <c r="AQ571" i="15"/>
  <c r="AO571" i="15"/>
  <c r="AM571" i="15"/>
  <c r="AK571" i="15"/>
  <c r="AH571" i="15"/>
  <c r="AF571" i="15"/>
  <c r="AD571" i="15"/>
  <c r="AB571" i="15"/>
  <c r="Z571" i="15"/>
  <c r="X571" i="15"/>
  <c r="U571" i="15"/>
  <c r="T571" i="15"/>
  <c r="S571" i="15"/>
  <c r="R571" i="15"/>
  <c r="Q571" i="15"/>
  <c r="P571" i="15"/>
  <c r="CU570" i="15"/>
  <c r="CS570" i="15"/>
  <c r="CQ570" i="15"/>
  <c r="CO570" i="15"/>
  <c r="CM570" i="15"/>
  <c r="CK570" i="15"/>
  <c r="CH570" i="15"/>
  <c r="CF570" i="15"/>
  <c r="CD570" i="15"/>
  <c r="CB570" i="15"/>
  <c r="BZ570" i="15"/>
  <c r="BX570" i="15"/>
  <c r="BU570" i="15"/>
  <c r="BS570" i="15"/>
  <c r="BQ570" i="15"/>
  <c r="BO570" i="15"/>
  <c r="BM570" i="15"/>
  <c r="BK570" i="15"/>
  <c r="BH570" i="15"/>
  <c r="BF570" i="15"/>
  <c r="BD570" i="15"/>
  <c r="BB570" i="15"/>
  <c r="AZ570" i="15"/>
  <c r="AX570" i="15"/>
  <c r="AU570" i="15"/>
  <c r="AS570" i="15"/>
  <c r="AQ570" i="15"/>
  <c r="AO570" i="15"/>
  <c r="AM570" i="15"/>
  <c r="AK570" i="15"/>
  <c r="AH570" i="15"/>
  <c r="AF570" i="15"/>
  <c r="AD570" i="15"/>
  <c r="AB570" i="15"/>
  <c r="Z570" i="15"/>
  <c r="X570" i="15"/>
  <c r="U570" i="15"/>
  <c r="T570" i="15"/>
  <c r="S570" i="15"/>
  <c r="R570" i="15"/>
  <c r="Q570" i="15"/>
  <c r="P570" i="15"/>
  <c r="CU569" i="15"/>
  <c r="CS569" i="15"/>
  <c r="CQ569" i="15"/>
  <c r="CO569" i="15"/>
  <c r="CM569" i="15"/>
  <c r="CK569" i="15"/>
  <c r="CH569" i="15"/>
  <c r="CF569" i="15"/>
  <c r="CD569" i="15"/>
  <c r="CB569" i="15"/>
  <c r="BZ569" i="15"/>
  <c r="BX569" i="15"/>
  <c r="BU569" i="15"/>
  <c r="BS569" i="15"/>
  <c r="BQ569" i="15"/>
  <c r="BO569" i="15"/>
  <c r="BM569" i="15"/>
  <c r="BK569" i="15"/>
  <c r="BH569" i="15"/>
  <c r="BF569" i="15"/>
  <c r="BD569" i="15"/>
  <c r="BB569" i="15"/>
  <c r="AZ569" i="15"/>
  <c r="AX569" i="15"/>
  <c r="AU569" i="15"/>
  <c r="AS569" i="15"/>
  <c r="AQ569" i="15"/>
  <c r="AO569" i="15"/>
  <c r="AM569" i="15"/>
  <c r="AK569" i="15"/>
  <c r="AH569" i="15"/>
  <c r="AF569" i="15"/>
  <c r="AD569" i="15"/>
  <c r="AB569" i="15"/>
  <c r="Z569" i="15"/>
  <c r="X569" i="15"/>
  <c r="U569" i="15"/>
  <c r="T569" i="15"/>
  <c r="S569" i="15"/>
  <c r="R569" i="15"/>
  <c r="Q569" i="15"/>
  <c r="P569" i="15"/>
  <c r="CU568" i="15"/>
  <c r="CS568" i="15"/>
  <c r="CQ568" i="15"/>
  <c r="CO568" i="15"/>
  <c r="CM568" i="15"/>
  <c r="CK568" i="15"/>
  <c r="CH568" i="15"/>
  <c r="CF568" i="15"/>
  <c r="CD568" i="15"/>
  <c r="CB568" i="15"/>
  <c r="BZ568" i="15"/>
  <c r="BX568" i="15"/>
  <c r="BU568" i="15"/>
  <c r="BS568" i="15"/>
  <c r="BQ568" i="15"/>
  <c r="BO568" i="15"/>
  <c r="BM568" i="15"/>
  <c r="BK568" i="15"/>
  <c r="BH568" i="15"/>
  <c r="BF568" i="15"/>
  <c r="BD568" i="15"/>
  <c r="BB568" i="15"/>
  <c r="AZ568" i="15"/>
  <c r="AX568" i="15"/>
  <c r="AU568" i="15"/>
  <c r="AS568" i="15"/>
  <c r="AQ568" i="15"/>
  <c r="AO568" i="15"/>
  <c r="AM568" i="15"/>
  <c r="AK568" i="15"/>
  <c r="AH568" i="15"/>
  <c r="AF568" i="15"/>
  <c r="AD568" i="15"/>
  <c r="AB568" i="15"/>
  <c r="Z568" i="15"/>
  <c r="X568" i="15"/>
  <c r="U568" i="15"/>
  <c r="T568" i="15"/>
  <c r="S568" i="15"/>
  <c r="R568" i="15"/>
  <c r="Q568" i="15"/>
  <c r="P568" i="15"/>
  <c r="CU567" i="15"/>
  <c r="CS567" i="15"/>
  <c r="CQ567" i="15"/>
  <c r="CO567" i="15"/>
  <c r="CM567" i="15"/>
  <c r="CK567" i="15"/>
  <c r="CH567" i="15"/>
  <c r="CF567" i="15"/>
  <c r="CD567" i="15"/>
  <c r="CB567" i="15"/>
  <c r="BZ567" i="15"/>
  <c r="BX567" i="15"/>
  <c r="BU567" i="15"/>
  <c r="BS567" i="15"/>
  <c r="BQ567" i="15"/>
  <c r="BO567" i="15"/>
  <c r="BM567" i="15"/>
  <c r="BK567" i="15"/>
  <c r="BH567" i="15"/>
  <c r="BF567" i="15"/>
  <c r="BD567" i="15"/>
  <c r="BB567" i="15"/>
  <c r="AZ567" i="15"/>
  <c r="AX567" i="15"/>
  <c r="AU567" i="15"/>
  <c r="AS567" i="15"/>
  <c r="AQ567" i="15"/>
  <c r="AO567" i="15"/>
  <c r="AM567" i="15"/>
  <c r="AK567" i="15"/>
  <c r="AH567" i="15"/>
  <c r="AF567" i="15"/>
  <c r="AD567" i="15"/>
  <c r="AB567" i="15"/>
  <c r="Z567" i="15"/>
  <c r="X567" i="15"/>
  <c r="U567" i="15"/>
  <c r="T567" i="15"/>
  <c r="S567" i="15"/>
  <c r="R567" i="15"/>
  <c r="Q567" i="15"/>
  <c r="P567" i="15"/>
  <c r="CU566" i="15"/>
  <c r="CS566" i="15"/>
  <c r="CQ566" i="15"/>
  <c r="CO566" i="15"/>
  <c r="CM566" i="15"/>
  <c r="CK566" i="15"/>
  <c r="CH566" i="15"/>
  <c r="CF566" i="15"/>
  <c r="CD566" i="15"/>
  <c r="CB566" i="15"/>
  <c r="BZ566" i="15"/>
  <c r="BX566" i="15"/>
  <c r="BU566" i="15"/>
  <c r="BS566" i="15"/>
  <c r="BQ566" i="15"/>
  <c r="BO566" i="15"/>
  <c r="BM566" i="15"/>
  <c r="BK566" i="15"/>
  <c r="BH566" i="15"/>
  <c r="BF566" i="15"/>
  <c r="BD566" i="15"/>
  <c r="BB566" i="15"/>
  <c r="AZ566" i="15"/>
  <c r="AX566" i="15"/>
  <c r="AU566" i="15"/>
  <c r="AS566" i="15"/>
  <c r="AQ566" i="15"/>
  <c r="AO566" i="15"/>
  <c r="AM566" i="15"/>
  <c r="AK566" i="15"/>
  <c r="AH566" i="15"/>
  <c r="AF566" i="15"/>
  <c r="AD566" i="15"/>
  <c r="AB566" i="15"/>
  <c r="Z566" i="15"/>
  <c r="X566" i="15"/>
  <c r="U566" i="15"/>
  <c r="T566" i="15"/>
  <c r="S566" i="15"/>
  <c r="R566" i="15"/>
  <c r="Q566" i="15"/>
  <c r="P566" i="15"/>
  <c r="CU565" i="15"/>
  <c r="CS565" i="15"/>
  <c r="CQ565" i="15"/>
  <c r="CO565" i="15"/>
  <c r="CM565" i="15"/>
  <c r="CK565" i="15"/>
  <c r="CH565" i="15"/>
  <c r="CF565" i="15"/>
  <c r="CD565" i="15"/>
  <c r="CB565" i="15"/>
  <c r="BZ565" i="15"/>
  <c r="BX565" i="15"/>
  <c r="BU565" i="15"/>
  <c r="BS565" i="15"/>
  <c r="BQ565" i="15"/>
  <c r="BO565" i="15"/>
  <c r="BM565" i="15"/>
  <c r="BK565" i="15"/>
  <c r="BH565" i="15"/>
  <c r="BF565" i="15"/>
  <c r="BD565" i="15"/>
  <c r="BB565" i="15"/>
  <c r="AZ565" i="15"/>
  <c r="AX565" i="15"/>
  <c r="AU565" i="15"/>
  <c r="AS565" i="15"/>
  <c r="AQ565" i="15"/>
  <c r="AO565" i="15"/>
  <c r="AM565" i="15"/>
  <c r="AK565" i="15"/>
  <c r="AH565" i="15"/>
  <c r="AF565" i="15"/>
  <c r="AD565" i="15"/>
  <c r="AB565" i="15"/>
  <c r="Z565" i="15"/>
  <c r="X565" i="15"/>
  <c r="U565" i="15"/>
  <c r="T565" i="15"/>
  <c r="S565" i="15"/>
  <c r="R565" i="15"/>
  <c r="Q565" i="15"/>
  <c r="P565" i="15"/>
  <c r="CU564" i="15"/>
  <c r="CS564" i="15"/>
  <c r="CQ564" i="15"/>
  <c r="CO564" i="15"/>
  <c r="CM564" i="15"/>
  <c r="CK564" i="15"/>
  <c r="CH564" i="15"/>
  <c r="CF564" i="15"/>
  <c r="CD564" i="15"/>
  <c r="CB564" i="15"/>
  <c r="BZ564" i="15"/>
  <c r="BX564" i="15"/>
  <c r="BU564" i="15"/>
  <c r="BS564" i="15"/>
  <c r="BQ564" i="15"/>
  <c r="BO564" i="15"/>
  <c r="BM564" i="15"/>
  <c r="BK564" i="15"/>
  <c r="BH564" i="15"/>
  <c r="BF564" i="15"/>
  <c r="BD564" i="15"/>
  <c r="BB564" i="15"/>
  <c r="AZ564" i="15"/>
  <c r="AX564" i="15"/>
  <c r="AU564" i="15"/>
  <c r="AS564" i="15"/>
  <c r="AQ564" i="15"/>
  <c r="AO564" i="15"/>
  <c r="AM564" i="15"/>
  <c r="AK564" i="15"/>
  <c r="AH564" i="15"/>
  <c r="AF564" i="15"/>
  <c r="AD564" i="15"/>
  <c r="AB564" i="15"/>
  <c r="Z564" i="15"/>
  <c r="X564" i="15"/>
  <c r="U564" i="15"/>
  <c r="T564" i="15"/>
  <c r="S564" i="15"/>
  <c r="R564" i="15"/>
  <c r="Q564" i="15"/>
  <c r="P564" i="15"/>
  <c r="CU563" i="15"/>
  <c r="CS563" i="15"/>
  <c r="CQ563" i="15"/>
  <c r="CO563" i="15"/>
  <c r="CM563" i="15"/>
  <c r="CK563" i="15"/>
  <c r="CH563" i="15"/>
  <c r="CF563" i="15"/>
  <c r="CD563" i="15"/>
  <c r="CB563" i="15"/>
  <c r="BZ563" i="15"/>
  <c r="BX563" i="15"/>
  <c r="BU563" i="15"/>
  <c r="BS563" i="15"/>
  <c r="BQ563" i="15"/>
  <c r="BO563" i="15"/>
  <c r="BM563" i="15"/>
  <c r="BK563" i="15"/>
  <c r="BH563" i="15"/>
  <c r="BF563" i="15"/>
  <c r="BD563" i="15"/>
  <c r="BB563" i="15"/>
  <c r="AZ563" i="15"/>
  <c r="AX563" i="15"/>
  <c r="AU563" i="15"/>
  <c r="AS563" i="15"/>
  <c r="AQ563" i="15"/>
  <c r="AO563" i="15"/>
  <c r="AM563" i="15"/>
  <c r="AK563" i="15"/>
  <c r="AH563" i="15"/>
  <c r="AF563" i="15"/>
  <c r="AD563" i="15"/>
  <c r="AB563" i="15"/>
  <c r="Z563" i="15"/>
  <c r="X563" i="15"/>
  <c r="U563" i="15"/>
  <c r="T563" i="15"/>
  <c r="S563" i="15"/>
  <c r="R563" i="15"/>
  <c r="Q563" i="15"/>
  <c r="P563" i="15"/>
  <c r="CU562" i="15"/>
  <c r="CS562" i="15"/>
  <c r="CQ562" i="15"/>
  <c r="CO562" i="15"/>
  <c r="CM562" i="15"/>
  <c r="CK562" i="15"/>
  <c r="CH562" i="15"/>
  <c r="CF562" i="15"/>
  <c r="CD562" i="15"/>
  <c r="CB562" i="15"/>
  <c r="BZ562" i="15"/>
  <c r="BX562" i="15"/>
  <c r="BU562" i="15"/>
  <c r="BS562" i="15"/>
  <c r="BQ562" i="15"/>
  <c r="BO562" i="15"/>
  <c r="BM562" i="15"/>
  <c r="BK562" i="15"/>
  <c r="BH562" i="15"/>
  <c r="BF562" i="15"/>
  <c r="BD562" i="15"/>
  <c r="BB562" i="15"/>
  <c r="AZ562" i="15"/>
  <c r="AX562" i="15"/>
  <c r="AU562" i="15"/>
  <c r="AS562" i="15"/>
  <c r="AQ562" i="15"/>
  <c r="AO562" i="15"/>
  <c r="AM562" i="15"/>
  <c r="AK562" i="15"/>
  <c r="AH562" i="15"/>
  <c r="AF562" i="15"/>
  <c r="AD562" i="15"/>
  <c r="AB562" i="15"/>
  <c r="Z562" i="15"/>
  <c r="X562" i="15"/>
  <c r="U562" i="15"/>
  <c r="T562" i="15"/>
  <c r="S562" i="15"/>
  <c r="R562" i="15"/>
  <c r="Q562" i="15"/>
  <c r="P562" i="15"/>
  <c r="CU561" i="15"/>
  <c r="CS561" i="15"/>
  <c r="CQ561" i="15"/>
  <c r="CO561" i="15"/>
  <c r="CM561" i="15"/>
  <c r="CK561" i="15"/>
  <c r="CH561" i="15"/>
  <c r="CF561" i="15"/>
  <c r="CD561" i="15"/>
  <c r="CB561" i="15"/>
  <c r="BZ561" i="15"/>
  <c r="BX561" i="15"/>
  <c r="BU561" i="15"/>
  <c r="BS561" i="15"/>
  <c r="BQ561" i="15"/>
  <c r="BO561" i="15"/>
  <c r="BM561" i="15"/>
  <c r="BK561" i="15"/>
  <c r="BH561" i="15"/>
  <c r="BF561" i="15"/>
  <c r="BD561" i="15"/>
  <c r="BB561" i="15"/>
  <c r="AZ561" i="15"/>
  <c r="AX561" i="15"/>
  <c r="AU561" i="15"/>
  <c r="AS561" i="15"/>
  <c r="AQ561" i="15"/>
  <c r="AO561" i="15"/>
  <c r="AM561" i="15"/>
  <c r="AK561" i="15"/>
  <c r="AH561" i="15"/>
  <c r="AF561" i="15"/>
  <c r="AD561" i="15"/>
  <c r="AB561" i="15"/>
  <c r="Z561" i="15"/>
  <c r="X561" i="15"/>
  <c r="U561" i="15"/>
  <c r="T561" i="15"/>
  <c r="S561" i="15"/>
  <c r="R561" i="15"/>
  <c r="Q561" i="15"/>
  <c r="P561" i="15"/>
  <c r="CU560" i="15"/>
  <c r="CS560" i="15"/>
  <c r="CQ560" i="15"/>
  <c r="CO560" i="15"/>
  <c r="CM560" i="15"/>
  <c r="CK560" i="15"/>
  <c r="CH560" i="15"/>
  <c r="CF560" i="15"/>
  <c r="CD560" i="15"/>
  <c r="CB560" i="15"/>
  <c r="BZ560" i="15"/>
  <c r="BX560" i="15"/>
  <c r="BU560" i="15"/>
  <c r="BS560" i="15"/>
  <c r="BQ560" i="15"/>
  <c r="BO560" i="15"/>
  <c r="BM560" i="15"/>
  <c r="BK560" i="15"/>
  <c r="BH560" i="15"/>
  <c r="BF560" i="15"/>
  <c r="BD560" i="15"/>
  <c r="BB560" i="15"/>
  <c r="AZ560" i="15"/>
  <c r="AX560" i="15"/>
  <c r="AU560" i="15"/>
  <c r="AS560" i="15"/>
  <c r="AQ560" i="15"/>
  <c r="AO560" i="15"/>
  <c r="AM560" i="15"/>
  <c r="AK560" i="15"/>
  <c r="AH560" i="15"/>
  <c r="AF560" i="15"/>
  <c r="AD560" i="15"/>
  <c r="AB560" i="15"/>
  <c r="Z560" i="15"/>
  <c r="X560" i="15"/>
  <c r="U560" i="15"/>
  <c r="T560" i="15"/>
  <c r="S560" i="15"/>
  <c r="R560" i="15"/>
  <c r="Q560" i="15"/>
  <c r="P560" i="15"/>
  <c r="CU559" i="15"/>
  <c r="CS559" i="15"/>
  <c r="CQ559" i="15"/>
  <c r="CO559" i="15"/>
  <c r="CM559" i="15"/>
  <c r="CK559" i="15"/>
  <c r="CH559" i="15"/>
  <c r="CF559" i="15"/>
  <c r="CD559" i="15"/>
  <c r="CB559" i="15"/>
  <c r="BZ559" i="15"/>
  <c r="BX559" i="15"/>
  <c r="BU559" i="15"/>
  <c r="BS559" i="15"/>
  <c r="BQ559" i="15"/>
  <c r="BO559" i="15"/>
  <c r="BM559" i="15"/>
  <c r="BK559" i="15"/>
  <c r="BH559" i="15"/>
  <c r="BF559" i="15"/>
  <c r="BD559" i="15"/>
  <c r="BB559" i="15"/>
  <c r="AZ559" i="15"/>
  <c r="AX559" i="15"/>
  <c r="AU559" i="15"/>
  <c r="AS559" i="15"/>
  <c r="AQ559" i="15"/>
  <c r="AO559" i="15"/>
  <c r="AM559" i="15"/>
  <c r="AK559" i="15"/>
  <c r="AH559" i="15"/>
  <c r="AF559" i="15"/>
  <c r="AD559" i="15"/>
  <c r="AB559" i="15"/>
  <c r="Z559" i="15"/>
  <c r="X559" i="15"/>
  <c r="U559" i="15"/>
  <c r="T559" i="15"/>
  <c r="S559" i="15"/>
  <c r="R559" i="15"/>
  <c r="Q559" i="15"/>
  <c r="P559" i="15"/>
  <c r="CU558" i="15"/>
  <c r="CS558" i="15"/>
  <c r="CQ558" i="15"/>
  <c r="CO558" i="15"/>
  <c r="CM558" i="15"/>
  <c r="CK558" i="15"/>
  <c r="CH558" i="15"/>
  <c r="CF558" i="15"/>
  <c r="CD558" i="15"/>
  <c r="CB558" i="15"/>
  <c r="BZ558" i="15"/>
  <c r="BX558" i="15"/>
  <c r="BU558" i="15"/>
  <c r="BS558" i="15"/>
  <c r="BQ558" i="15"/>
  <c r="BO558" i="15"/>
  <c r="BM558" i="15"/>
  <c r="BK558" i="15"/>
  <c r="BH558" i="15"/>
  <c r="BF558" i="15"/>
  <c r="BD558" i="15"/>
  <c r="BB558" i="15"/>
  <c r="AZ558" i="15"/>
  <c r="AX558" i="15"/>
  <c r="AU558" i="15"/>
  <c r="AS558" i="15"/>
  <c r="AQ558" i="15"/>
  <c r="AO558" i="15"/>
  <c r="AM558" i="15"/>
  <c r="AK558" i="15"/>
  <c r="AH558" i="15"/>
  <c r="AF558" i="15"/>
  <c r="AD558" i="15"/>
  <c r="AB558" i="15"/>
  <c r="Z558" i="15"/>
  <c r="X558" i="15"/>
  <c r="U558" i="15"/>
  <c r="T558" i="15"/>
  <c r="S558" i="15"/>
  <c r="R558" i="15"/>
  <c r="Q558" i="15"/>
  <c r="P558" i="15"/>
  <c r="CU557" i="15"/>
  <c r="CS557" i="15"/>
  <c r="CQ557" i="15"/>
  <c r="CO557" i="15"/>
  <c r="CM557" i="15"/>
  <c r="CK557" i="15"/>
  <c r="CH557" i="15"/>
  <c r="CF557" i="15"/>
  <c r="CD557" i="15"/>
  <c r="CB557" i="15"/>
  <c r="BZ557" i="15"/>
  <c r="BX557" i="15"/>
  <c r="BU557" i="15"/>
  <c r="BS557" i="15"/>
  <c r="BQ557" i="15"/>
  <c r="BO557" i="15"/>
  <c r="BM557" i="15"/>
  <c r="BK557" i="15"/>
  <c r="BH557" i="15"/>
  <c r="BF557" i="15"/>
  <c r="BD557" i="15"/>
  <c r="BB557" i="15"/>
  <c r="AZ557" i="15"/>
  <c r="AX557" i="15"/>
  <c r="AU557" i="15"/>
  <c r="AS557" i="15"/>
  <c r="AQ557" i="15"/>
  <c r="AO557" i="15"/>
  <c r="AM557" i="15"/>
  <c r="AK557" i="15"/>
  <c r="AH557" i="15"/>
  <c r="AF557" i="15"/>
  <c r="AD557" i="15"/>
  <c r="AB557" i="15"/>
  <c r="Z557" i="15"/>
  <c r="X557" i="15"/>
  <c r="U557" i="15"/>
  <c r="T557" i="15"/>
  <c r="S557" i="15"/>
  <c r="R557" i="15"/>
  <c r="Q557" i="15"/>
  <c r="P557" i="15"/>
  <c r="CU556" i="15"/>
  <c r="CS556" i="15"/>
  <c r="CQ556" i="15"/>
  <c r="CO556" i="15"/>
  <c r="CM556" i="15"/>
  <c r="CK556" i="15"/>
  <c r="CH556" i="15"/>
  <c r="CF556" i="15"/>
  <c r="CD556" i="15"/>
  <c r="CB556" i="15"/>
  <c r="BZ556" i="15"/>
  <c r="BX556" i="15"/>
  <c r="BU556" i="15"/>
  <c r="BS556" i="15"/>
  <c r="BQ556" i="15"/>
  <c r="BO556" i="15"/>
  <c r="BM556" i="15"/>
  <c r="BK556" i="15"/>
  <c r="BH556" i="15"/>
  <c r="BF556" i="15"/>
  <c r="BD556" i="15"/>
  <c r="BB556" i="15"/>
  <c r="AZ556" i="15"/>
  <c r="AX556" i="15"/>
  <c r="AU556" i="15"/>
  <c r="AS556" i="15"/>
  <c r="AQ556" i="15"/>
  <c r="AO556" i="15"/>
  <c r="AM556" i="15"/>
  <c r="AK556" i="15"/>
  <c r="AH556" i="15"/>
  <c r="AF556" i="15"/>
  <c r="AD556" i="15"/>
  <c r="AB556" i="15"/>
  <c r="Z556" i="15"/>
  <c r="X556" i="15"/>
  <c r="U556" i="15"/>
  <c r="T556" i="15"/>
  <c r="S556" i="15"/>
  <c r="R556" i="15"/>
  <c r="Q556" i="15"/>
  <c r="P556" i="15"/>
  <c r="CU555" i="15"/>
  <c r="CS555" i="15"/>
  <c r="CQ555" i="15"/>
  <c r="CO555" i="15"/>
  <c r="CM555" i="15"/>
  <c r="CK555" i="15"/>
  <c r="CH555" i="15"/>
  <c r="CF555" i="15"/>
  <c r="CD555" i="15"/>
  <c r="CB555" i="15"/>
  <c r="BZ555" i="15"/>
  <c r="BX555" i="15"/>
  <c r="BU555" i="15"/>
  <c r="BS555" i="15"/>
  <c r="BQ555" i="15"/>
  <c r="BO555" i="15"/>
  <c r="BM555" i="15"/>
  <c r="BK555" i="15"/>
  <c r="BH555" i="15"/>
  <c r="BF555" i="15"/>
  <c r="BD555" i="15"/>
  <c r="BB555" i="15"/>
  <c r="AZ555" i="15"/>
  <c r="AX555" i="15"/>
  <c r="AU555" i="15"/>
  <c r="AS555" i="15"/>
  <c r="AQ555" i="15"/>
  <c r="AO555" i="15"/>
  <c r="AM555" i="15"/>
  <c r="AK555" i="15"/>
  <c r="AH555" i="15"/>
  <c r="AF555" i="15"/>
  <c r="AD555" i="15"/>
  <c r="AB555" i="15"/>
  <c r="Z555" i="15"/>
  <c r="X555" i="15"/>
  <c r="U555" i="15"/>
  <c r="T555" i="15"/>
  <c r="S555" i="15"/>
  <c r="R555" i="15"/>
  <c r="Q555" i="15"/>
  <c r="P555" i="15"/>
  <c r="CU554" i="15"/>
  <c r="CS554" i="15"/>
  <c r="CQ554" i="15"/>
  <c r="CO554" i="15"/>
  <c r="CM554" i="15"/>
  <c r="CK554" i="15"/>
  <c r="CH554" i="15"/>
  <c r="CF554" i="15"/>
  <c r="CD554" i="15"/>
  <c r="CB554" i="15"/>
  <c r="BZ554" i="15"/>
  <c r="BX554" i="15"/>
  <c r="BU554" i="15"/>
  <c r="BS554" i="15"/>
  <c r="BQ554" i="15"/>
  <c r="BO554" i="15"/>
  <c r="BM554" i="15"/>
  <c r="BK554" i="15"/>
  <c r="BH554" i="15"/>
  <c r="BF554" i="15"/>
  <c r="BD554" i="15"/>
  <c r="BB554" i="15"/>
  <c r="AZ554" i="15"/>
  <c r="AX554" i="15"/>
  <c r="AU554" i="15"/>
  <c r="AS554" i="15"/>
  <c r="AQ554" i="15"/>
  <c r="AO554" i="15"/>
  <c r="AM554" i="15"/>
  <c r="AK554" i="15"/>
  <c r="AH554" i="15"/>
  <c r="AF554" i="15"/>
  <c r="AD554" i="15"/>
  <c r="AB554" i="15"/>
  <c r="Z554" i="15"/>
  <c r="X554" i="15"/>
  <c r="U554" i="15"/>
  <c r="T554" i="15"/>
  <c r="S554" i="15"/>
  <c r="R554" i="15"/>
  <c r="Q554" i="15"/>
  <c r="P554" i="15"/>
  <c r="CU553" i="15"/>
  <c r="CS553" i="15"/>
  <c r="CQ553" i="15"/>
  <c r="CO553" i="15"/>
  <c r="CM553" i="15"/>
  <c r="CK553" i="15"/>
  <c r="CH553" i="15"/>
  <c r="CF553" i="15"/>
  <c r="CD553" i="15"/>
  <c r="CB553" i="15"/>
  <c r="BZ553" i="15"/>
  <c r="BX553" i="15"/>
  <c r="BU553" i="15"/>
  <c r="BS553" i="15"/>
  <c r="BQ553" i="15"/>
  <c r="BO553" i="15"/>
  <c r="BM553" i="15"/>
  <c r="BK553" i="15"/>
  <c r="BH553" i="15"/>
  <c r="BF553" i="15"/>
  <c r="BD553" i="15"/>
  <c r="BB553" i="15"/>
  <c r="AZ553" i="15"/>
  <c r="AX553" i="15"/>
  <c r="AU553" i="15"/>
  <c r="AS553" i="15"/>
  <c r="AQ553" i="15"/>
  <c r="AO553" i="15"/>
  <c r="AM553" i="15"/>
  <c r="AK553" i="15"/>
  <c r="AH553" i="15"/>
  <c r="AF553" i="15"/>
  <c r="AD553" i="15"/>
  <c r="AB553" i="15"/>
  <c r="Z553" i="15"/>
  <c r="X553" i="15"/>
  <c r="U553" i="15"/>
  <c r="T553" i="15"/>
  <c r="S553" i="15"/>
  <c r="R553" i="15"/>
  <c r="Q553" i="15"/>
  <c r="P553" i="15"/>
  <c r="CU552" i="15"/>
  <c r="CS552" i="15"/>
  <c r="CQ552" i="15"/>
  <c r="CO552" i="15"/>
  <c r="CM552" i="15"/>
  <c r="CK552" i="15"/>
  <c r="CH552" i="15"/>
  <c r="CF552" i="15"/>
  <c r="CD552" i="15"/>
  <c r="CB552" i="15"/>
  <c r="BZ552" i="15"/>
  <c r="BX552" i="15"/>
  <c r="BU552" i="15"/>
  <c r="BS552" i="15"/>
  <c r="BQ552" i="15"/>
  <c r="BO552" i="15"/>
  <c r="BM552" i="15"/>
  <c r="BK552" i="15"/>
  <c r="BH552" i="15"/>
  <c r="BF552" i="15"/>
  <c r="BD552" i="15"/>
  <c r="BB552" i="15"/>
  <c r="AZ552" i="15"/>
  <c r="AX552" i="15"/>
  <c r="AU552" i="15"/>
  <c r="AS552" i="15"/>
  <c r="AQ552" i="15"/>
  <c r="AO552" i="15"/>
  <c r="AM552" i="15"/>
  <c r="AK552" i="15"/>
  <c r="AH552" i="15"/>
  <c r="AF552" i="15"/>
  <c r="AD552" i="15"/>
  <c r="AB552" i="15"/>
  <c r="Z552" i="15"/>
  <c r="X552" i="15"/>
  <c r="U552" i="15"/>
  <c r="T552" i="15"/>
  <c r="S552" i="15"/>
  <c r="R552" i="15"/>
  <c r="Q552" i="15"/>
  <c r="P552" i="15"/>
  <c r="CU551" i="15"/>
  <c r="CS551" i="15"/>
  <c r="CQ551" i="15"/>
  <c r="CO551" i="15"/>
  <c r="CM551" i="15"/>
  <c r="CK551" i="15"/>
  <c r="CH551" i="15"/>
  <c r="CF551" i="15"/>
  <c r="CD551" i="15"/>
  <c r="CB551" i="15"/>
  <c r="BZ551" i="15"/>
  <c r="BX551" i="15"/>
  <c r="BU551" i="15"/>
  <c r="BS551" i="15"/>
  <c r="BQ551" i="15"/>
  <c r="BO551" i="15"/>
  <c r="BM551" i="15"/>
  <c r="BK551" i="15"/>
  <c r="BH551" i="15"/>
  <c r="BF551" i="15"/>
  <c r="BD551" i="15"/>
  <c r="BB551" i="15"/>
  <c r="AZ551" i="15"/>
  <c r="AX551" i="15"/>
  <c r="AU551" i="15"/>
  <c r="AS551" i="15"/>
  <c r="AQ551" i="15"/>
  <c r="AO551" i="15"/>
  <c r="AM551" i="15"/>
  <c r="AK551" i="15"/>
  <c r="AH551" i="15"/>
  <c r="AF551" i="15"/>
  <c r="AD551" i="15"/>
  <c r="AB551" i="15"/>
  <c r="Z551" i="15"/>
  <c r="X551" i="15"/>
  <c r="U551" i="15"/>
  <c r="T551" i="15"/>
  <c r="S551" i="15"/>
  <c r="R551" i="15"/>
  <c r="Q551" i="15"/>
  <c r="P551" i="15"/>
  <c r="CU550" i="15"/>
  <c r="CS550" i="15"/>
  <c r="CQ550" i="15"/>
  <c r="CO550" i="15"/>
  <c r="CM550" i="15"/>
  <c r="CK550" i="15"/>
  <c r="CH550" i="15"/>
  <c r="CF550" i="15"/>
  <c r="CD550" i="15"/>
  <c r="CB550" i="15"/>
  <c r="BZ550" i="15"/>
  <c r="BX550" i="15"/>
  <c r="BU550" i="15"/>
  <c r="BS550" i="15"/>
  <c r="BQ550" i="15"/>
  <c r="BO550" i="15"/>
  <c r="BM550" i="15"/>
  <c r="BK550" i="15"/>
  <c r="BH550" i="15"/>
  <c r="BF550" i="15"/>
  <c r="BD550" i="15"/>
  <c r="BB550" i="15"/>
  <c r="AZ550" i="15"/>
  <c r="AX550" i="15"/>
  <c r="AU550" i="15"/>
  <c r="AS550" i="15"/>
  <c r="AQ550" i="15"/>
  <c r="AO550" i="15"/>
  <c r="AM550" i="15"/>
  <c r="AK550" i="15"/>
  <c r="AH550" i="15"/>
  <c r="AF550" i="15"/>
  <c r="AD550" i="15"/>
  <c r="AB550" i="15"/>
  <c r="Z550" i="15"/>
  <c r="X550" i="15"/>
  <c r="U550" i="15"/>
  <c r="T550" i="15"/>
  <c r="S550" i="15"/>
  <c r="R550" i="15"/>
  <c r="Q550" i="15"/>
  <c r="P550" i="15"/>
  <c r="CU549" i="15"/>
  <c r="CS549" i="15"/>
  <c r="CQ549" i="15"/>
  <c r="CO549" i="15"/>
  <c r="CM549" i="15"/>
  <c r="CK549" i="15"/>
  <c r="CH549" i="15"/>
  <c r="CF549" i="15"/>
  <c r="CD549" i="15"/>
  <c r="CB549" i="15"/>
  <c r="BZ549" i="15"/>
  <c r="BX549" i="15"/>
  <c r="BU549" i="15"/>
  <c r="BS549" i="15"/>
  <c r="BQ549" i="15"/>
  <c r="BO549" i="15"/>
  <c r="BM549" i="15"/>
  <c r="BK549" i="15"/>
  <c r="BH549" i="15"/>
  <c r="BF549" i="15"/>
  <c r="BD549" i="15"/>
  <c r="BB549" i="15"/>
  <c r="AZ549" i="15"/>
  <c r="AX549" i="15"/>
  <c r="AU549" i="15"/>
  <c r="AS549" i="15"/>
  <c r="AQ549" i="15"/>
  <c r="AO549" i="15"/>
  <c r="AM549" i="15"/>
  <c r="AK549" i="15"/>
  <c r="AH549" i="15"/>
  <c r="AF549" i="15"/>
  <c r="AD549" i="15"/>
  <c r="AB549" i="15"/>
  <c r="Z549" i="15"/>
  <c r="X549" i="15"/>
  <c r="U549" i="15"/>
  <c r="T549" i="15"/>
  <c r="S549" i="15"/>
  <c r="R549" i="15"/>
  <c r="Q549" i="15"/>
  <c r="P549" i="15"/>
  <c r="CU548" i="15"/>
  <c r="CS548" i="15"/>
  <c r="CQ548" i="15"/>
  <c r="CO548" i="15"/>
  <c r="CM548" i="15"/>
  <c r="CK548" i="15"/>
  <c r="CH548" i="15"/>
  <c r="CF548" i="15"/>
  <c r="CD548" i="15"/>
  <c r="CB548" i="15"/>
  <c r="BZ548" i="15"/>
  <c r="BX548" i="15"/>
  <c r="BU548" i="15"/>
  <c r="BS548" i="15"/>
  <c r="BQ548" i="15"/>
  <c r="BO548" i="15"/>
  <c r="BM548" i="15"/>
  <c r="BK548" i="15"/>
  <c r="BH548" i="15"/>
  <c r="BF548" i="15"/>
  <c r="BD548" i="15"/>
  <c r="BB548" i="15"/>
  <c r="AZ548" i="15"/>
  <c r="AX548" i="15"/>
  <c r="AU548" i="15"/>
  <c r="AS548" i="15"/>
  <c r="AQ548" i="15"/>
  <c r="AO548" i="15"/>
  <c r="AM548" i="15"/>
  <c r="AK548" i="15"/>
  <c r="AH548" i="15"/>
  <c r="AF548" i="15"/>
  <c r="AD548" i="15"/>
  <c r="AB548" i="15"/>
  <c r="Z548" i="15"/>
  <c r="X548" i="15"/>
  <c r="U548" i="15"/>
  <c r="T548" i="15"/>
  <c r="S548" i="15"/>
  <c r="R548" i="15"/>
  <c r="Q548" i="15"/>
  <c r="P548" i="15"/>
  <c r="CU547" i="15"/>
  <c r="CS547" i="15"/>
  <c r="CQ547" i="15"/>
  <c r="CO547" i="15"/>
  <c r="CM547" i="15"/>
  <c r="CK547" i="15"/>
  <c r="CH547" i="15"/>
  <c r="CF547" i="15"/>
  <c r="CD547" i="15"/>
  <c r="CB547" i="15"/>
  <c r="BZ547" i="15"/>
  <c r="BX547" i="15"/>
  <c r="BU547" i="15"/>
  <c r="BS547" i="15"/>
  <c r="BQ547" i="15"/>
  <c r="BO547" i="15"/>
  <c r="BM547" i="15"/>
  <c r="BK547" i="15"/>
  <c r="BH547" i="15"/>
  <c r="BF547" i="15"/>
  <c r="BD547" i="15"/>
  <c r="BB547" i="15"/>
  <c r="AZ547" i="15"/>
  <c r="AX547" i="15"/>
  <c r="AU547" i="15"/>
  <c r="AS547" i="15"/>
  <c r="AQ547" i="15"/>
  <c r="AO547" i="15"/>
  <c r="AM547" i="15"/>
  <c r="AK547" i="15"/>
  <c r="AH547" i="15"/>
  <c r="AF547" i="15"/>
  <c r="AD547" i="15"/>
  <c r="AB547" i="15"/>
  <c r="Z547" i="15"/>
  <c r="X547" i="15"/>
  <c r="U547" i="15"/>
  <c r="T547" i="15"/>
  <c r="S547" i="15"/>
  <c r="R547" i="15"/>
  <c r="Q547" i="15"/>
  <c r="P547" i="15"/>
  <c r="CU546" i="15"/>
  <c r="CS546" i="15"/>
  <c r="CQ546" i="15"/>
  <c r="CO546" i="15"/>
  <c r="CM546" i="15"/>
  <c r="CK546" i="15"/>
  <c r="CH546" i="15"/>
  <c r="CF546" i="15"/>
  <c r="CD546" i="15"/>
  <c r="CB546" i="15"/>
  <c r="BZ546" i="15"/>
  <c r="BX546" i="15"/>
  <c r="BU546" i="15"/>
  <c r="BS546" i="15"/>
  <c r="BQ546" i="15"/>
  <c r="BO546" i="15"/>
  <c r="BM546" i="15"/>
  <c r="BK546" i="15"/>
  <c r="BH546" i="15"/>
  <c r="BF546" i="15"/>
  <c r="BD546" i="15"/>
  <c r="BB546" i="15"/>
  <c r="AZ546" i="15"/>
  <c r="AX546" i="15"/>
  <c r="AU546" i="15"/>
  <c r="AS546" i="15"/>
  <c r="AQ546" i="15"/>
  <c r="AO546" i="15"/>
  <c r="AM546" i="15"/>
  <c r="AK546" i="15"/>
  <c r="AH546" i="15"/>
  <c r="AF546" i="15"/>
  <c r="AD546" i="15"/>
  <c r="AB546" i="15"/>
  <c r="Z546" i="15"/>
  <c r="X546" i="15"/>
  <c r="U546" i="15"/>
  <c r="T546" i="15"/>
  <c r="S546" i="15"/>
  <c r="R546" i="15"/>
  <c r="Q546" i="15"/>
  <c r="P546" i="15"/>
  <c r="CU545" i="15"/>
  <c r="CS545" i="15"/>
  <c r="CQ545" i="15"/>
  <c r="CO545" i="15"/>
  <c r="CM545" i="15"/>
  <c r="CK545" i="15"/>
  <c r="CH545" i="15"/>
  <c r="CF545" i="15"/>
  <c r="CD545" i="15"/>
  <c r="CB545" i="15"/>
  <c r="BZ545" i="15"/>
  <c r="BX545" i="15"/>
  <c r="BU545" i="15"/>
  <c r="BS545" i="15"/>
  <c r="BQ545" i="15"/>
  <c r="BO545" i="15"/>
  <c r="BM545" i="15"/>
  <c r="BK545" i="15"/>
  <c r="BH545" i="15"/>
  <c r="BF545" i="15"/>
  <c r="BD545" i="15"/>
  <c r="BB545" i="15"/>
  <c r="AZ545" i="15"/>
  <c r="AX545" i="15"/>
  <c r="AU545" i="15"/>
  <c r="AS545" i="15"/>
  <c r="AQ545" i="15"/>
  <c r="AO545" i="15"/>
  <c r="AM545" i="15"/>
  <c r="AK545" i="15"/>
  <c r="AH545" i="15"/>
  <c r="AF545" i="15"/>
  <c r="AD545" i="15"/>
  <c r="AB545" i="15"/>
  <c r="Z545" i="15"/>
  <c r="X545" i="15"/>
  <c r="U545" i="15"/>
  <c r="T545" i="15"/>
  <c r="S545" i="15"/>
  <c r="R545" i="15"/>
  <c r="Q545" i="15"/>
  <c r="P545" i="15"/>
  <c r="CU544" i="15"/>
  <c r="CS544" i="15"/>
  <c r="CQ544" i="15"/>
  <c r="CO544" i="15"/>
  <c r="CM544" i="15"/>
  <c r="CK544" i="15"/>
  <c r="CH544" i="15"/>
  <c r="CF544" i="15"/>
  <c r="CD544" i="15"/>
  <c r="CB544" i="15"/>
  <c r="BZ544" i="15"/>
  <c r="BX544" i="15"/>
  <c r="BU544" i="15"/>
  <c r="BS544" i="15"/>
  <c r="BQ544" i="15"/>
  <c r="BO544" i="15"/>
  <c r="BM544" i="15"/>
  <c r="BK544" i="15"/>
  <c r="BH544" i="15"/>
  <c r="BF544" i="15"/>
  <c r="BD544" i="15"/>
  <c r="BB544" i="15"/>
  <c r="AZ544" i="15"/>
  <c r="AX544" i="15"/>
  <c r="AU544" i="15"/>
  <c r="AS544" i="15"/>
  <c r="AQ544" i="15"/>
  <c r="AO544" i="15"/>
  <c r="AM544" i="15"/>
  <c r="AK544" i="15"/>
  <c r="AH544" i="15"/>
  <c r="AF544" i="15"/>
  <c r="AD544" i="15"/>
  <c r="AB544" i="15"/>
  <c r="Z544" i="15"/>
  <c r="X544" i="15"/>
  <c r="U544" i="15"/>
  <c r="T544" i="15"/>
  <c r="S544" i="15"/>
  <c r="R544" i="15"/>
  <c r="Q544" i="15"/>
  <c r="P544" i="15"/>
  <c r="CU543" i="15"/>
  <c r="CS543" i="15"/>
  <c r="CQ543" i="15"/>
  <c r="CO543" i="15"/>
  <c r="CM543" i="15"/>
  <c r="CK543" i="15"/>
  <c r="CH543" i="15"/>
  <c r="CF543" i="15"/>
  <c r="CD543" i="15"/>
  <c r="CB543" i="15"/>
  <c r="BZ543" i="15"/>
  <c r="BX543" i="15"/>
  <c r="BU543" i="15"/>
  <c r="BS543" i="15"/>
  <c r="BQ543" i="15"/>
  <c r="BO543" i="15"/>
  <c r="BM543" i="15"/>
  <c r="BK543" i="15"/>
  <c r="BH543" i="15"/>
  <c r="BF543" i="15"/>
  <c r="BD543" i="15"/>
  <c r="BB543" i="15"/>
  <c r="AZ543" i="15"/>
  <c r="AX543" i="15"/>
  <c r="AU543" i="15"/>
  <c r="AS543" i="15"/>
  <c r="AQ543" i="15"/>
  <c r="AO543" i="15"/>
  <c r="AM543" i="15"/>
  <c r="AK543" i="15"/>
  <c r="AH543" i="15"/>
  <c r="AF543" i="15"/>
  <c r="AD543" i="15"/>
  <c r="AB543" i="15"/>
  <c r="Z543" i="15"/>
  <c r="X543" i="15"/>
  <c r="U543" i="15"/>
  <c r="T543" i="15"/>
  <c r="S543" i="15"/>
  <c r="R543" i="15"/>
  <c r="Q543" i="15"/>
  <c r="P543" i="15"/>
  <c r="CU542" i="15"/>
  <c r="CS542" i="15"/>
  <c r="CQ542" i="15"/>
  <c r="CO542" i="15"/>
  <c r="CM542" i="15"/>
  <c r="CK542" i="15"/>
  <c r="CH542" i="15"/>
  <c r="CF542" i="15"/>
  <c r="CD542" i="15"/>
  <c r="CB542" i="15"/>
  <c r="BZ542" i="15"/>
  <c r="BX542" i="15"/>
  <c r="BU542" i="15"/>
  <c r="BS542" i="15"/>
  <c r="BQ542" i="15"/>
  <c r="BO542" i="15"/>
  <c r="BM542" i="15"/>
  <c r="BK542" i="15"/>
  <c r="BH542" i="15"/>
  <c r="BF542" i="15"/>
  <c r="BD542" i="15"/>
  <c r="BB542" i="15"/>
  <c r="AZ542" i="15"/>
  <c r="AX542" i="15"/>
  <c r="AU542" i="15"/>
  <c r="AS542" i="15"/>
  <c r="AQ542" i="15"/>
  <c r="AO542" i="15"/>
  <c r="AM542" i="15"/>
  <c r="AK542" i="15"/>
  <c r="AH542" i="15"/>
  <c r="AF542" i="15"/>
  <c r="AD542" i="15"/>
  <c r="AB542" i="15"/>
  <c r="Z542" i="15"/>
  <c r="X542" i="15"/>
  <c r="U542" i="15"/>
  <c r="T542" i="15"/>
  <c r="S542" i="15"/>
  <c r="R542" i="15"/>
  <c r="Q542" i="15"/>
  <c r="P542" i="15"/>
  <c r="CU541" i="15"/>
  <c r="CS541" i="15"/>
  <c r="CQ541" i="15"/>
  <c r="CO541" i="15"/>
  <c r="CM541" i="15"/>
  <c r="CK541" i="15"/>
  <c r="CH541" i="15"/>
  <c r="CF541" i="15"/>
  <c r="CD541" i="15"/>
  <c r="CB541" i="15"/>
  <c r="BZ541" i="15"/>
  <c r="BX541" i="15"/>
  <c r="BU541" i="15"/>
  <c r="BS541" i="15"/>
  <c r="BQ541" i="15"/>
  <c r="BO541" i="15"/>
  <c r="BM541" i="15"/>
  <c r="BK541" i="15"/>
  <c r="BH541" i="15"/>
  <c r="BF541" i="15"/>
  <c r="BD541" i="15"/>
  <c r="BB541" i="15"/>
  <c r="AZ541" i="15"/>
  <c r="AX541" i="15"/>
  <c r="AU541" i="15"/>
  <c r="AS541" i="15"/>
  <c r="AQ541" i="15"/>
  <c r="AO541" i="15"/>
  <c r="AM541" i="15"/>
  <c r="AK541" i="15"/>
  <c r="AH541" i="15"/>
  <c r="AF541" i="15"/>
  <c r="AD541" i="15"/>
  <c r="AB541" i="15"/>
  <c r="Z541" i="15"/>
  <c r="X541" i="15"/>
  <c r="U541" i="15"/>
  <c r="T541" i="15"/>
  <c r="S541" i="15"/>
  <c r="R541" i="15"/>
  <c r="Q541" i="15"/>
  <c r="P541" i="15"/>
  <c r="CU540" i="15"/>
  <c r="CS540" i="15"/>
  <c r="CQ540" i="15"/>
  <c r="CO540" i="15"/>
  <c r="CM540" i="15"/>
  <c r="CK540" i="15"/>
  <c r="CH540" i="15"/>
  <c r="CF540" i="15"/>
  <c r="CD540" i="15"/>
  <c r="CB540" i="15"/>
  <c r="BZ540" i="15"/>
  <c r="BX540" i="15"/>
  <c r="BU540" i="15"/>
  <c r="BS540" i="15"/>
  <c r="BQ540" i="15"/>
  <c r="BO540" i="15"/>
  <c r="BM540" i="15"/>
  <c r="BK540" i="15"/>
  <c r="BH540" i="15"/>
  <c r="BF540" i="15"/>
  <c r="BD540" i="15"/>
  <c r="BB540" i="15"/>
  <c r="AZ540" i="15"/>
  <c r="AX540" i="15"/>
  <c r="AU540" i="15"/>
  <c r="AS540" i="15"/>
  <c r="AQ540" i="15"/>
  <c r="AO540" i="15"/>
  <c r="AM540" i="15"/>
  <c r="AK540" i="15"/>
  <c r="AH540" i="15"/>
  <c r="AF540" i="15"/>
  <c r="AD540" i="15"/>
  <c r="AB540" i="15"/>
  <c r="Z540" i="15"/>
  <c r="X540" i="15"/>
  <c r="U540" i="15"/>
  <c r="T540" i="15"/>
  <c r="S540" i="15"/>
  <c r="R540" i="15"/>
  <c r="Q540" i="15"/>
  <c r="P540" i="15"/>
  <c r="CU539" i="15"/>
  <c r="CS539" i="15"/>
  <c r="CQ539" i="15"/>
  <c r="CO539" i="15"/>
  <c r="CM539" i="15"/>
  <c r="CK539" i="15"/>
  <c r="CH539" i="15"/>
  <c r="CF539" i="15"/>
  <c r="CD539" i="15"/>
  <c r="CB539" i="15"/>
  <c r="BZ539" i="15"/>
  <c r="BX539" i="15"/>
  <c r="BU539" i="15"/>
  <c r="BS539" i="15"/>
  <c r="BQ539" i="15"/>
  <c r="BO539" i="15"/>
  <c r="BM539" i="15"/>
  <c r="BK539" i="15"/>
  <c r="BH539" i="15"/>
  <c r="BF539" i="15"/>
  <c r="BD539" i="15"/>
  <c r="BB539" i="15"/>
  <c r="AZ539" i="15"/>
  <c r="AX539" i="15"/>
  <c r="AU539" i="15"/>
  <c r="AS539" i="15"/>
  <c r="AQ539" i="15"/>
  <c r="AO539" i="15"/>
  <c r="AM539" i="15"/>
  <c r="AK539" i="15"/>
  <c r="AH539" i="15"/>
  <c r="AF539" i="15"/>
  <c r="AD539" i="15"/>
  <c r="AB539" i="15"/>
  <c r="Z539" i="15"/>
  <c r="X539" i="15"/>
  <c r="U539" i="15"/>
  <c r="T539" i="15"/>
  <c r="S539" i="15"/>
  <c r="R539" i="15"/>
  <c r="Q539" i="15"/>
  <c r="P539" i="15"/>
  <c r="CU538" i="15"/>
  <c r="CS538" i="15"/>
  <c r="CQ538" i="15"/>
  <c r="CO538" i="15"/>
  <c r="CM538" i="15"/>
  <c r="CK538" i="15"/>
  <c r="CH538" i="15"/>
  <c r="CF538" i="15"/>
  <c r="CD538" i="15"/>
  <c r="CB538" i="15"/>
  <c r="BZ538" i="15"/>
  <c r="BX538" i="15"/>
  <c r="BU538" i="15"/>
  <c r="BS538" i="15"/>
  <c r="BQ538" i="15"/>
  <c r="BO538" i="15"/>
  <c r="BM538" i="15"/>
  <c r="BK538" i="15"/>
  <c r="BH538" i="15"/>
  <c r="BF538" i="15"/>
  <c r="BD538" i="15"/>
  <c r="BB538" i="15"/>
  <c r="AZ538" i="15"/>
  <c r="AX538" i="15"/>
  <c r="AU538" i="15"/>
  <c r="AS538" i="15"/>
  <c r="AQ538" i="15"/>
  <c r="AO538" i="15"/>
  <c r="AM538" i="15"/>
  <c r="AK538" i="15"/>
  <c r="AH538" i="15"/>
  <c r="AF538" i="15"/>
  <c r="AD538" i="15"/>
  <c r="AB538" i="15"/>
  <c r="Z538" i="15"/>
  <c r="X538" i="15"/>
  <c r="U538" i="15"/>
  <c r="T538" i="15"/>
  <c r="S538" i="15"/>
  <c r="R538" i="15"/>
  <c r="Q538" i="15"/>
  <c r="P538" i="15"/>
  <c r="CU537" i="15"/>
  <c r="CS537" i="15"/>
  <c r="CQ537" i="15"/>
  <c r="CO537" i="15"/>
  <c r="CM537" i="15"/>
  <c r="CK537" i="15"/>
  <c r="CH537" i="15"/>
  <c r="CF537" i="15"/>
  <c r="CD537" i="15"/>
  <c r="CB537" i="15"/>
  <c r="BZ537" i="15"/>
  <c r="BX537" i="15"/>
  <c r="BU537" i="15"/>
  <c r="BS537" i="15"/>
  <c r="BQ537" i="15"/>
  <c r="BO537" i="15"/>
  <c r="BM537" i="15"/>
  <c r="BK537" i="15"/>
  <c r="BH537" i="15"/>
  <c r="BF537" i="15"/>
  <c r="BD537" i="15"/>
  <c r="BB537" i="15"/>
  <c r="AZ537" i="15"/>
  <c r="AX537" i="15"/>
  <c r="AU537" i="15"/>
  <c r="AS537" i="15"/>
  <c r="AQ537" i="15"/>
  <c r="AO537" i="15"/>
  <c r="AM537" i="15"/>
  <c r="AK537" i="15"/>
  <c r="AH537" i="15"/>
  <c r="AF537" i="15"/>
  <c r="AD537" i="15"/>
  <c r="AB537" i="15"/>
  <c r="Z537" i="15"/>
  <c r="X537" i="15"/>
  <c r="U537" i="15"/>
  <c r="T537" i="15"/>
  <c r="S537" i="15"/>
  <c r="R537" i="15"/>
  <c r="Q537" i="15"/>
  <c r="P537" i="15"/>
  <c r="CU536" i="15"/>
  <c r="CS536" i="15"/>
  <c r="CQ536" i="15"/>
  <c r="CO536" i="15"/>
  <c r="CM536" i="15"/>
  <c r="CK536" i="15"/>
  <c r="CH536" i="15"/>
  <c r="CF536" i="15"/>
  <c r="CD536" i="15"/>
  <c r="CB536" i="15"/>
  <c r="BZ536" i="15"/>
  <c r="BX536" i="15"/>
  <c r="BU536" i="15"/>
  <c r="BS536" i="15"/>
  <c r="BQ536" i="15"/>
  <c r="BO536" i="15"/>
  <c r="BM536" i="15"/>
  <c r="BK536" i="15"/>
  <c r="BH536" i="15"/>
  <c r="BF536" i="15"/>
  <c r="BD536" i="15"/>
  <c r="BB536" i="15"/>
  <c r="AZ536" i="15"/>
  <c r="AX536" i="15"/>
  <c r="AU536" i="15"/>
  <c r="AS536" i="15"/>
  <c r="AQ536" i="15"/>
  <c r="AO536" i="15"/>
  <c r="AM536" i="15"/>
  <c r="AK536" i="15"/>
  <c r="AH536" i="15"/>
  <c r="AF536" i="15"/>
  <c r="AD536" i="15"/>
  <c r="AB536" i="15"/>
  <c r="Z536" i="15"/>
  <c r="X536" i="15"/>
  <c r="U536" i="15"/>
  <c r="T536" i="15"/>
  <c r="S536" i="15"/>
  <c r="R536" i="15"/>
  <c r="Q536" i="15"/>
  <c r="P536" i="15"/>
  <c r="CU535" i="15"/>
  <c r="CS535" i="15"/>
  <c r="CQ535" i="15"/>
  <c r="CO535" i="15"/>
  <c r="CM535" i="15"/>
  <c r="CK535" i="15"/>
  <c r="CH535" i="15"/>
  <c r="CF535" i="15"/>
  <c r="CD535" i="15"/>
  <c r="CB535" i="15"/>
  <c r="BZ535" i="15"/>
  <c r="BX535" i="15"/>
  <c r="BU535" i="15"/>
  <c r="BS535" i="15"/>
  <c r="BQ535" i="15"/>
  <c r="BO535" i="15"/>
  <c r="BM535" i="15"/>
  <c r="BK535" i="15"/>
  <c r="BH535" i="15"/>
  <c r="BF535" i="15"/>
  <c r="BD535" i="15"/>
  <c r="BB535" i="15"/>
  <c r="AZ535" i="15"/>
  <c r="AX535" i="15"/>
  <c r="AU535" i="15"/>
  <c r="AS535" i="15"/>
  <c r="AQ535" i="15"/>
  <c r="AO535" i="15"/>
  <c r="AM535" i="15"/>
  <c r="AK535" i="15"/>
  <c r="AH535" i="15"/>
  <c r="AF535" i="15"/>
  <c r="AD535" i="15"/>
  <c r="AB535" i="15"/>
  <c r="Z535" i="15"/>
  <c r="X535" i="15"/>
  <c r="U535" i="15"/>
  <c r="T535" i="15"/>
  <c r="S535" i="15"/>
  <c r="R535" i="15"/>
  <c r="Q535" i="15"/>
  <c r="P535" i="15"/>
  <c r="CU534" i="15"/>
  <c r="CS534" i="15"/>
  <c r="CQ534" i="15"/>
  <c r="CO534" i="15"/>
  <c r="CM534" i="15"/>
  <c r="CK534" i="15"/>
  <c r="CH534" i="15"/>
  <c r="CF534" i="15"/>
  <c r="CD534" i="15"/>
  <c r="CB534" i="15"/>
  <c r="BZ534" i="15"/>
  <c r="BX534" i="15"/>
  <c r="BU534" i="15"/>
  <c r="BS534" i="15"/>
  <c r="BQ534" i="15"/>
  <c r="BO534" i="15"/>
  <c r="BM534" i="15"/>
  <c r="BK534" i="15"/>
  <c r="BH534" i="15"/>
  <c r="BF534" i="15"/>
  <c r="BD534" i="15"/>
  <c r="BB534" i="15"/>
  <c r="AZ534" i="15"/>
  <c r="AX534" i="15"/>
  <c r="AU534" i="15"/>
  <c r="AS534" i="15"/>
  <c r="AQ534" i="15"/>
  <c r="AO534" i="15"/>
  <c r="AM534" i="15"/>
  <c r="AK534" i="15"/>
  <c r="AH534" i="15"/>
  <c r="AF534" i="15"/>
  <c r="AD534" i="15"/>
  <c r="AB534" i="15"/>
  <c r="Z534" i="15"/>
  <c r="X534" i="15"/>
  <c r="U534" i="15"/>
  <c r="T534" i="15"/>
  <c r="S534" i="15"/>
  <c r="R534" i="15"/>
  <c r="Q534" i="15"/>
  <c r="P534" i="15"/>
  <c r="CU533" i="15"/>
  <c r="CS533" i="15"/>
  <c r="CQ533" i="15"/>
  <c r="CO533" i="15"/>
  <c r="CM533" i="15"/>
  <c r="CK533" i="15"/>
  <c r="CH533" i="15"/>
  <c r="CF533" i="15"/>
  <c r="CD533" i="15"/>
  <c r="CB533" i="15"/>
  <c r="BZ533" i="15"/>
  <c r="BX533" i="15"/>
  <c r="BU533" i="15"/>
  <c r="BS533" i="15"/>
  <c r="BQ533" i="15"/>
  <c r="BO533" i="15"/>
  <c r="BM533" i="15"/>
  <c r="BK533" i="15"/>
  <c r="BH533" i="15"/>
  <c r="BF533" i="15"/>
  <c r="BD533" i="15"/>
  <c r="BB533" i="15"/>
  <c r="AZ533" i="15"/>
  <c r="AX533" i="15"/>
  <c r="AU533" i="15"/>
  <c r="AS533" i="15"/>
  <c r="AQ533" i="15"/>
  <c r="AO533" i="15"/>
  <c r="AM533" i="15"/>
  <c r="AK533" i="15"/>
  <c r="AH533" i="15"/>
  <c r="AF533" i="15"/>
  <c r="AD533" i="15"/>
  <c r="AB533" i="15"/>
  <c r="Z533" i="15"/>
  <c r="X533" i="15"/>
  <c r="U533" i="15"/>
  <c r="T533" i="15"/>
  <c r="S533" i="15"/>
  <c r="R533" i="15"/>
  <c r="Q533" i="15"/>
  <c r="P533" i="15"/>
  <c r="CU532" i="15"/>
  <c r="CS532" i="15"/>
  <c r="CQ532" i="15"/>
  <c r="CO532" i="15"/>
  <c r="CM532" i="15"/>
  <c r="CK532" i="15"/>
  <c r="CH532" i="15"/>
  <c r="CF532" i="15"/>
  <c r="CD532" i="15"/>
  <c r="CB532" i="15"/>
  <c r="BZ532" i="15"/>
  <c r="BX532" i="15"/>
  <c r="BU532" i="15"/>
  <c r="BS532" i="15"/>
  <c r="BQ532" i="15"/>
  <c r="BO532" i="15"/>
  <c r="BM532" i="15"/>
  <c r="BK532" i="15"/>
  <c r="BH532" i="15"/>
  <c r="BF532" i="15"/>
  <c r="BD532" i="15"/>
  <c r="BB532" i="15"/>
  <c r="AZ532" i="15"/>
  <c r="AX532" i="15"/>
  <c r="AU532" i="15"/>
  <c r="AS532" i="15"/>
  <c r="AQ532" i="15"/>
  <c r="AO532" i="15"/>
  <c r="AM532" i="15"/>
  <c r="AK532" i="15"/>
  <c r="AH532" i="15"/>
  <c r="AF532" i="15"/>
  <c r="AD532" i="15"/>
  <c r="AB532" i="15"/>
  <c r="Z532" i="15"/>
  <c r="X532" i="15"/>
  <c r="U532" i="15"/>
  <c r="T532" i="15"/>
  <c r="S532" i="15"/>
  <c r="R532" i="15"/>
  <c r="Q532" i="15"/>
  <c r="P532" i="15"/>
  <c r="CU531" i="15"/>
  <c r="CS531" i="15"/>
  <c r="CQ531" i="15"/>
  <c r="CO531" i="15"/>
  <c r="CM531" i="15"/>
  <c r="CK531" i="15"/>
  <c r="CH531" i="15"/>
  <c r="CF531" i="15"/>
  <c r="CD531" i="15"/>
  <c r="CB531" i="15"/>
  <c r="BZ531" i="15"/>
  <c r="BX531" i="15"/>
  <c r="BU531" i="15"/>
  <c r="BS531" i="15"/>
  <c r="BQ531" i="15"/>
  <c r="BO531" i="15"/>
  <c r="BM531" i="15"/>
  <c r="BK531" i="15"/>
  <c r="BH531" i="15"/>
  <c r="BF531" i="15"/>
  <c r="BD531" i="15"/>
  <c r="BB531" i="15"/>
  <c r="AZ531" i="15"/>
  <c r="AX531" i="15"/>
  <c r="AU531" i="15"/>
  <c r="AS531" i="15"/>
  <c r="AQ531" i="15"/>
  <c r="AO531" i="15"/>
  <c r="AM531" i="15"/>
  <c r="AK531" i="15"/>
  <c r="AH531" i="15"/>
  <c r="AF531" i="15"/>
  <c r="AD531" i="15"/>
  <c r="AB531" i="15"/>
  <c r="Z531" i="15"/>
  <c r="X531" i="15"/>
  <c r="U531" i="15"/>
  <c r="T531" i="15"/>
  <c r="S531" i="15"/>
  <c r="R531" i="15"/>
  <c r="Q531" i="15"/>
  <c r="P531" i="15"/>
  <c r="CU530" i="15"/>
  <c r="CS530" i="15"/>
  <c r="CQ530" i="15"/>
  <c r="CO530" i="15"/>
  <c r="CM530" i="15"/>
  <c r="CK530" i="15"/>
  <c r="CH530" i="15"/>
  <c r="CF530" i="15"/>
  <c r="CD530" i="15"/>
  <c r="CB530" i="15"/>
  <c r="BZ530" i="15"/>
  <c r="BX530" i="15"/>
  <c r="BU530" i="15"/>
  <c r="BS530" i="15"/>
  <c r="BQ530" i="15"/>
  <c r="BO530" i="15"/>
  <c r="BM530" i="15"/>
  <c r="BK530" i="15"/>
  <c r="BH530" i="15"/>
  <c r="BF530" i="15"/>
  <c r="BD530" i="15"/>
  <c r="BB530" i="15"/>
  <c r="AZ530" i="15"/>
  <c r="AX530" i="15"/>
  <c r="AU530" i="15"/>
  <c r="AS530" i="15"/>
  <c r="AQ530" i="15"/>
  <c r="AO530" i="15"/>
  <c r="AM530" i="15"/>
  <c r="AK530" i="15"/>
  <c r="AH530" i="15"/>
  <c r="AF530" i="15"/>
  <c r="AD530" i="15"/>
  <c r="AB530" i="15"/>
  <c r="Z530" i="15"/>
  <c r="X530" i="15"/>
  <c r="U530" i="15"/>
  <c r="T530" i="15"/>
  <c r="S530" i="15"/>
  <c r="R530" i="15"/>
  <c r="Q530" i="15"/>
  <c r="P530" i="15"/>
  <c r="CU529" i="15"/>
  <c r="CS529" i="15"/>
  <c r="CQ529" i="15"/>
  <c r="CO529" i="15"/>
  <c r="CM529" i="15"/>
  <c r="CK529" i="15"/>
  <c r="CH529" i="15"/>
  <c r="CF529" i="15"/>
  <c r="CD529" i="15"/>
  <c r="CB529" i="15"/>
  <c r="BZ529" i="15"/>
  <c r="BX529" i="15"/>
  <c r="BU529" i="15"/>
  <c r="BS529" i="15"/>
  <c r="BQ529" i="15"/>
  <c r="BO529" i="15"/>
  <c r="BM529" i="15"/>
  <c r="BK529" i="15"/>
  <c r="BH529" i="15"/>
  <c r="BF529" i="15"/>
  <c r="BD529" i="15"/>
  <c r="BB529" i="15"/>
  <c r="AZ529" i="15"/>
  <c r="AX529" i="15"/>
  <c r="AU529" i="15"/>
  <c r="AS529" i="15"/>
  <c r="AQ529" i="15"/>
  <c r="AO529" i="15"/>
  <c r="AM529" i="15"/>
  <c r="AK529" i="15"/>
  <c r="AH529" i="15"/>
  <c r="AF529" i="15"/>
  <c r="AD529" i="15"/>
  <c r="AB529" i="15"/>
  <c r="Z529" i="15"/>
  <c r="X529" i="15"/>
  <c r="U529" i="15"/>
  <c r="T529" i="15"/>
  <c r="S529" i="15"/>
  <c r="R529" i="15"/>
  <c r="Q529" i="15"/>
  <c r="P529" i="15"/>
  <c r="CU528" i="15"/>
  <c r="CS528" i="15"/>
  <c r="CQ528" i="15"/>
  <c r="CO528" i="15"/>
  <c r="CM528" i="15"/>
  <c r="CK528" i="15"/>
  <c r="CH528" i="15"/>
  <c r="CF528" i="15"/>
  <c r="CD528" i="15"/>
  <c r="CB528" i="15"/>
  <c r="BZ528" i="15"/>
  <c r="BX528" i="15"/>
  <c r="BU528" i="15"/>
  <c r="BS528" i="15"/>
  <c r="BQ528" i="15"/>
  <c r="BO528" i="15"/>
  <c r="BM528" i="15"/>
  <c r="BK528" i="15"/>
  <c r="BH528" i="15"/>
  <c r="BF528" i="15"/>
  <c r="BD528" i="15"/>
  <c r="BB528" i="15"/>
  <c r="AZ528" i="15"/>
  <c r="AX528" i="15"/>
  <c r="AU528" i="15"/>
  <c r="AS528" i="15"/>
  <c r="AQ528" i="15"/>
  <c r="AO528" i="15"/>
  <c r="AM528" i="15"/>
  <c r="AK528" i="15"/>
  <c r="AH528" i="15"/>
  <c r="AF528" i="15"/>
  <c r="AD528" i="15"/>
  <c r="AB528" i="15"/>
  <c r="Z528" i="15"/>
  <c r="X528" i="15"/>
  <c r="U528" i="15"/>
  <c r="T528" i="15"/>
  <c r="S528" i="15"/>
  <c r="R528" i="15"/>
  <c r="Q528" i="15"/>
  <c r="P528" i="15"/>
  <c r="CU527" i="15"/>
  <c r="CS527" i="15"/>
  <c r="CQ527" i="15"/>
  <c r="CO527" i="15"/>
  <c r="CM527" i="15"/>
  <c r="CK527" i="15"/>
  <c r="CH527" i="15"/>
  <c r="CF527" i="15"/>
  <c r="CD527" i="15"/>
  <c r="CB527" i="15"/>
  <c r="BZ527" i="15"/>
  <c r="BX527" i="15"/>
  <c r="BU527" i="15"/>
  <c r="BS527" i="15"/>
  <c r="BQ527" i="15"/>
  <c r="BO527" i="15"/>
  <c r="BM527" i="15"/>
  <c r="BK527" i="15"/>
  <c r="BH527" i="15"/>
  <c r="BF527" i="15"/>
  <c r="BD527" i="15"/>
  <c r="BB527" i="15"/>
  <c r="AZ527" i="15"/>
  <c r="AX527" i="15"/>
  <c r="AU527" i="15"/>
  <c r="AS527" i="15"/>
  <c r="AQ527" i="15"/>
  <c r="AO527" i="15"/>
  <c r="AM527" i="15"/>
  <c r="AK527" i="15"/>
  <c r="AH527" i="15"/>
  <c r="AF527" i="15"/>
  <c r="AD527" i="15"/>
  <c r="AB527" i="15"/>
  <c r="Z527" i="15"/>
  <c r="X527" i="15"/>
  <c r="U527" i="15"/>
  <c r="T527" i="15"/>
  <c r="S527" i="15"/>
  <c r="R527" i="15"/>
  <c r="Q527" i="15"/>
  <c r="P527" i="15"/>
  <c r="CU526" i="15"/>
  <c r="CS526" i="15"/>
  <c r="CQ526" i="15"/>
  <c r="CO526" i="15"/>
  <c r="CM526" i="15"/>
  <c r="CK526" i="15"/>
  <c r="CH526" i="15"/>
  <c r="CF526" i="15"/>
  <c r="CD526" i="15"/>
  <c r="CB526" i="15"/>
  <c r="BZ526" i="15"/>
  <c r="BX526" i="15"/>
  <c r="BU526" i="15"/>
  <c r="BS526" i="15"/>
  <c r="BQ526" i="15"/>
  <c r="BO526" i="15"/>
  <c r="BM526" i="15"/>
  <c r="BK526" i="15"/>
  <c r="BH526" i="15"/>
  <c r="BF526" i="15"/>
  <c r="BD526" i="15"/>
  <c r="BB526" i="15"/>
  <c r="AZ526" i="15"/>
  <c r="AX526" i="15"/>
  <c r="AU526" i="15"/>
  <c r="AS526" i="15"/>
  <c r="AQ526" i="15"/>
  <c r="AO526" i="15"/>
  <c r="AM526" i="15"/>
  <c r="AK526" i="15"/>
  <c r="AH526" i="15"/>
  <c r="AF526" i="15"/>
  <c r="AD526" i="15"/>
  <c r="AB526" i="15"/>
  <c r="Z526" i="15"/>
  <c r="X526" i="15"/>
  <c r="U526" i="15"/>
  <c r="T526" i="15"/>
  <c r="S526" i="15"/>
  <c r="R526" i="15"/>
  <c r="Q526" i="15"/>
  <c r="P526" i="15"/>
  <c r="CU525" i="15"/>
  <c r="CS525" i="15"/>
  <c r="CQ525" i="15"/>
  <c r="CO525" i="15"/>
  <c r="CM525" i="15"/>
  <c r="CK525" i="15"/>
  <c r="CH525" i="15"/>
  <c r="CF525" i="15"/>
  <c r="CD525" i="15"/>
  <c r="CB525" i="15"/>
  <c r="BZ525" i="15"/>
  <c r="BX525" i="15"/>
  <c r="BU525" i="15"/>
  <c r="BS525" i="15"/>
  <c r="BQ525" i="15"/>
  <c r="BO525" i="15"/>
  <c r="BM525" i="15"/>
  <c r="BK525" i="15"/>
  <c r="BH525" i="15"/>
  <c r="BF525" i="15"/>
  <c r="BD525" i="15"/>
  <c r="BB525" i="15"/>
  <c r="AZ525" i="15"/>
  <c r="AX525" i="15"/>
  <c r="AU525" i="15"/>
  <c r="AS525" i="15"/>
  <c r="AQ525" i="15"/>
  <c r="AO525" i="15"/>
  <c r="AM525" i="15"/>
  <c r="AK525" i="15"/>
  <c r="AH525" i="15"/>
  <c r="AF525" i="15"/>
  <c r="AD525" i="15"/>
  <c r="AB525" i="15"/>
  <c r="Z525" i="15"/>
  <c r="X525" i="15"/>
  <c r="U525" i="15"/>
  <c r="T525" i="15"/>
  <c r="S525" i="15"/>
  <c r="R525" i="15"/>
  <c r="Q525" i="15"/>
  <c r="P525" i="15"/>
  <c r="CU524" i="15"/>
  <c r="CS524" i="15"/>
  <c r="CQ524" i="15"/>
  <c r="CO524" i="15"/>
  <c r="CM524" i="15"/>
  <c r="CK524" i="15"/>
  <c r="CH524" i="15"/>
  <c r="CF524" i="15"/>
  <c r="CD524" i="15"/>
  <c r="CB524" i="15"/>
  <c r="BZ524" i="15"/>
  <c r="BX524" i="15"/>
  <c r="BU524" i="15"/>
  <c r="BS524" i="15"/>
  <c r="BQ524" i="15"/>
  <c r="BO524" i="15"/>
  <c r="BM524" i="15"/>
  <c r="BK524" i="15"/>
  <c r="BH524" i="15"/>
  <c r="BF524" i="15"/>
  <c r="BD524" i="15"/>
  <c r="BB524" i="15"/>
  <c r="AZ524" i="15"/>
  <c r="AX524" i="15"/>
  <c r="AU524" i="15"/>
  <c r="AS524" i="15"/>
  <c r="AQ524" i="15"/>
  <c r="AO524" i="15"/>
  <c r="AM524" i="15"/>
  <c r="AK524" i="15"/>
  <c r="AH524" i="15"/>
  <c r="AF524" i="15"/>
  <c r="AD524" i="15"/>
  <c r="AB524" i="15"/>
  <c r="Z524" i="15"/>
  <c r="X524" i="15"/>
  <c r="U524" i="15"/>
  <c r="T524" i="15"/>
  <c r="S524" i="15"/>
  <c r="R524" i="15"/>
  <c r="Q524" i="15"/>
  <c r="P524" i="15"/>
  <c r="CU523" i="15"/>
  <c r="CS523" i="15"/>
  <c r="CQ523" i="15"/>
  <c r="CO523" i="15"/>
  <c r="CM523" i="15"/>
  <c r="CK523" i="15"/>
  <c r="CH523" i="15"/>
  <c r="CF523" i="15"/>
  <c r="CD523" i="15"/>
  <c r="CB523" i="15"/>
  <c r="BZ523" i="15"/>
  <c r="BX523" i="15"/>
  <c r="BU523" i="15"/>
  <c r="BS523" i="15"/>
  <c r="BQ523" i="15"/>
  <c r="BO523" i="15"/>
  <c r="BM523" i="15"/>
  <c r="BK523" i="15"/>
  <c r="BH523" i="15"/>
  <c r="BF523" i="15"/>
  <c r="BD523" i="15"/>
  <c r="BB523" i="15"/>
  <c r="AZ523" i="15"/>
  <c r="AX523" i="15"/>
  <c r="AU523" i="15"/>
  <c r="AS523" i="15"/>
  <c r="AQ523" i="15"/>
  <c r="AO523" i="15"/>
  <c r="AM523" i="15"/>
  <c r="AK523" i="15"/>
  <c r="AH523" i="15"/>
  <c r="AF523" i="15"/>
  <c r="AD523" i="15"/>
  <c r="AB523" i="15"/>
  <c r="Z523" i="15"/>
  <c r="X523" i="15"/>
  <c r="U523" i="15"/>
  <c r="T523" i="15"/>
  <c r="S523" i="15"/>
  <c r="R523" i="15"/>
  <c r="Q523" i="15"/>
  <c r="P523" i="15"/>
  <c r="CU522" i="15"/>
  <c r="CS522" i="15"/>
  <c r="CQ522" i="15"/>
  <c r="CO522" i="15"/>
  <c r="CM522" i="15"/>
  <c r="CK522" i="15"/>
  <c r="CH522" i="15"/>
  <c r="CF522" i="15"/>
  <c r="CD522" i="15"/>
  <c r="CB522" i="15"/>
  <c r="BZ522" i="15"/>
  <c r="BX522" i="15"/>
  <c r="BU522" i="15"/>
  <c r="BS522" i="15"/>
  <c r="BQ522" i="15"/>
  <c r="BO522" i="15"/>
  <c r="BM522" i="15"/>
  <c r="BK522" i="15"/>
  <c r="BH522" i="15"/>
  <c r="BF522" i="15"/>
  <c r="BD522" i="15"/>
  <c r="BB522" i="15"/>
  <c r="AZ522" i="15"/>
  <c r="AX522" i="15"/>
  <c r="AU522" i="15"/>
  <c r="AS522" i="15"/>
  <c r="AQ522" i="15"/>
  <c r="AO522" i="15"/>
  <c r="AM522" i="15"/>
  <c r="AK522" i="15"/>
  <c r="AH522" i="15"/>
  <c r="AF522" i="15"/>
  <c r="AD522" i="15"/>
  <c r="AB522" i="15"/>
  <c r="Z522" i="15"/>
  <c r="X522" i="15"/>
  <c r="U522" i="15"/>
  <c r="T522" i="15"/>
  <c r="S522" i="15"/>
  <c r="R522" i="15"/>
  <c r="Q522" i="15"/>
  <c r="P522" i="15"/>
  <c r="CU521" i="15"/>
  <c r="CS521" i="15"/>
  <c r="CQ521" i="15"/>
  <c r="CO521" i="15"/>
  <c r="CM521" i="15"/>
  <c r="CK521" i="15"/>
  <c r="CH521" i="15"/>
  <c r="CF521" i="15"/>
  <c r="CD521" i="15"/>
  <c r="CB521" i="15"/>
  <c r="BZ521" i="15"/>
  <c r="BX521" i="15"/>
  <c r="BU521" i="15"/>
  <c r="BS521" i="15"/>
  <c r="BQ521" i="15"/>
  <c r="BO521" i="15"/>
  <c r="BM521" i="15"/>
  <c r="BK521" i="15"/>
  <c r="BH521" i="15"/>
  <c r="BF521" i="15"/>
  <c r="BD521" i="15"/>
  <c r="BB521" i="15"/>
  <c r="AZ521" i="15"/>
  <c r="AX521" i="15"/>
  <c r="AU521" i="15"/>
  <c r="AS521" i="15"/>
  <c r="AQ521" i="15"/>
  <c r="AO521" i="15"/>
  <c r="AM521" i="15"/>
  <c r="AK521" i="15"/>
  <c r="AH521" i="15"/>
  <c r="AF521" i="15"/>
  <c r="AD521" i="15"/>
  <c r="AB521" i="15"/>
  <c r="Z521" i="15"/>
  <c r="X521" i="15"/>
  <c r="U521" i="15"/>
  <c r="T521" i="15"/>
  <c r="S521" i="15"/>
  <c r="R521" i="15"/>
  <c r="Q521" i="15"/>
  <c r="P521" i="15"/>
  <c r="CU520" i="15"/>
  <c r="CS520" i="15"/>
  <c r="CQ520" i="15"/>
  <c r="CO520" i="15"/>
  <c r="CM520" i="15"/>
  <c r="CK520" i="15"/>
  <c r="CH520" i="15"/>
  <c r="CF520" i="15"/>
  <c r="CD520" i="15"/>
  <c r="CB520" i="15"/>
  <c r="BZ520" i="15"/>
  <c r="BX520" i="15"/>
  <c r="BU520" i="15"/>
  <c r="BS520" i="15"/>
  <c r="BQ520" i="15"/>
  <c r="BO520" i="15"/>
  <c r="BM520" i="15"/>
  <c r="BK520" i="15"/>
  <c r="BH520" i="15"/>
  <c r="BF520" i="15"/>
  <c r="BD520" i="15"/>
  <c r="BB520" i="15"/>
  <c r="AZ520" i="15"/>
  <c r="AX520" i="15"/>
  <c r="AU520" i="15"/>
  <c r="AS520" i="15"/>
  <c r="AQ520" i="15"/>
  <c r="AO520" i="15"/>
  <c r="AM520" i="15"/>
  <c r="AK520" i="15"/>
  <c r="AH520" i="15"/>
  <c r="AF520" i="15"/>
  <c r="AD520" i="15"/>
  <c r="AB520" i="15"/>
  <c r="Z520" i="15"/>
  <c r="X520" i="15"/>
  <c r="U520" i="15"/>
  <c r="T520" i="15"/>
  <c r="S520" i="15"/>
  <c r="R520" i="15"/>
  <c r="Q520" i="15"/>
  <c r="P520" i="15"/>
  <c r="CU519" i="15"/>
  <c r="CS519" i="15"/>
  <c r="CQ519" i="15"/>
  <c r="CO519" i="15"/>
  <c r="CM519" i="15"/>
  <c r="CK519" i="15"/>
  <c r="CH519" i="15"/>
  <c r="CF519" i="15"/>
  <c r="CD519" i="15"/>
  <c r="CB519" i="15"/>
  <c r="BZ519" i="15"/>
  <c r="BX519" i="15"/>
  <c r="BU519" i="15"/>
  <c r="BS519" i="15"/>
  <c r="BQ519" i="15"/>
  <c r="BO519" i="15"/>
  <c r="BM519" i="15"/>
  <c r="BK519" i="15"/>
  <c r="BH519" i="15"/>
  <c r="BF519" i="15"/>
  <c r="BD519" i="15"/>
  <c r="BB519" i="15"/>
  <c r="AZ519" i="15"/>
  <c r="AX519" i="15"/>
  <c r="AU519" i="15"/>
  <c r="AS519" i="15"/>
  <c r="AQ519" i="15"/>
  <c r="AO519" i="15"/>
  <c r="AM519" i="15"/>
  <c r="AK519" i="15"/>
  <c r="AH519" i="15"/>
  <c r="AF519" i="15"/>
  <c r="AD519" i="15"/>
  <c r="AB519" i="15"/>
  <c r="Z519" i="15"/>
  <c r="X519" i="15"/>
  <c r="U519" i="15"/>
  <c r="T519" i="15"/>
  <c r="S519" i="15"/>
  <c r="R519" i="15"/>
  <c r="Q519" i="15"/>
  <c r="P519" i="15"/>
  <c r="CU518" i="15"/>
  <c r="CS518" i="15"/>
  <c r="CQ518" i="15"/>
  <c r="CO518" i="15"/>
  <c r="CM518" i="15"/>
  <c r="CK518" i="15"/>
  <c r="CH518" i="15"/>
  <c r="CF518" i="15"/>
  <c r="CD518" i="15"/>
  <c r="CB518" i="15"/>
  <c r="BZ518" i="15"/>
  <c r="BX518" i="15"/>
  <c r="BU518" i="15"/>
  <c r="BS518" i="15"/>
  <c r="BQ518" i="15"/>
  <c r="BO518" i="15"/>
  <c r="BM518" i="15"/>
  <c r="BK518" i="15"/>
  <c r="BH518" i="15"/>
  <c r="BF518" i="15"/>
  <c r="BD518" i="15"/>
  <c r="BB518" i="15"/>
  <c r="AZ518" i="15"/>
  <c r="AX518" i="15"/>
  <c r="AU518" i="15"/>
  <c r="AS518" i="15"/>
  <c r="AQ518" i="15"/>
  <c r="AO518" i="15"/>
  <c r="AM518" i="15"/>
  <c r="AK518" i="15"/>
  <c r="AH518" i="15"/>
  <c r="AF518" i="15"/>
  <c r="AD518" i="15"/>
  <c r="AB518" i="15"/>
  <c r="Z518" i="15"/>
  <c r="X518" i="15"/>
  <c r="U518" i="15"/>
  <c r="T518" i="15"/>
  <c r="S518" i="15"/>
  <c r="R518" i="15"/>
  <c r="Q518" i="15"/>
  <c r="P518" i="15"/>
  <c r="CU517" i="15"/>
  <c r="CS517" i="15"/>
  <c r="CQ517" i="15"/>
  <c r="CO517" i="15"/>
  <c r="CM517" i="15"/>
  <c r="CK517" i="15"/>
  <c r="CH517" i="15"/>
  <c r="CF517" i="15"/>
  <c r="CD517" i="15"/>
  <c r="CB517" i="15"/>
  <c r="BZ517" i="15"/>
  <c r="BX517" i="15"/>
  <c r="BU517" i="15"/>
  <c r="BS517" i="15"/>
  <c r="BQ517" i="15"/>
  <c r="BO517" i="15"/>
  <c r="BM517" i="15"/>
  <c r="BK517" i="15"/>
  <c r="BH517" i="15"/>
  <c r="BF517" i="15"/>
  <c r="BD517" i="15"/>
  <c r="BB517" i="15"/>
  <c r="AZ517" i="15"/>
  <c r="AX517" i="15"/>
  <c r="AU517" i="15"/>
  <c r="AS517" i="15"/>
  <c r="AQ517" i="15"/>
  <c r="AO517" i="15"/>
  <c r="AM517" i="15"/>
  <c r="AK517" i="15"/>
  <c r="AH517" i="15"/>
  <c r="AF517" i="15"/>
  <c r="AD517" i="15"/>
  <c r="AB517" i="15"/>
  <c r="Z517" i="15"/>
  <c r="X517" i="15"/>
  <c r="U517" i="15"/>
  <c r="T517" i="15"/>
  <c r="S517" i="15"/>
  <c r="R517" i="15"/>
  <c r="Q517" i="15"/>
  <c r="P517" i="15"/>
  <c r="CU516" i="15"/>
  <c r="CS516" i="15"/>
  <c r="CQ516" i="15"/>
  <c r="CO516" i="15"/>
  <c r="CM516" i="15"/>
  <c r="CK516" i="15"/>
  <c r="CH516" i="15"/>
  <c r="CF516" i="15"/>
  <c r="CD516" i="15"/>
  <c r="CB516" i="15"/>
  <c r="BZ516" i="15"/>
  <c r="BX516" i="15"/>
  <c r="BU516" i="15"/>
  <c r="BS516" i="15"/>
  <c r="BQ516" i="15"/>
  <c r="BO516" i="15"/>
  <c r="BM516" i="15"/>
  <c r="BK516" i="15"/>
  <c r="BH516" i="15"/>
  <c r="BF516" i="15"/>
  <c r="BD516" i="15"/>
  <c r="BB516" i="15"/>
  <c r="AZ516" i="15"/>
  <c r="AX516" i="15"/>
  <c r="AU516" i="15"/>
  <c r="AS516" i="15"/>
  <c r="AQ516" i="15"/>
  <c r="AO516" i="15"/>
  <c r="AM516" i="15"/>
  <c r="AK516" i="15"/>
  <c r="AH516" i="15"/>
  <c r="AF516" i="15"/>
  <c r="AD516" i="15"/>
  <c r="AB516" i="15"/>
  <c r="Z516" i="15"/>
  <c r="X516" i="15"/>
  <c r="U516" i="15"/>
  <c r="T516" i="15"/>
  <c r="S516" i="15"/>
  <c r="R516" i="15"/>
  <c r="Q516" i="15"/>
  <c r="P516" i="15"/>
  <c r="CU515" i="15"/>
  <c r="CS515" i="15"/>
  <c r="CQ515" i="15"/>
  <c r="CO515" i="15"/>
  <c r="CM515" i="15"/>
  <c r="CK515" i="15"/>
  <c r="CH515" i="15"/>
  <c r="CF515" i="15"/>
  <c r="CD515" i="15"/>
  <c r="CB515" i="15"/>
  <c r="BZ515" i="15"/>
  <c r="BX515" i="15"/>
  <c r="BU515" i="15"/>
  <c r="BS515" i="15"/>
  <c r="BQ515" i="15"/>
  <c r="BO515" i="15"/>
  <c r="BM515" i="15"/>
  <c r="BK515" i="15"/>
  <c r="BH515" i="15"/>
  <c r="BF515" i="15"/>
  <c r="BD515" i="15"/>
  <c r="BB515" i="15"/>
  <c r="AZ515" i="15"/>
  <c r="AX515" i="15"/>
  <c r="AU515" i="15"/>
  <c r="AS515" i="15"/>
  <c r="AQ515" i="15"/>
  <c r="AO515" i="15"/>
  <c r="AM515" i="15"/>
  <c r="AK515" i="15"/>
  <c r="AH515" i="15"/>
  <c r="AF515" i="15"/>
  <c r="AD515" i="15"/>
  <c r="AB515" i="15"/>
  <c r="Z515" i="15"/>
  <c r="X515" i="15"/>
  <c r="U515" i="15"/>
  <c r="T515" i="15"/>
  <c r="S515" i="15"/>
  <c r="R515" i="15"/>
  <c r="Q515" i="15"/>
  <c r="P515" i="15"/>
  <c r="CU514" i="15"/>
  <c r="CS514" i="15"/>
  <c r="CQ514" i="15"/>
  <c r="CO514" i="15"/>
  <c r="CM514" i="15"/>
  <c r="CK514" i="15"/>
  <c r="CH514" i="15"/>
  <c r="CF514" i="15"/>
  <c r="CD514" i="15"/>
  <c r="CB514" i="15"/>
  <c r="BZ514" i="15"/>
  <c r="BX514" i="15"/>
  <c r="BU514" i="15"/>
  <c r="BS514" i="15"/>
  <c r="BQ514" i="15"/>
  <c r="BO514" i="15"/>
  <c r="BM514" i="15"/>
  <c r="BK514" i="15"/>
  <c r="BH514" i="15"/>
  <c r="BF514" i="15"/>
  <c r="BD514" i="15"/>
  <c r="BB514" i="15"/>
  <c r="AZ514" i="15"/>
  <c r="AX514" i="15"/>
  <c r="AU514" i="15"/>
  <c r="AS514" i="15"/>
  <c r="AQ514" i="15"/>
  <c r="AO514" i="15"/>
  <c r="AM514" i="15"/>
  <c r="AK514" i="15"/>
  <c r="AH514" i="15"/>
  <c r="AF514" i="15"/>
  <c r="AD514" i="15"/>
  <c r="AB514" i="15"/>
  <c r="Z514" i="15"/>
  <c r="X514" i="15"/>
  <c r="U514" i="15"/>
  <c r="T514" i="15"/>
  <c r="S514" i="15"/>
  <c r="R514" i="15"/>
  <c r="Q514" i="15"/>
  <c r="P514" i="15"/>
  <c r="CU513" i="15"/>
  <c r="CS513" i="15"/>
  <c r="CQ513" i="15"/>
  <c r="CO513" i="15"/>
  <c r="CM513" i="15"/>
  <c r="CK513" i="15"/>
  <c r="CH513" i="15"/>
  <c r="CF513" i="15"/>
  <c r="CD513" i="15"/>
  <c r="CB513" i="15"/>
  <c r="BZ513" i="15"/>
  <c r="BX513" i="15"/>
  <c r="BU513" i="15"/>
  <c r="BS513" i="15"/>
  <c r="BQ513" i="15"/>
  <c r="BO513" i="15"/>
  <c r="BM513" i="15"/>
  <c r="BK513" i="15"/>
  <c r="BH513" i="15"/>
  <c r="BF513" i="15"/>
  <c r="BD513" i="15"/>
  <c r="BB513" i="15"/>
  <c r="AZ513" i="15"/>
  <c r="AX513" i="15"/>
  <c r="AU513" i="15"/>
  <c r="AS513" i="15"/>
  <c r="AQ513" i="15"/>
  <c r="AO513" i="15"/>
  <c r="AM513" i="15"/>
  <c r="AK513" i="15"/>
  <c r="AH513" i="15"/>
  <c r="AF513" i="15"/>
  <c r="AD513" i="15"/>
  <c r="AB513" i="15"/>
  <c r="Z513" i="15"/>
  <c r="X513" i="15"/>
  <c r="U513" i="15"/>
  <c r="T513" i="15"/>
  <c r="S513" i="15"/>
  <c r="R513" i="15"/>
  <c r="Q513" i="15"/>
  <c r="P513" i="15"/>
  <c r="CU512" i="15"/>
  <c r="CS512" i="15"/>
  <c r="CQ512" i="15"/>
  <c r="CO512" i="15"/>
  <c r="CM512" i="15"/>
  <c r="CK512" i="15"/>
  <c r="CH512" i="15"/>
  <c r="CF512" i="15"/>
  <c r="CD512" i="15"/>
  <c r="CB512" i="15"/>
  <c r="BZ512" i="15"/>
  <c r="BX512" i="15"/>
  <c r="BU512" i="15"/>
  <c r="BS512" i="15"/>
  <c r="BQ512" i="15"/>
  <c r="BO512" i="15"/>
  <c r="BM512" i="15"/>
  <c r="BK512" i="15"/>
  <c r="BH512" i="15"/>
  <c r="BF512" i="15"/>
  <c r="BD512" i="15"/>
  <c r="BB512" i="15"/>
  <c r="AZ512" i="15"/>
  <c r="AX512" i="15"/>
  <c r="AU512" i="15"/>
  <c r="AS512" i="15"/>
  <c r="AQ512" i="15"/>
  <c r="AO512" i="15"/>
  <c r="AM512" i="15"/>
  <c r="AK512" i="15"/>
  <c r="AH512" i="15"/>
  <c r="AF512" i="15"/>
  <c r="AD512" i="15"/>
  <c r="AB512" i="15"/>
  <c r="Z512" i="15"/>
  <c r="X512" i="15"/>
  <c r="U512" i="15"/>
  <c r="T512" i="15"/>
  <c r="S512" i="15"/>
  <c r="R512" i="15"/>
  <c r="Q512" i="15"/>
  <c r="P512" i="15"/>
  <c r="CU511" i="15"/>
  <c r="CS511" i="15"/>
  <c r="CQ511" i="15"/>
  <c r="CO511" i="15"/>
  <c r="CM511" i="15"/>
  <c r="CK511" i="15"/>
  <c r="CH511" i="15"/>
  <c r="CF511" i="15"/>
  <c r="CD511" i="15"/>
  <c r="CB511" i="15"/>
  <c r="BZ511" i="15"/>
  <c r="BX511" i="15"/>
  <c r="BU511" i="15"/>
  <c r="BS511" i="15"/>
  <c r="BQ511" i="15"/>
  <c r="BO511" i="15"/>
  <c r="BM511" i="15"/>
  <c r="BK511" i="15"/>
  <c r="BH511" i="15"/>
  <c r="BF511" i="15"/>
  <c r="BD511" i="15"/>
  <c r="BB511" i="15"/>
  <c r="AZ511" i="15"/>
  <c r="AX511" i="15"/>
  <c r="AU511" i="15"/>
  <c r="AS511" i="15"/>
  <c r="AQ511" i="15"/>
  <c r="AO511" i="15"/>
  <c r="AM511" i="15"/>
  <c r="AK511" i="15"/>
  <c r="AH511" i="15"/>
  <c r="AF511" i="15"/>
  <c r="AD511" i="15"/>
  <c r="AB511" i="15"/>
  <c r="Z511" i="15"/>
  <c r="X511" i="15"/>
  <c r="U511" i="15"/>
  <c r="T511" i="15"/>
  <c r="S511" i="15"/>
  <c r="R511" i="15"/>
  <c r="Q511" i="15"/>
  <c r="P511" i="15"/>
  <c r="CU510" i="15"/>
  <c r="CS510" i="15"/>
  <c r="CQ510" i="15"/>
  <c r="CO510" i="15"/>
  <c r="CM510" i="15"/>
  <c r="CK510" i="15"/>
  <c r="CH510" i="15"/>
  <c r="CF510" i="15"/>
  <c r="CD510" i="15"/>
  <c r="CB510" i="15"/>
  <c r="BZ510" i="15"/>
  <c r="BX510" i="15"/>
  <c r="BU510" i="15"/>
  <c r="BS510" i="15"/>
  <c r="BQ510" i="15"/>
  <c r="BO510" i="15"/>
  <c r="BM510" i="15"/>
  <c r="BK510" i="15"/>
  <c r="BH510" i="15"/>
  <c r="BF510" i="15"/>
  <c r="BD510" i="15"/>
  <c r="BB510" i="15"/>
  <c r="AZ510" i="15"/>
  <c r="AX510" i="15"/>
  <c r="AU510" i="15"/>
  <c r="AS510" i="15"/>
  <c r="AQ510" i="15"/>
  <c r="AO510" i="15"/>
  <c r="AM510" i="15"/>
  <c r="AK510" i="15"/>
  <c r="AH510" i="15"/>
  <c r="AF510" i="15"/>
  <c r="AD510" i="15"/>
  <c r="AB510" i="15"/>
  <c r="Z510" i="15"/>
  <c r="X510" i="15"/>
  <c r="U510" i="15"/>
  <c r="T510" i="15"/>
  <c r="S510" i="15"/>
  <c r="R510" i="15"/>
  <c r="Q510" i="15"/>
  <c r="P510" i="15"/>
  <c r="CU509" i="15"/>
  <c r="CS509" i="15"/>
  <c r="CQ509" i="15"/>
  <c r="CO509" i="15"/>
  <c r="CM509" i="15"/>
  <c r="CK509" i="15"/>
  <c r="CH509" i="15"/>
  <c r="CF509" i="15"/>
  <c r="CD509" i="15"/>
  <c r="CB509" i="15"/>
  <c r="BZ509" i="15"/>
  <c r="BX509" i="15"/>
  <c r="BU509" i="15"/>
  <c r="BS509" i="15"/>
  <c r="BQ509" i="15"/>
  <c r="BO509" i="15"/>
  <c r="BM509" i="15"/>
  <c r="BK509" i="15"/>
  <c r="BH509" i="15"/>
  <c r="BF509" i="15"/>
  <c r="BD509" i="15"/>
  <c r="BB509" i="15"/>
  <c r="AZ509" i="15"/>
  <c r="AX509" i="15"/>
  <c r="AU509" i="15"/>
  <c r="AS509" i="15"/>
  <c r="AQ509" i="15"/>
  <c r="AO509" i="15"/>
  <c r="AM509" i="15"/>
  <c r="AK509" i="15"/>
  <c r="AH509" i="15"/>
  <c r="AF509" i="15"/>
  <c r="AD509" i="15"/>
  <c r="AB509" i="15"/>
  <c r="Z509" i="15"/>
  <c r="X509" i="15"/>
  <c r="U509" i="15"/>
  <c r="T509" i="15"/>
  <c r="S509" i="15"/>
  <c r="R509" i="15"/>
  <c r="Q509" i="15"/>
  <c r="P509" i="15"/>
  <c r="CU508" i="15"/>
  <c r="CS508" i="15"/>
  <c r="CQ508" i="15"/>
  <c r="CO508" i="15"/>
  <c r="CM508" i="15"/>
  <c r="CK508" i="15"/>
  <c r="CH508" i="15"/>
  <c r="CF508" i="15"/>
  <c r="CD508" i="15"/>
  <c r="CB508" i="15"/>
  <c r="BZ508" i="15"/>
  <c r="BX508" i="15"/>
  <c r="BU508" i="15"/>
  <c r="BS508" i="15"/>
  <c r="BQ508" i="15"/>
  <c r="BO508" i="15"/>
  <c r="BM508" i="15"/>
  <c r="BK508" i="15"/>
  <c r="BH508" i="15"/>
  <c r="BF508" i="15"/>
  <c r="BD508" i="15"/>
  <c r="BB508" i="15"/>
  <c r="AZ508" i="15"/>
  <c r="AX508" i="15"/>
  <c r="AU508" i="15"/>
  <c r="AS508" i="15"/>
  <c r="AQ508" i="15"/>
  <c r="AO508" i="15"/>
  <c r="AM508" i="15"/>
  <c r="AK508" i="15"/>
  <c r="AH508" i="15"/>
  <c r="AF508" i="15"/>
  <c r="AD508" i="15"/>
  <c r="AB508" i="15"/>
  <c r="Z508" i="15"/>
  <c r="X508" i="15"/>
  <c r="U508" i="15"/>
  <c r="T508" i="15"/>
  <c r="S508" i="15"/>
  <c r="R508" i="15"/>
  <c r="Q508" i="15"/>
  <c r="P508" i="15"/>
  <c r="CU507" i="15"/>
  <c r="CS507" i="15"/>
  <c r="CQ507" i="15"/>
  <c r="CO507" i="15"/>
  <c r="CM507" i="15"/>
  <c r="CK507" i="15"/>
  <c r="CH507" i="15"/>
  <c r="CF507" i="15"/>
  <c r="CD507" i="15"/>
  <c r="CB507" i="15"/>
  <c r="BZ507" i="15"/>
  <c r="BX507" i="15"/>
  <c r="BU507" i="15"/>
  <c r="BS507" i="15"/>
  <c r="BQ507" i="15"/>
  <c r="BO507" i="15"/>
  <c r="BM507" i="15"/>
  <c r="BK507" i="15"/>
  <c r="BH507" i="15"/>
  <c r="BF507" i="15"/>
  <c r="BD507" i="15"/>
  <c r="BB507" i="15"/>
  <c r="AZ507" i="15"/>
  <c r="AX507" i="15"/>
  <c r="AU507" i="15"/>
  <c r="AS507" i="15"/>
  <c r="AQ507" i="15"/>
  <c r="AO507" i="15"/>
  <c r="AM507" i="15"/>
  <c r="AK507" i="15"/>
  <c r="AH507" i="15"/>
  <c r="AF507" i="15"/>
  <c r="AD507" i="15"/>
  <c r="AB507" i="15"/>
  <c r="Z507" i="15"/>
  <c r="X507" i="15"/>
  <c r="U507" i="15"/>
  <c r="T507" i="15"/>
  <c r="S507" i="15"/>
  <c r="R507" i="15"/>
  <c r="Q507" i="15"/>
  <c r="P507" i="15"/>
  <c r="CU506" i="15"/>
  <c r="CS506" i="15"/>
  <c r="CQ506" i="15"/>
  <c r="CO506" i="15"/>
  <c r="CM506" i="15"/>
  <c r="CK506" i="15"/>
  <c r="CH506" i="15"/>
  <c r="CF506" i="15"/>
  <c r="CD506" i="15"/>
  <c r="CB506" i="15"/>
  <c r="BZ506" i="15"/>
  <c r="BX506" i="15"/>
  <c r="BU506" i="15"/>
  <c r="BS506" i="15"/>
  <c r="BQ506" i="15"/>
  <c r="BO506" i="15"/>
  <c r="BM506" i="15"/>
  <c r="BK506" i="15"/>
  <c r="BH506" i="15"/>
  <c r="BF506" i="15"/>
  <c r="BD506" i="15"/>
  <c r="BB506" i="15"/>
  <c r="AZ506" i="15"/>
  <c r="AX506" i="15"/>
  <c r="AU506" i="15"/>
  <c r="AS506" i="15"/>
  <c r="AQ506" i="15"/>
  <c r="AO506" i="15"/>
  <c r="AM506" i="15"/>
  <c r="AK506" i="15"/>
  <c r="AH506" i="15"/>
  <c r="AF506" i="15"/>
  <c r="AD506" i="15"/>
  <c r="AB506" i="15"/>
  <c r="Z506" i="15"/>
  <c r="X506" i="15"/>
  <c r="U506" i="15"/>
  <c r="T506" i="15"/>
  <c r="S506" i="15"/>
  <c r="R506" i="15"/>
  <c r="Q506" i="15"/>
  <c r="P506" i="15"/>
  <c r="CU505" i="15"/>
  <c r="CS505" i="15"/>
  <c r="CQ505" i="15"/>
  <c r="CO505" i="15"/>
  <c r="CM505" i="15"/>
  <c r="CK505" i="15"/>
  <c r="CH505" i="15"/>
  <c r="CF505" i="15"/>
  <c r="CD505" i="15"/>
  <c r="CB505" i="15"/>
  <c r="BZ505" i="15"/>
  <c r="BX505" i="15"/>
  <c r="BU505" i="15"/>
  <c r="BS505" i="15"/>
  <c r="BQ505" i="15"/>
  <c r="BO505" i="15"/>
  <c r="BM505" i="15"/>
  <c r="BK505" i="15"/>
  <c r="BH505" i="15"/>
  <c r="BF505" i="15"/>
  <c r="BD505" i="15"/>
  <c r="BB505" i="15"/>
  <c r="AZ505" i="15"/>
  <c r="AX505" i="15"/>
  <c r="AU505" i="15"/>
  <c r="AS505" i="15"/>
  <c r="AQ505" i="15"/>
  <c r="AO505" i="15"/>
  <c r="AM505" i="15"/>
  <c r="AK505" i="15"/>
  <c r="AH505" i="15"/>
  <c r="AF505" i="15"/>
  <c r="AD505" i="15"/>
  <c r="AB505" i="15"/>
  <c r="Z505" i="15"/>
  <c r="X505" i="15"/>
  <c r="U505" i="15"/>
  <c r="T505" i="15"/>
  <c r="S505" i="15"/>
  <c r="R505" i="15"/>
  <c r="Q505" i="15"/>
  <c r="P505" i="15"/>
  <c r="CU504" i="15"/>
  <c r="CS504" i="15"/>
  <c r="CQ504" i="15"/>
  <c r="CO504" i="15"/>
  <c r="CM504" i="15"/>
  <c r="CK504" i="15"/>
  <c r="CH504" i="15"/>
  <c r="CF504" i="15"/>
  <c r="CD504" i="15"/>
  <c r="CB504" i="15"/>
  <c r="BZ504" i="15"/>
  <c r="BX504" i="15"/>
  <c r="BU504" i="15"/>
  <c r="BS504" i="15"/>
  <c r="BQ504" i="15"/>
  <c r="BO504" i="15"/>
  <c r="BM504" i="15"/>
  <c r="BK504" i="15"/>
  <c r="BH504" i="15"/>
  <c r="BF504" i="15"/>
  <c r="BD504" i="15"/>
  <c r="BB504" i="15"/>
  <c r="AZ504" i="15"/>
  <c r="AX504" i="15"/>
  <c r="AU504" i="15"/>
  <c r="AS504" i="15"/>
  <c r="AQ504" i="15"/>
  <c r="AO504" i="15"/>
  <c r="AM504" i="15"/>
  <c r="AK504" i="15"/>
  <c r="AH504" i="15"/>
  <c r="AF504" i="15"/>
  <c r="AD504" i="15"/>
  <c r="AB504" i="15"/>
  <c r="Z504" i="15"/>
  <c r="X504" i="15"/>
  <c r="U504" i="15"/>
  <c r="T504" i="15"/>
  <c r="S504" i="15"/>
  <c r="R504" i="15"/>
  <c r="Q504" i="15"/>
  <c r="P504" i="15"/>
  <c r="CU503" i="15"/>
  <c r="CS503" i="15"/>
  <c r="CQ503" i="15"/>
  <c r="CO503" i="15"/>
  <c r="CM503" i="15"/>
  <c r="CK503" i="15"/>
  <c r="CH503" i="15"/>
  <c r="CF503" i="15"/>
  <c r="CD503" i="15"/>
  <c r="CB503" i="15"/>
  <c r="BZ503" i="15"/>
  <c r="BX503" i="15"/>
  <c r="BU503" i="15"/>
  <c r="BS503" i="15"/>
  <c r="BQ503" i="15"/>
  <c r="BO503" i="15"/>
  <c r="BM503" i="15"/>
  <c r="BK503" i="15"/>
  <c r="BH503" i="15"/>
  <c r="BF503" i="15"/>
  <c r="BD503" i="15"/>
  <c r="BB503" i="15"/>
  <c r="AZ503" i="15"/>
  <c r="AX503" i="15"/>
  <c r="AU503" i="15"/>
  <c r="AS503" i="15"/>
  <c r="AQ503" i="15"/>
  <c r="AO503" i="15"/>
  <c r="AM503" i="15"/>
  <c r="AK503" i="15"/>
  <c r="AH503" i="15"/>
  <c r="AF503" i="15"/>
  <c r="AD503" i="15"/>
  <c r="AB503" i="15"/>
  <c r="Z503" i="15"/>
  <c r="X503" i="15"/>
  <c r="U503" i="15"/>
  <c r="T503" i="15"/>
  <c r="S503" i="15"/>
  <c r="R503" i="15"/>
  <c r="Q503" i="15"/>
  <c r="P503" i="15"/>
  <c r="CU502" i="15"/>
  <c r="CS502" i="15"/>
  <c r="CQ502" i="15"/>
  <c r="CO502" i="15"/>
  <c r="CM502" i="15"/>
  <c r="CK502" i="15"/>
  <c r="CH502" i="15"/>
  <c r="CF502" i="15"/>
  <c r="CD502" i="15"/>
  <c r="CB502" i="15"/>
  <c r="BZ502" i="15"/>
  <c r="BX502" i="15"/>
  <c r="BU502" i="15"/>
  <c r="BS502" i="15"/>
  <c r="BQ502" i="15"/>
  <c r="BO502" i="15"/>
  <c r="BM502" i="15"/>
  <c r="BK502" i="15"/>
  <c r="BH502" i="15"/>
  <c r="BF502" i="15"/>
  <c r="BD502" i="15"/>
  <c r="BB502" i="15"/>
  <c r="AZ502" i="15"/>
  <c r="AX502" i="15"/>
  <c r="AU502" i="15"/>
  <c r="AS502" i="15"/>
  <c r="AQ502" i="15"/>
  <c r="AO502" i="15"/>
  <c r="AM502" i="15"/>
  <c r="AK502" i="15"/>
  <c r="AH502" i="15"/>
  <c r="AF502" i="15"/>
  <c r="AD502" i="15"/>
  <c r="AB502" i="15"/>
  <c r="Z502" i="15"/>
  <c r="X502" i="15"/>
  <c r="U502" i="15"/>
  <c r="T502" i="15"/>
  <c r="S502" i="15"/>
  <c r="R502" i="15"/>
  <c r="Q502" i="15"/>
  <c r="P502" i="15"/>
  <c r="CU501" i="15"/>
  <c r="CS501" i="15"/>
  <c r="CQ501" i="15"/>
  <c r="CO501" i="15"/>
  <c r="CM501" i="15"/>
  <c r="CK501" i="15"/>
  <c r="CH501" i="15"/>
  <c r="CF501" i="15"/>
  <c r="CD501" i="15"/>
  <c r="CB501" i="15"/>
  <c r="BZ501" i="15"/>
  <c r="BX501" i="15"/>
  <c r="BU501" i="15"/>
  <c r="BS501" i="15"/>
  <c r="BQ501" i="15"/>
  <c r="BO501" i="15"/>
  <c r="BM501" i="15"/>
  <c r="BK501" i="15"/>
  <c r="BH501" i="15"/>
  <c r="BF501" i="15"/>
  <c r="BD501" i="15"/>
  <c r="BB501" i="15"/>
  <c r="AZ501" i="15"/>
  <c r="AX501" i="15"/>
  <c r="AU501" i="15"/>
  <c r="AS501" i="15"/>
  <c r="AQ501" i="15"/>
  <c r="AO501" i="15"/>
  <c r="AM501" i="15"/>
  <c r="AK501" i="15"/>
  <c r="AH501" i="15"/>
  <c r="AF501" i="15"/>
  <c r="AD501" i="15"/>
  <c r="AB501" i="15"/>
  <c r="Z501" i="15"/>
  <c r="X501" i="15"/>
  <c r="U501" i="15"/>
  <c r="T501" i="15"/>
  <c r="S501" i="15"/>
  <c r="R501" i="15"/>
  <c r="Q501" i="15"/>
  <c r="P501" i="15"/>
  <c r="CU500" i="15"/>
  <c r="CS500" i="15"/>
  <c r="CQ500" i="15"/>
  <c r="CO500" i="15"/>
  <c r="CM500" i="15"/>
  <c r="CK500" i="15"/>
  <c r="CH500" i="15"/>
  <c r="CF500" i="15"/>
  <c r="CD500" i="15"/>
  <c r="CB500" i="15"/>
  <c r="BZ500" i="15"/>
  <c r="BX500" i="15"/>
  <c r="BU500" i="15"/>
  <c r="BS500" i="15"/>
  <c r="BQ500" i="15"/>
  <c r="BO500" i="15"/>
  <c r="BM500" i="15"/>
  <c r="BK500" i="15"/>
  <c r="BH500" i="15"/>
  <c r="BF500" i="15"/>
  <c r="BD500" i="15"/>
  <c r="BB500" i="15"/>
  <c r="AZ500" i="15"/>
  <c r="AX500" i="15"/>
  <c r="AU500" i="15"/>
  <c r="AS500" i="15"/>
  <c r="AQ500" i="15"/>
  <c r="AO500" i="15"/>
  <c r="AM500" i="15"/>
  <c r="AK500" i="15"/>
  <c r="AH500" i="15"/>
  <c r="AF500" i="15"/>
  <c r="AD500" i="15"/>
  <c r="AB500" i="15"/>
  <c r="Z500" i="15"/>
  <c r="X500" i="15"/>
  <c r="U500" i="15"/>
  <c r="T500" i="15"/>
  <c r="S500" i="15"/>
  <c r="R500" i="15"/>
  <c r="Q500" i="15"/>
  <c r="P500" i="15"/>
  <c r="CU499" i="15"/>
  <c r="CS499" i="15"/>
  <c r="CQ499" i="15"/>
  <c r="CO499" i="15"/>
  <c r="CM499" i="15"/>
  <c r="CK499" i="15"/>
  <c r="CH499" i="15"/>
  <c r="CF499" i="15"/>
  <c r="CD499" i="15"/>
  <c r="CB499" i="15"/>
  <c r="BZ499" i="15"/>
  <c r="BX499" i="15"/>
  <c r="BU499" i="15"/>
  <c r="BS499" i="15"/>
  <c r="BQ499" i="15"/>
  <c r="BO499" i="15"/>
  <c r="BM499" i="15"/>
  <c r="BK499" i="15"/>
  <c r="BH499" i="15"/>
  <c r="BF499" i="15"/>
  <c r="BD499" i="15"/>
  <c r="BB499" i="15"/>
  <c r="AZ499" i="15"/>
  <c r="AX499" i="15"/>
  <c r="AU499" i="15"/>
  <c r="AS499" i="15"/>
  <c r="AQ499" i="15"/>
  <c r="AO499" i="15"/>
  <c r="AM499" i="15"/>
  <c r="AK499" i="15"/>
  <c r="AH499" i="15"/>
  <c r="AF499" i="15"/>
  <c r="AD499" i="15"/>
  <c r="AB499" i="15"/>
  <c r="Z499" i="15"/>
  <c r="X499" i="15"/>
  <c r="U499" i="15"/>
  <c r="T499" i="15"/>
  <c r="S499" i="15"/>
  <c r="R499" i="15"/>
  <c r="Q499" i="15"/>
  <c r="P499" i="15"/>
  <c r="CU498" i="15"/>
  <c r="CS498" i="15"/>
  <c r="CQ498" i="15"/>
  <c r="CO498" i="15"/>
  <c r="CM498" i="15"/>
  <c r="CK498" i="15"/>
  <c r="CH498" i="15"/>
  <c r="CF498" i="15"/>
  <c r="CD498" i="15"/>
  <c r="CB498" i="15"/>
  <c r="BZ498" i="15"/>
  <c r="BX498" i="15"/>
  <c r="BU498" i="15"/>
  <c r="BS498" i="15"/>
  <c r="BQ498" i="15"/>
  <c r="BO498" i="15"/>
  <c r="BM498" i="15"/>
  <c r="BK498" i="15"/>
  <c r="BH498" i="15"/>
  <c r="BF498" i="15"/>
  <c r="BD498" i="15"/>
  <c r="BB498" i="15"/>
  <c r="AZ498" i="15"/>
  <c r="AX498" i="15"/>
  <c r="AU498" i="15"/>
  <c r="AS498" i="15"/>
  <c r="AQ498" i="15"/>
  <c r="AO498" i="15"/>
  <c r="AM498" i="15"/>
  <c r="AK498" i="15"/>
  <c r="AH498" i="15"/>
  <c r="AF498" i="15"/>
  <c r="AD498" i="15"/>
  <c r="AB498" i="15"/>
  <c r="Z498" i="15"/>
  <c r="X498" i="15"/>
  <c r="U498" i="15"/>
  <c r="T498" i="15"/>
  <c r="S498" i="15"/>
  <c r="R498" i="15"/>
  <c r="Q498" i="15"/>
  <c r="P498" i="15"/>
  <c r="CU497" i="15"/>
  <c r="CS497" i="15"/>
  <c r="CQ497" i="15"/>
  <c r="CO497" i="15"/>
  <c r="CM497" i="15"/>
  <c r="CK497" i="15"/>
  <c r="CH497" i="15"/>
  <c r="CF497" i="15"/>
  <c r="CD497" i="15"/>
  <c r="CB497" i="15"/>
  <c r="BZ497" i="15"/>
  <c r="BX497" i="15"/>
  <c r="BU497" i="15"/>
  <c r="BS497" i="15"/>
  <c r="BQ497" i="15"/>
  <c r="BO497" i="15"/>
  <c r="BM497" i="15"/>
  <c r="BK497" i="15"/>
  <c r="BH497" i="15"/>
  <c r="BF497" i="15"/>
  <c r="BD497" i="15"/>
  <c r="BB497" i="15"/>
  <c r="AZ497" i="15"/>
  <c r="AX497" i="15"/>
  <c r="AU497" i="15"/>
  <c r="AS497" i="15"/>
  <c r="AQ497" i="15"/>
  <c r="AO497" i="15"/>
  <c r="AM497" i="15"/>
  <c r="AK497" i="15"/>
  <c r="AH497" i="15"/>
  <c r="AF497" i="15"/>
  <c r="AD497" i="15"/>
  <c r="AB497" i="15"/>
  <c r="Z497" i="15"/>
  <c r="X497" i="15"/>
  <c r="U497" i="15"/>
  <c r="T497" i="15"/>
  <c r="S497" i="15"/>
  <c r="R497" i="15"/>
  <c r="Q497" i="15"/>
  <c r="P497" i="15"/>
  <c r="CU496" i="15"/>
  <c r="CS496" i="15"/>
  <c r="CQ496" i="15"/>
  <c r="CO496" i="15"/>
  <c r="CM496" i="15"/>
  <c r="CK496" i="15"/>
  <c r="CH496" i="15"/>
  <c r="CF496" i="15"/>
  <c r="CD496" i="15"/>
  <c r="CB496" i="15"/>
  <c r="BZ496" i="15"/>
  <c r="BX496" i="15"/>
  <c r="BU496" i="15"/>
  <c r="BS496" i="15"/>
  <c r="BQ496" i="15"/>
  <c r="BO496" i="15"/>
  <c r="BM496" i="15"/>
  <c r="BK496" i="15"/>
  <c r="BH496" i="15"/>
  <c r="BF496" i="15"/>
  <c r="BD496" i="15"/>
  <c r="BB496" i="15"/>
  <c r="AZ496" i="15"/>
  <c r="AX496" i="15"/>
  <c r="AU496" i="15"/>
  <c r="AS496" i="15"/>
  <c r="AQ496" i="15"/>
  <c r="AO496" i="15"/>
  <c r="AM496" i="15"/>
  <c r="AK496" i="15"/>
  <c r="AH496" i="15"/>
  <c r="AF496" i="15"/>
  <c r="AD496" i="15"/>
  <c r="AB496" i="15"/>
  <c r="Z496" i="15"/>
  <c r="X496" i="15"/>
  <c r="U496" i="15"/>
  <c r="T496" i="15"/>
  <c r="S496" i="15"/>
  <c r="R496" i="15"/>
  <c r="Q496" i="15"/>
  <c r="P496" i="15"/>
  <c r="CU495" i="15"/>
  <c r="CS495" i="15"/>
  <c r="CQ495" i="15"/>
  <c r="CO495" i="15"/>
  <c r="CM495" i="15"/>
  <c r="CK495" i="15"/>
  <c r="CH495" i="15"/>
  <c r="CF495" i="15"/>
  <c r="CD495" i="15"/>
  <c r="CB495" i="15"/>
  <c r="BZ495" i="15"/>
  <c r="BX495" i="15"/>
  <c r="BU495" i="15"/>
  <c r="BS495" i="15"/>
  <c r="BQ495" i="15"/>
  <c r="BO495" i="15"/>
  <c r="BM495" i="15"/>
  <c r="BK495" i="15"/>
  <c r="BH495" i="15"/>
  <c r="BF495" i="15"/>
  <c r="BD495" i="15"/>
  <c r="BB495" i="15"/>
  <c r="AZ495" i="15"/>
  <c r="AX495" i="15"/>
  <c r="AU495" i="15"/>
  <c r="AS495" i="15"/>
  <c r="AQ495" i="15"/>
  <c r="AO495" i="15"/>
  <c r="AM495" i="15"/>
  <c r="AK495" i="15"/>
  <c r="AH495" i="15"/>
  <c r="AF495" i="15"/>
  <c r="AD495" i="15"/>
  <c r="AB495" i="15"/>
  <c r="Z495" i="15"/>
  <c r="X495" i="15"/>
  <c r="U495" i="15"/>
  <c r="T495" i="15"/>
  <c r="S495" i="15"/>
  <c r="R495" i="15"/>
  <c r="Q495" i="15"/>
  <c r="P495" i="15"/>
  <c r="CU494" i="15"/>
  <c r="CS494" i="15"/>
  <c r="CQ494" i="15"/>
  <c r="CO494" i="15"/>
  <c r="CM494" i="15"/>
  <c r="CK494" i="15"/>
  <c r="CH494" i="15"/>
  <c r="CF494" i="15"/>
  <c r="CD494" i="15"/>
  <c r="CB494" i="15"/>
  <c r="BZ494" i="15"/>
  <c r="BX494" i="15"/>
  <c r="BU494" i="15"/>
  <c r="BS494" i="15"/>
  <c r="BQ494" i="15"/>
  <c r="BO494" i="15"/>
  <c r="BM494" i="15"/>
  <c r="BK494" i="15"/>
  <c r="BH494" i="15"/>
  <c r="BF494" i="15"/>
  <c r="BD494" i="15"/>
  <c r="BB494" i="15"/>
  <c r="AZ494" i="15"/>
  <c r="AX494" i="15"/>
  <c r="AU494" i="15"/>
  <c r="AS494" i="15"/>
  <c r="AQ494" i="15"/>
  <c r="AO494" i="15"/>
  <c r="AM494" i="15"/>
  <c r="AK494" i="15"/>
  <c r="AH494" i="15"/>
  <c r="AF494" i="15"/>
  <c r="AD494" i="15"/>
  <c r="AB494" i="15"/>
  <c r="Z494" i="15"/>
  <c r="X494" i="15"/>
  <c r="U494" i="15"/>
  <c r="T494" i="15"/>
  <c r="S494" i="15"/>
  <c r="R494" i="15"/>
  <c r="Q494" i="15"/>
  <c r="P494" i="15"/>
  <c r="CU493" i="15"/>
  <c r="CS493" i="15"/>
  <c r="CQ493" i="15"/>
  <c r="CO493" i="15"/>
  <c r="CM493" i="15"/>
  <c r="CK493" i="15"/>
  <c r="CH493" i="15"/>
  <c r="CF493" i="15"/>
  <c r="CD493" i="15"/>
  <c r="CB493" i="15"/>
  <c r="BZ493" i="15"/>
  <c r="BX493" i="15"/>
  <c r="BU493" i="15"/>
  <c r="BS493" i="15"/>
  <c r="BQ493" i="15"/>
  <c r="BO493" i="15"/>
  <c r="BM493" i="15"/>
  <c r="BK493" i="15"/>
  <c r="BH493" i="15"/>
  <c r="BF493" i="15"/>
  <c r="BD493" i="15"/>
  <c r="BB493" i="15"/>
  <c r="AZ493" i="15"/>
  <c r="AX493" i="15"/>
  <c r="AU493" i="15"/>
  <c r="AS493" i="15"/>
  <c r="AQ493" i="15"/>
  <c r="AO493" i="15"/>
  <c r="AM493" i="15"/>
  <c r="AK493" i="15"/>
  <c r="AH493" i="15"/>
  <c r="AF493" i="15"/>
  <c r="AD493" i="15"/>
  <c r="AB493" i="15"/>
  <c r="Z493" i="15"/>
  <c r="X493" i="15"/>
  <c r="U493" i="15"/>
  <c r="T493" i="15"/>
  <c r="S493" i="15"/>
  <c r="R493" i="15"/>
  <c r="Q493" i="15"/>
  <c r="P493" i="15"/>
  <c r="CU492" i="15"/>
  <c r="CS492" i="15"/>
  <c r="CQ492" i="15"/>
  <c r="CO492" i="15"/>
  <c r="CM492" i="15"/>
  <c r="CK492" i="15"/>
  <c r="CH492" i="15"/>
  <c r="CF492" i="15"/>
  <c r="CD492" i="15"/>
  <c r="CB492" i="15"/>
  <c r="BZ492" i="15"/>
  <c r="BX492" i="15"/>
  <c r="BU492" i="15"/>
  <c r="BS492" i="15"/>
  <c r="BQ492" i="15"/>
  <c r="BO492" i="15"/>
  <c r="BM492" i="15"/>
  <c r="BK492" i="15"/>
  <c r="BH492" i="15"/>
  <c r="BF492" i="15"/>
  <c r="BD492" i="15"/>
  <c r="BB492" i="15"/>
  <c r="AZ492" i="15"/>
  <c r="AX492" i="15"/>
  <c r="AU492" i="15"/>
  <c r="AS492" i="15"/>
  <c r="AQ492" i="15"/>
  <c r="AO492" i="15"/>
  <c r="AM492" i="15"/>
  <c r="AK492" i="15"/>
  <c r="AH492" i="15"/>
  <c r="AF492" i="15"/>
  <c r="AD492" i="15"/>
  <c r="AB492" i="15"/>
  <c r="Z492" i="15"/>
  <c r="X492" i="15"/>
  <c r="U492" i="15"/>
  <c r="T492" i="15"/>
  <c r="S492" i="15"/>
  <c r="R492" i="15"/>
  <c r="Q492" i="15"/>
  <c r="P492" i="15"/>
  <c r="CU491" i="15"/>
  <c r="CS491" i="15"/>
  <c r="CQ491" i="15"/>
  <c r="CO491" i="15"/>
  <c r="CM491" i="15"/>
  <c r="CK491" i="15"/>
  <c r="CH491" i="15"/>
  <c r="CF491" i="15"/>
  <c r="CD491" i="15"/>
  <c r="CB491" i="15"/>
  <c r="BZ491" i="15"/>
  <c r="BX491" i="15"/>
  <c r="BU491" i="15"/>
  <c r="BS491" i="15"/>
  <c r="BQ491" i="15"/>
  <c r="BO491" i="15"/>
  <c r="BM491" i="15"/>
  <c r="BK491" i="15"/>
  <c r="BH491" i="15"/>
  <c r="BF491" i="15"/>
  <c r="BD491" i="15"/>
  <c r="BB491" i="15"/>
  <c r="AZ491" i="15"/>
  <c r="AX491" i="15"/>
  <c r="AU491" i="15"/>
  <c r="AS491" i="15"/>
  <c r="AQ491" i="15"/>
  <c r="AO491" i="15"/>
  <c r="AM491" i="15"/>
  <c r="AK491" i="15"/>
  <c r="AH491" i="15"/>
  <c r="AF491" i="15"/>
  <c r="AD491" i="15"/>
  <c r="AB491" i="15"/>
  <c r="Z491" i="15"/>
  <c r="X491" i="15"/>
  <c r="U491" i="15"/>
  <c r="T491" i="15"/>
  <c r="S491" i="15"/>
  <c r="R491" i="15"/>
  <c r="Q491" i="15"/>
  <c r="P491" i="15"/>
  <c r="CU490" i="15"/>
  <c r="CS490" i="15"/>
  <c r="CQ490" i="15"/>
  <c r="CO490" i="15"/>
  <c r="CM490" i="15"/>
  <c r="CK490" i="15"/>
  <c r="CH490" i="15"/>
  <c r="CF490" i="15"/>
  <c r="CD490" i="15"/>
  <c r="CB490" i="15"/>
  <c r="BZ490" i="15"/>
  <c r="BX490" i="15"/>
  <c r="BU490" i="15"/>
  <c r="BS490" i="15"/>
  <c r="BQ490" i="15"/>
  <c r="BO490" i="15"/>
  <c r="BM490" i="15"/>
  <c r="BK490" i="15"/>
  <c r="BH490" i="15"/>
  <c r="BF490" i="15"/>
  <c r="BD490" i="15"/>
  <c r="BB490" i="15"/>
  <c r="AZ490" i="15"/>
  <c r="AX490" i="15"/>
  <c r="AU490" i="15"/>
  <c r="AS490" i="15"/>
  <c r="AQ490" i="15"/>
  <c r="AO490" i="15"/>
  <c r="AM490" i="15"/>
  <c r="AK490" i="15"/>
  <c r="AH490" i="15"/>
  <c r="AF490" i="15"/>
  <c r="AD490" i="15"/>
  <c r="AB490" i="15"/>
  <c r="Z490" i="15"/>
  <c r="X490" i="15"/>
  <c r="U490" i="15"/>
  <c r="T490" i="15"/>
  <c r="S490" i="15"/>
  <c r="R490" i="15"/>
  <c r="Q490" i="15"/>
  <c r="P490" i="15"/>
  <c r="CU489" i="15"/>
  <c r="CS489" i="15"/>
  <c r="CQ489" i="15"/>
  <c r="CO489" i="15"/>
  <c r="CM489" i="15"/>
  <c r="CK489" i="15"/>
  <c r="CH489" i="15"/>
  <c r="CF489" i="15"/>
  <c r="CD489" i="15"/>
  <c r="CB489" i="15"/>
  <c r="BZ489" i="15"/>
  <c r="BX489" i="15"/>
  <c r="BU489" i="15"/>
  <c r="BS489" i="15"/>
  <c r="BQ489" i="15"/>
  <c r="BO489" i="15"/>
  <c r="BM489" i="15"/>
  <c r="BK489" i="15"/>
  <c r="BH489" i="15"/>
  <c r="BF489" i="15"/>
  <c r="BD489" i="15"/>
  <c r="BB489" i="15"/>
  <c r="AZ489" i="15"/>
  <c r="AX489" i="15"/>
  <c r="AU489" i="15"/>
  <c r="AS489" i="15"/>
  <c r="AQ489" i="15"/>
  <c r="AO489" i="15"/>
  <c r="AM489" i="15"/>
  <c r="AK489" i="15"/>
  <c r="AH489" i="15"/>
  <c r="AF489" i="15"/>
  <c r="AD489" i="15"/>
  <c r="AB489" i="15"/>
  <c r="Z489" i="15"/>
  <c r="X489" i="15"/>
  <c r="U489" i="15"/>
  <c r="T489" i="15"/>
  <c r="S489" i="15"/>
  <c r="R489" i="15"/>
  <c r="Q489" i="15"/>
  <c r="P489" i="15"/>
  <c r="CU488" i="15"/>
  <c r="CS488" i="15"/>
  <c r="CQ488" i="15"/>
  <c r="CO488" i="15"/>
  <c r="CM488" i="15"/>
  <c r="CK488" i="15"/>
  <c r="CH488" i="15"/>
  <c r="CF488" i="15"/>
  <c r="CD488" i="15"/>
  <c r="CB488" i="15"/>
  <c r="BZ488" i="15"/>
  <c r="BX488" i="15"/>
  <c r="BU488" i="15"/>
  <c r="BS488" i="15"/>
  <c r="BQ488" i="15"/>
  <c r="BO488" i="15"/>
  <c r="BM488" i="15"/>
  <c r="BK488" i="15"/>
  <c r="BH488" i="15"/>
  <c r="BF488" i="15"/>
  <c r="BD488" i="15"/>
  <c r="BB488" i="15"/>
  <c r="AZ488" i="15"/>
  <c r="AX488" i="15"/>
  <c r="AU488" i="15"/>
  <c r="AS488" i="15"/>
  <c r="AQ488" i="15"/>
  <c r="AO488" i="15"/>
  <c r="AM488" i="15"/>
  <c r="AK488" i="15"/>
  <c r="AH488" i="15"/>
  <c r="AF488" i="15"/>
  <c r="AD488" i="15"/>
  <c r="AB488" i="15"/>
  <c r="Z488" i="15"/>
  <c r="X488" i="15"/>
  <c r="U488" i="15"/>
  <c r="T488" i="15"/>
  <c r="S488" i="15"/>
  <c r="R488" i="15"/>
  <c r="Q488" i="15"/>
  <c r="P488" i="15"/>
  <c r="CU487" i="15"/>
  <c r="CS487" i="15"/>
  <c r="CQ487" i="15"/>
  <c r="CO487" i="15"/>
  <c r="CM487" i="15"/>
  <c r="CK487" i="15"/>
  <c r="CH487" i="15"/>
  <c r="CF487" i="15"/>
  <c r="CD487" i="15"/>
  <c r="CB487" i="15"/>
  <c r="BZ487" i="15"/>
  <c r="BX487" i="15"/>
  <c r="BU487" i="15"/>
  <c r="BS487" i="15"/>
  <c r="BQ487" i="15"/>
  <c r="BO487" i="15"/>
  <c r="BM487" i="15"/>
  <c r="BK487" i="15"/>
  <c r="BH487" i="15"/>
  <c r="BF487" i="15"/>
  <c r="BD487" i="15"/>
  <c r="BB487" i="15"/>
  <c r="AZ487" i="15"/>
  <c r="AX487" i="15"/>
  <c r="AU487" i="15"/>
  <c r="AS487" i="15"/>
  <c r="AQ487" i="15"/>
  <c r="AO487" i="15"/>
  <c r="AM487" i="15"/>
  <c r="AK487" i="15"/>
  <c r="AH487" i="15"/>
  <c r="AF487" i="15"/>
  <c r="AD487" i="15"/>
  <c r="AB487" i="15"/>
  <c r="Z487" i="15"/>
  <c r="X487" i="15"/>
  <c r="U487" i="15"/>
  <c r="T487" i="15"/>
  <c r="S487" i="15"/>
  <c r="R487" i="15"/>
  <c r="Q487" i="15"/>
  <c r="P487" i="15"/>
  <c r="CU486" i="15"/>
  <c r="CS486" i="15"/>
  <c r="CQ486" i="15"/>
  <c r="CO486" i="15"/>
  <c r="CM486" i="15"/>
  <c r="CK486" i="15"/>
  <c r="CH486" i="15"/>
  <c r="CF486" i="15"/>
  <c r="CD486" i="15"/>
  <c r="CB486" i="15"/>
  <c r="BZ486" i="15"/>
  <c r="BX486" i="15"/>
  <c r="BU486" i="15"/>
  <c r="BS486" i="15"/>
  <c r="BQ486" i="15"/>
  <c r="BO486" i="15"/>
  <c r="BM486" i="15"/>
  <c r="BK486" i="15"/>
  <c r="BH486" i="15"/>
  <c r="BF486" i="15"/>
  <c r="BD486" i="15"/>
  <c r="BB486" i="15"/>
  <c r="AZ486" i="15"/>
  <c r="AX486" i="15"/>
  <c r="AU486" i="15"/>
  <c r="AS486" i="15"/>
  <c r="AQ486" i="15"/>
  <c r="AO486" i="15"/>
  <c r="AM486" i="15"/>
  <c r="AK486" i="15"/>
  <c r="AH486" i="15"/>
  <c r="AF486" i="15"/>
  <c r="AD486" i="15"/>
  <c r="AB486" i="15"/>
  <c r="Z486" i="15"/>
  <c r="X486" i="15"/>
  <c r="U486" i="15"/>
  <c r="T486" i="15"/>
  <c r="S486" i="15"/>
  <c r="R486" i="15"/>
  <c r="Q486" i="15"/>
  <c r="P486" i="15"/>
  <c r="CU485" i="15"/>
  <c r="CS485" i="15"/>
  <c r="CQ485" i="15"/>
  <c r="CO485" i="15"/>
  <c r="CM485" i="15"/>
  <c r="CK485" i="15"/>
  <c r="CH485" i="15"/>
  <c r="CF485" i="15"/>
  <c r="CD485" i="15"/>
  <c r="CB485" i="15"/>
  <c r="BZ485" i="15"/>
  <c r="BX485" i="15"/>
  <c r="BU485" i="15"/>
  <c r="BS485" i="15"/>
  <c r="BQ485" i="15"/>
  <c r="BO485" i="15"/>
  <c r="BM485" i="15"/>
  <c r="BK485" i="15"/>
  <c r="BH485" i="15"/>
  <c r="BF485" i="15"/>
  <c r="BD485" i="15"/>
  <c r="BB485" i="15"/>
  <c r="AZ485" i="15"/>
  <c r="AX485" i="15"/>
  <c r="AU485" i="15"/>
  <c r="AS485" i="15"/>
  <c r="AQ485" i="15"/>
  <c r="AO485" i="15"/>
  <c r="AM485" i="15"/>
  <c r="AK485" i="15"/>
  <c r="AH485" i="15"/>
  <c r="AF485" i="15"/>
  <c r="AD485" i="15"/>
  <c r="AB485" i="15"/>
  <c r="Z485" i="15"/>
  <c r="X485" i="15"/>
  <c r="U485" i="15"/>
  <c r="T485" i="15"/>
  <c r="S485" i="15"/>
  <c r="R485" i="15"/>
  <c r="Q485" i="15"/>
  <c r="P485" i="15"/>
  <c r="CU484" i="15"/>
  <c r="CS484" i="15"/>
  <c r="CQ484" i="15"/>
  <c r="CO484" i="15"/>
  <c r="CM484" i="15"/>
  <c r="CK484" i="15"/>
  <c r="CH484" i="15"/>
  <c r="CF484" i="15"/>
  <c r="CD484" i="15"/>
  <c r="CB484" i="15"/>
  <c r="BZ484" i="15"/>
  <c r="BX484" i="15"/>
  <c r="BU484" i="15"/>
  <c r="BS484" i="15"/>
  <c r="BQ484" i="15"/>
  <c r="BO484" i="15"/>
  <c r="BM484" i="15"/>
  <c r="BK484" i="15"/>
  <c r="BH484" i="15"/>
  <c r="BF484" i="15"/>
  <c r="BD484" i="15"/>
  <c r="BB484" i="15"/>
  <c r="AZ484" i="15"/>
  <c r="AX484" i="15"/>
  <c r="AU484" i="15"/>
  <c r="AS484" i="15"/>
  <c r="AQ484" i="15"/>
  <c r="AO484" i="15"/>
  <c r="AM484" i="15"/>
  <c r="AK484" i="15"/>
  <c r="AH484" i="15"/>
  <c r="AF484" i="15"/>
  <c r="AD484" i="15"/>
  <c r="AB484" i="15"/>
  <c r="Z484" i="15"/>
  <c r="X484" i="15"/>
  <c r="U484" i="15"/>
  <c r="T484" i="15"/>
  <c r="S484" i="15"/>
  <c r="R484" i="15"/>
  <c r="Q484" i="15"/>
  <c r="P484" i="15"/>
  <c r="CU483" i="15"/>
  <c r="CS483" i="15"/>
  <c r="CQ483" i="15"/>
  <c r="CO483" i="15"/>
  <c r="CM483" i="15"/>
  <c r="CK483" i="15"/>
  <c r="CH483" i="15"/>
  <c r="CF483" i="15"/>
  <c r="CD483" i="15"/>
  <c r="CB483" i="15"/>
  <c r="BZ483" i="15"/>
  <c r="BX483" i="15"/>
  <c r="BU483" i="15"/>
  <c r="BS483" i="15"/>
  <c r="BQ483" i="15"/>
  <c r="BO483" i="15"/>
  <c r="BM483" i="15"/>
  <c r="BK483" i="15"/>
  <c r="BH483" i="15"/>
  <c r="BF483" i="15"/>
  <c r="BD483" i="15"/>
  <c r="BB483" i="15"/>
  <c r="AZ483" i="15"/>
  <c r="AX483" i="15"/>
  <c r="AU483" i="15"/>
  <c r="AS483" i="15"/>
  <c r="AQ483" i="15"/>
  <c r="AO483" i="15"/>
  <c r="AM483" i="15"/>
  <c r="AK483" i="15"/>
  <c r="AH483" i="15"/>
  <c r="AF483" i="15"/>
  <c r="AD483" i="15"/>
  <c r="AB483" i="15"/>
  <c r="Z483" i="15"/>
  <c r="X483" i="15"/>
  <c r="U483" i="15"/>
  <c r="T483" i="15"/>
  <c r="S483" i="15"/>
  <c r="R483" i="15"/>
  <c r="Q483" i="15"/>
  <c r="P483" i="15"/>
  <c r="CU482" i="15"/>
  <c r="CS482" i="15"/>
  <c r="CQ482" i="15"/>
  <c r="CO482" i="15"/>
  <c r="CM482" i="15"/>
  <c r="CK482" i="15"/>
  <c r="CH482" i="15"/>
  <c r="CF482" i="15"/>
  <c r="CD482" i="15"/>
  <c r="CB482" i="15"/>
  <c r="BZ482" i="15"/>
  <c r="BX482" i="15"/>
  <c r="BU482" i="15"/>
  <c r="BS482" i="15"/>
  <c r="BQ482" i="15"/>
  <c r="BO482" i="15"/>
  <c r="BM482" i="15"/>
  <c r="BK482" i="15"/>
  <c r="BH482" i="15"/>
  <c r="BF482" i="15"/>
  <c r="BD482" i="15"/>
  <c r="BB482" i="15"/>
  <c r="AZ482" i="15"/>
  <c r="AX482" i="15"/>
  <c r="AU482" i="15"/>
  <c r="AS482" i="15"/>
  <c r="AQ482" i="15"/>
  <c r="AO482" i="15"/>
  <c r="AM482" i="15"/>
  <c r="AK482" i="15"/>
  <c r="AH482" i="15"/>
  <c r="AF482" i="15"/>
  <c r="AD482" i="15"/>
  <c r="AB482" i="15"/>
  <c r="Z482" i="15"/>
  <c r="X482" i="15"/>
  <c r="U482" i="15"/>
  <c r="T482" i="15"/>
  <c r="S482" i="15"/>
  <c r="R482" i="15"/>
  <c r="Q482" i="15"/>
  <c r="P482" i="15"/>
  <c r="CU481" i="15"/>
  <c r="CS481" i="15"/>
  <c r="CQ481" i="15"/>
  <c r="CO481" i="15"/>
  <c r="CM481" i="15"/>
  <c r="CK481" i="15"/>
  <c r="CH481" i="15"/>
  <c r="CF481" i="15"/>
  <c r="CD481" i="15"/>
  <c r="CB481" i="15"/>
  <c r="BZ481" i="15"/>
  <c r="BX481" i="15"/>
  <c r="BU481" i="15"/>
  <c r="BS481" i="15"/>
  <c r="BQ481" i="15"/>
  <c r="BO481" i="15"/>
  <c r="BM481" i="15"/>
  <c r="BK481" i="15"/>
  <c r="BH481" i="15"/>
  <c r="BF481" i="15"/>
  <c r="BD481" i="15"/>
  <c r="BB481" i="15"/>
  <c r="AZ481" i="15"/>
  <c r="AX481" i="15"/>
  <c r="AU481" i="15"/>
  <c r="AS481" i="15"/>
  <c r="AQ481" i="15"/>
  <c r="AO481" i="15"/>
  <c r="AM481" i="15"/>
  <c r="AK481" i="15"/>
  <c r="AH481" i="15"/>
  <c r="AF481" i="15"/>
  <c r="AD481" i="15"/>
  <c r="AB481" i="15"/>
  <c r="Z481" i="15"/>
  <c r="X481" i="15"/>
  <c r="U481" i="15"/>
  <c r="T481" i="15"/>
  <c r="S481" i="15"/>
  <c r="R481" i="15"/>
  <c r="Q481" i="15"/>
  <c r="P481" i="15"/>
  <c r="CU480" i="15"/>
  <c r="CS480" i="15"/>
  <c r="CQ480" i="15"/>
  <c r="CO480" i="15"/>
  <c r="CM480" i="15"/>
  <c r="CK480" i="15"/>
  <c r="CH480" i="15"/>
  <c r="CF480" i="15"/>
  <c r="CD480" i="15"/>
  <c r="CB480" i="15"/>
  <c r="BZ480" i="15"/>
  <c r="BX480" i="15"/>
  <c r="BU480" i="15"/>
  <c r="BS480" i="15"/>
  <c r="BQ480" i="15"/>
  <c r="BO480" i="15"/>
  <c r="BM480" i="15"/>
  <c r="BK480" i="15"/>
  <c r="BH480" i="15"/>
  <c r="BF480" i="15"/>
  <c r="BD480" i="15"/>
  <c r="BB480" i="15"/>
  <c r="AZ480" i="15"/>
  <c r="AX480" i="15"/>
  <c r="AU480" i="15"/>
  <c r="AS480" i="15"/>
  <c r="AQ480" i="15"/>
  <c r="AO480" i="15"/>
  <c r="AM480" i="15"/>
  <c r="AK480" i="15"/>
  <c r="AH480" i="15"/>
  <c r="AF480" i="15"/>
  <c r="AD480" i="15"/>
  <c r="AB480" i="15"/>
  <c r="Z480" i="15"/>
  <c r="X480" i="15"/>
  <c r="U480" i="15"/>
  <c r="T480" i="15"/>
  <c r="S480" i="15"/>
  <c r="R480" i="15"/>
  <c r="Q480" i="15"/>
  <c r="P480" i="15"/>
  <c r="CU479" i="15"/>
  <c r="CS479" i="15"/>
  <c r="CQ479" i="15"/>
  <c r="CO479" i="15"/>
  <c r="CM479" i="15"/>
  <c r="CK479" i="15"/>
  <c r="CH479" i="15"/>
  <c r="CF479" i="15"/>
  <c r="CD479" i="15"/>
  <c r="CB479" i="15"/>
  <c r="BZ479" i="15"/>
  <c r="BX479" i="15"/>
  <c r="BU479" i="15"/>
  <c r="BS479" i="15"/>
  <c r="BQ479" i="15"/>
  <c r="BO479" i="15"/>
  <c r="BM479" i="15"/>
  <c r="BK479" i="15"/>
  <c r="BH479" i="15"/>
  <c r="BF479" i="15"/>
  <c r="BD479" i="15"/>
  <c r="BB479" i="15"/>
  <c r="AZ479" i="15"/>
  <c r="AX479" i="15"/>
  <c r="AU479" i="15"/>
  <c r="AS479" i="15"/>
  <c r="AQ479" i="15"/>
  <c r="AO479" i="15"/>
  <c r="AM479" i="15"/>
  <c r="AK479" i="15"/>
  <c r="AH479" i="15"/>
  <c r="AF479" i="15"/>
  <c r="AD479" i="15"/>
  <c r="AB479" i="15"/>
  <c r="Z479" i="15"/>
  <c r="X479" i="15"/>
  <c r="U479" i="15"/>
  <c r="T479" i="15"/>
  <c r="S479" i="15"/>
  <c r="R479" i="15"/>
  <c r="Q479" i="15"/>
  <c r="P479" i="15"/>
  <c r="CU478" i="15"/>
  <c r="CS478" i="15"/>
  <c r="CQ478" i="15"/>
  <c r="CO478" i="15"/>
  <c r="CM478" i="15"/>
  <c r="CK478" i="15"/>
  <c r="CH478" i="15"/>
  <c r="CF478" i="15"/>
  <c r="CD478" i="15"/>
  <c r="CB478" i="15"/>
  <c r="BZ478" i="15"/>
  <c r="BX478" i="15"/>
  <c r="BU478" i="15"/>
  <c r="BS478" i="15"/>
  <c r="BQ478" i="15"/>
  <c r="BO478" i="15"/>
  <c r="BM478" i="15"/>
  <c r="BK478" i="15"/>
  <c r="BH478" i="15"/>
  <c r="BF478" i="15"/>
  <c r="BD478" i="15"/>
  <c r="BB478" i="15"/>
  <c r="AZ478" i="15"/>
  <c r="AX478" i="15"/>
  <c r="AU478" i="15"/>
  <c r="AS478" i="15"/>
  <c r="AQ478" i="15"/>
  <c r="AO478" i="15"/>
  <c r="AM478" i="15"/>
  <c r="AK478" i="15"/>
  <c r="AH478" i="15"/>
  <c r="AF478" i="15"/>
  <c r="AD478" i="15"/>
  <c r="AB478" i="15"/>
  <c r="Z478" i="15"/>
  <c r="X478" i="15"/>
  <c r="U478" i="15"/>
  <c r="T478" i="15"/>
  <c r="S478" i="15"/>
  <c r="R478" i="15"/>
  <c r="Q478" i="15"/>
  <c r="P478" i="15"/>
  <c r="CU477" i="15"/>
  <c r="CS477" i="15"/>
  <c r="CQ477" i="15"/>
  <c r="CO477" i="15"/>
  <c r="CM477" i="15"/>
  <c r="CK477" i="15"/>
  <c r="CH477" i="15"/>
  <c r="CF477" i="15"/>
  <c r="CD477" i="15"/>
  <c r="CB477" i="15"/>
  <c r="BZ477" i="15"/>
  <c r="BX477" i="15"/>
  <c r="BU477" i="15"/>
  <c r="BS477" i="15"/>
  <c r="BQ477" i="15"/>
  <c r="BO477" i="15"/>
  <c r="BM477" i="15"/>
  <c r="BK477" i="15"/>
  <c r="BH477" i="15"/>
  <c r="BF477" i="15"/>
  <c r="BD477" i="15"/>
  <c r="BB477" i="15"/>
  <c r="AZ477" i="15"/>
  <c r="AX477" i="15"/>
  <c r="AU477" i="15"/>
  <c r="AS477" i="15"/>
  <c r="AQ477" i="15"/>
  <c r="AO477" i="15"/>
  <c r="AM477" i="15"/>
  <c r="AK477" i="15"/>
  <c r="AH477" i="15"/>
  <c r="AF477" i="15"/>
  <c r="AD477" i="15"/>
  <c r="AB477" i="15"/>
  <c r="Z477" i="15"/>
  <c r="X477" i="15"/>
  <c r="U477" i="15"/>
  <c r="T477" i="15"/>
  <c r="S477" i="15"/>
  <c r="R477" i="15"/>
  <c r="Q477" i="15"/>
  <c r="P477" i="15"/>
  <c r="CU476" i="15"/>
  <c r="CS476" i="15"/>
  <c r="CQ476" i="15"/>
  <c r="CO476" i="15"/>
  <c r="CM476" i="15"/>
  <c r="CK476" i="15"/>
  <c r="CH476" i="15"/>
  <c r="CF476" i="15"/>
  <c r="CD476" i="15"/>
  <c r="CB476" i="15"/>
  <c r="BZ476" i="15"/>
  <c r="BX476" i="15"/>
  <c r="BU476" i="15"/>
  <c r="BS476" i="15"/>
  <c r="BQ476" i="15"/>
  <c r="BO476" i="15"/>
  <c r="BM476" i="15"/>
  <c r="BK476" i="15"/>
  <c r="BH476" i="15"/>
  <c r="BF476" i="15"/>
  <c r="BD476" i="15"/>
  <c r="BB476" i="15"/>
  <c r="AZ476" i="15"/>
  <c r="AX476" i="15"/>
  <c r="AU476" i="15"/>
  <c r="AS476" i="15"/>
  <c r="AQ476" i="15"/>
  <c r="AO476" i="15"/>
  <c r="AM476" i="15"/>
  <c r="AK476" i="15"/>
  <c r="AH476" i="15"/>
  <c r="AF476" i="15"/>
  <c r="AD476" i="15"/>
  <c r="AB476" i="15"/>
  <c r="Z476" i="15"/>
  <c r="X476" i="15"/>
  <c r="U476" i="15"/>
  <c r="T476" i="15"/>
  <c r="S476" i="15"/>
  <c r="R476" i="15"/>
  <c r="Q476" i="15"/>
  <c r="P476" i="15"/>
  <c r="CU475" i="15"/>
  <c r="CS475" i="15"/>
  <c r="CQ475" i="15"/>
  <c r="CO475" i="15"/>
  <c r="CM475" i="15"/>
  <c r="CK475" i="15"/>
  <c r="CH475" i="15"/>
  <c r="CF475" i="15"/>
  <c r="CD475" i="15"/>
  <c r="CB475" i="15"/>
  <c r="BZ475" i="15"/>
  <c r="BX475" i="15"/>
  <c r="BU475" i="15"/>
  <c r="BS475" i="15"/>
  <c r="BQ475" i="15"/>
  <c r="BO475" i="15"/>
  <c r="BM475" i="15"/>
  <c r="BK475" i="15"/>
  <c r="BH475" i="15"/>
  <c r="BF475" i="15"/>
  <c r="BD475" i="15"/>
  <c r="BB475" i="15"/>
  <c r="AZ475" i="15"/>
  <c r="AX475" i="15"/>
  <c r="AU475" i="15"/>
  <c r="AS475" i="15"/>
  <c r="AQ475" i="15"/>
  <c r="AO475" i="15"/>
  <c r="AM475" i="15"/>
  <c r="AK475" i="15"/>
  <c r="AH475" i="15"/>
  <c r="AF475" i="15"/>
  <c r="AD475" i="15"/>
  <c r="AB475" i="15"/>
  <c r="Z475" i="15"/>
  <c r="X475" i="15"/>
  <c r="U475" i="15"/>
  <c r="T475" i="15"/>
  <c r="S475" i="15"/>
  <c r="R475" i="15"/>
  <c r="Q475" i="15"/>
  <c r="P475" i="15"/>
  <c r="CU474" i="15"/>
  <c r="CS474" i="15"/>
  <c r="CQ474" i="15"/>
  <c r="CO474" i="15"/>
  <c r="CM474" i="15"/>
  <c r="CK474" i="15"/>
  <c r="CH474" i="15"/>
  <c r="CF474" i="15"/>
  <c r="CD474" i="15"/>
  <c r="CB474" i="15"/>
  <c r="BZ474" i="15"/>
  <c r="BX474" i="15"/>
  <c r="BU474" i="15"/>
  <c r="BS474" i="15"/>
  <c r="BQ474" i="15"/>
  <c r="BO474" i="15"/>
  <c r="BM474" i="15"/>
  <c r="BK474" i="15"/>
  <c r="BH474" i="15"/>
  <c r="BF474" i="15"/>
  <c r="BD474" i="15"/>
  <c r="BB474" i="15"/>
  <c r="AZ474" i="15"/>
  <c r="AX474" i="15"/>
  <c r="AU474" i="15"/>
  <c r="AS474" i="15"/>
  <c r="AQ474" i="15"/>
  <c r="AO474" i="15"/>
  <c r="AM474" i="15"/>
  <c r="AK474" i="15"/>
  <c r="AH474" i="15"/>
  <c r="AF474" i="15"/>
  <c r="AD474" i="15"/>
  <c r="AB474" i="15"/>
  <c r="Z474" i="15"/>
  <c r="X474" i="15"/>
  <c r="U474" i="15"/>
  <c r="T474" i="15"/>
  <c r="S474" i="15"/>
  <c r="R474" i="15"/>
  <c r="Q474" i="15"/>
  <c r="P474" i="15"/>
  <c r="CU473" i="15"/>
  <c r="CS473" i="15"/>
  <c r="CQ473" i="15"/>
  <c r="CO473" i="15"/>
  <c r="CM473" i="15"/>
  <c r="CK473" i="15"/>
  <c r="CH473" i="15"/>
  <c r="CF473" i="15"/>
  <c r="CD473" i="15"/>
  <c r="CB473" i="15"/>
  <c r="BZ473" i="15"/>
  <c r="BX473" i="15"/>
  <c r="BU473" i="15"/>
  <c r="BS473" i="15"/>
  <c r="BQ473" i="15"/>
  <c r="BO473" i="15"/>
  <c r="BM473" i="15"/>
  <c r="BK473" i="15"/>
  <c r="BH473" i="15"/>
  <c r="BF473" i="15"/>
  <c r="BD473" i="15"/>
  <c r="BB473" i="15"/>
  <c r="AZ473" i="15"/>
  <c r="AX473" i="15"/>
  <c r="AU473" i="15"/>
  <c r="AS473" i="15"/>
  <c r="AQ473" i="15"/>
  <c r="AO473" i="15"/>
  <c r="AM473" i="15"/>
  <c r="AK473" i="15"/>
  <c r="AH473" i="15"/>
  <c r="AF473" i="15"/>
  <c r="AD473" i="15"/>
  <c r="AB473" i="15"/>
  <c r="Z473" i="15"/>
  <c r="X473" i="15"/>
  <c r="U473" i="15"/>
  <c r="T473" i="15"/>
  <c r="S473" i="15"/>
  <c r="R473" i="15"/>
  <c r="Q473" i="15"/>
  <c r="P473" i="15"/>
  <c r="CU472" i="15"/>
  <c r="CS472" i="15"/>
  <c r="CQ472" i="15"/>
  <c r="CO472" i="15"/>
  <c r="CM472" i="15"/>
  <c r="CK472" i="15"/>
  <c r="CH472" i="15"/>
  <c r="CF472" i="15"/>
  <c r="CD472" i="15"/>
  <c r="CB472" i="15"/>
  <c r="BZ472" i="15"/>
  <c r="BX472" i="15"/>
  <c r="BU472" i="15"/>
  <c r="BS472" i="15"/>
  <c r="BQ472" i="15"/>
  <c r="BO472" i="15"/>
  <c r="BM472" i="15"/>
  <c r="BK472" i="15"/>
  <c r="BH472" i="15"/>
  <c r="BF472" i="15"/>
  <c r="BD472" i="15"/>
  <c r="BB472" i="15"/>
  <c r="AZ472" i="15"/>
  <c r="AX472" i="15"/>
  <c r="AU472" i="15"/>
  <c r="AS472" i="15"/>
  <c r="AQ472" i="15"/>
  <c r="AO472" i="15"/>
  <c r="AM472" i="15"/>
  <c r="AK472" i="15"/>
  <c r="AH472" i="15"/>
  <c r="AF472" i="15"/>
  <c r="AD472" i="15"/>
  <c r="AB472" i="15"/>
  <c r="Z472" i="15"/>
  <c r="X472" i="15"/>
  <c r="U472" i="15"/>
  <c r="T472" i="15"/>
  <c r="S472" i="15"/>
  <c r="R472" i="15"/>
  <c r="Q472" i="15"/>
  <c r="P472" i="15"/>
  <c r="CU471" i="15"/>
  <c r="CS471" i="15"/>
  <c r="CQ471" i="15"/>
  <c r="CO471" i="15"/>
  <c r="CM471" i="15"/>
  <c r="CK471" i="15"/>
  <c r="CH471" i="15"/>
  <c r="CF471" i="15"/>
  <c r="CD471" i="15"/>
  <c r="CB471" i="15"/>
  <c r="BZ471" i="15"/>
  <c r="BX471" i="15"/>
  <c r="BU471" i="15"/>
  <c r="BS471" i="15"/>
  <c r="BQ471" i="15"/>
  <c r="BO471" i="15"/>
  <c r="BM471" i="15"/>
  <c r="BK471" i="15"/>
  <c r="BH471" i="15"/>
  <c r="BF471" i="15"/>
  <c r="BD471" i="15"/>
  <c r="BB471" i="15"/>
  <c r="AZ471" i="15"/>
  <c r="AX471" i="15"/>
  <c r="AU471" i="15"/>
  <c r="AS471" i="15"/>
  <c r="AQ471" i="15"/>
  <c r="AO471" i="15"/>
  <c r="AM471" i="15"/>
  <c r="AK471" i="15"/>
  <c r="AH471" i="15"/>
  <c r="AF471" i="15"/>
  <c r="AD471" i="15"/>
  <c r="AB471" i="15"/>
  <c r="Z471" i="15"/>
  <c r="X471" i="15"/>
  <c r="U471" i="15"/>
  <c r="T471" i="15"/>
  <c r="S471" i="15"/>
  <c r="R471" i="15"/>
  <c r="Q471" i="15"/>
  <c r="P471" i="15"/>
  <c r="CU470" i="15"/>
  <c r="CS470" i="15"/>
  <c r="CQ470" i="15"/>
  <c r="CO470" i="15"/>
  <c r="CM470" i="15"/>
  <c r="CK470" i="15"/>
  <c r="CH470" i="15"/>
  <c r="CF470" i="15"/>
  <c r="CD470" i="15"/>
  <c r="CB470" i="15"/>
  <c r="BZ470" i="15"/>
  <c r="BX470" i="15"/>
  <c r="BU470" i="15"/>
  <c r="BS470" i="15"/>
  <c r="BQ470" i="15"/>
  <c r="BO470" i="15"/>
  <c r="BM470" i="15"/>
  <c r="BK470" i="15"/>
  <c r="BH470" i="15"/>
  <c r="BF470" i="15"/>
  <c r="BD470" i="15"/>
  <c r="BB470" i="15"/>
  <c r="AZ470" i="15"/>
  <c r="AX470" i="15"/>
  <c r="AU470" i="15"/>
  <c r="AS470" i="15"/>
  <c r="AQ470" i="15"/>
  <c r="AO470" i="15"/>
  <c r="AM470" i="15"/>
  <c r="AK470" i="15"/>
  <c r="AH470" i="15"/>
  <c r="AF470" i="15"/>
  <c r="AD470" i="15"/>
  <c r="AB470" i="15"/>
  <c r="Z470" i="15"/>
  <c r="X470" i="15"/>
  <c r="U470" i="15"/>
  <c r="T470" i="15"/>
  <c r="S470" i="15"/>
  <c r="R470" i="15"/>
  <c r="Q470" i="15"/>
  <c r="P470" i="15"/>
  <c r="CU469" i="15"/>
  <c r="CS469" i="15"/>
  <c r="CQ469" i="15"/>
  <c r="CO469" i="15"/>
  <c r="CM469" i="15"/>
  <c r="CK469" i="15"/>
  <c r="CH469" i="15"/>
  <c r="CF469" i="15"/>
  <c r="CD469" i="15"/>
  <c r="CB469" i="15"/>
  <c r="BZ469" i="15"/>
  <c r="BX469" i="15"/>
  <c r="BU469" i="15"/>
  <c r="BS469" i="15"/>
  <c r="BQ469" i="15"/>
  <c r="BO469" i="15"/>
  <c r="BM469" i="15"/>
  <c r="BK469" i="15"/>
  <c r="BH469" i="15"/>
  <c r="BF469" i="15"/>
  <c r="BD469" i="15"/>
  <c r="BB469" i="15"/>
  <c r="AZ469" i="15"/>
  <c r="AX469" i="15"/>
  <c r="AU469" i="15"/>
  <c r="AS469" i="15"/>
  <c r="AQ469" i="15"/>
  <c r="AO469" i="15"/>
  <c r="AM469" i="15"/>
  <c r="AK469" i="15"/>
  <c r="AH469" i="15"/>
  <c r="AF469" i="15"/>
  <c r="AD469" i="15"/>
  <c r="AB469" i="15"/>
  <c r="Z469" i="15"/>
  <c r="X469" i="15"/>
  <c r="U469" i="15"/>
  <c r="T469" i="15"/>
  <c r="S469" i="15"/>
  <c r="R469" i="15"/>
  <c r="Q469" i="15"/>
  <c r="P469" i="15"/>
  <c r="CU468" i="15"/>
  <c r="CS468" i="15"/>
  <c r="CQ468" i="15"/>
  <c r="CO468" i="15"/>
  <c r="CM468" i="15"/>
  <c r="CK468" i="15"/>
  <c r="CH468" i="15"/>
  <c r="CF468" i="15"/>
  <c r="CD468" i="15"/>
  <c r="CB468" i="15"/>
  <c r="BZ468" i="15"/>
  <c r="BX468" i="15"/>
  <c r="BU468" i="15"/>
  <c r="BS468" i="15"/>
  <c r="BQ468" i="15"/>
  <c r="BO468" i="15"/>
  <c r="BM468" i="15"/>
  <c r="BK468" i="15"/>
  <c r="BH468" i="15"/>
  <c r="BF468" i="15"/>
  <c r="BD468" i="15"/>
  <c r="BB468" i="15"/>
  <c r="AZ468" i="15"/>
  <c r="AX468" i="15"/>
  <c r="AU468" i="15"/>
  <c r="AS468" i="15"/>
  <c r="AQ468" i="15"/>
  <c r="AO468" i="15"/>
  <c r="AM468" i="15"/>
  <c r="AK468" i="15"/>
  <c r="AH468" i="15"/>
  <c r="AF468" i="15"/>
  <c r="AD468" i="15"/>
  <c r="AB468" i="15"/>
  <c r="Z468" i="15"/>
  <c r="X468" i="15"/>
  <c r="U468" i="15"/>
  <c r="T468" i="15"/>
  <c r="S468" i="15"/>
  <c r="R468" i="15"/>
  <c r="Q468" i="15"/>
  <c r="P468" i="15"/>
  <c r="CU467" i="15"/>
  <c r="CS467" i="15"/>
  <c r="CQ467" i="15"/>
  <c r="CO467" i="15"/>
  <c r="CM467" i="15"/>
  <c r="CK467" i="15"/>
  <c r="CH467" i="15"/>
  <c r="CF467" i="15"/>
  <c r="CD467" i="15"/>
  <c r="CB467" i="15"/>
  <c r="BZ467" i="15"/>
  <c r="BX467" i="15"/>
  <c r="BU467" i="15"/>
  <c r="BS467" i="15"/>
  <c r="BQ467" i="15"/>
  <c r="BO467" i="15"/>
  <c r="BM467" i="15"/>
  <c r="BK467" i="15"/>
  <c r="BH467" i="15"/>
  <c r="BF467" i="15"/>
  <c r="BD467" i="15"/>
  <c r="BB467" i="15"/>
  <c r="AZ467" i="15"/>
  <c r="AX467" i="15"/>
  <c r="AU467" i="15"/>
  <c r="AS467" i="15"/>
  <c r="AQ467" i="15"/>
  <c r="AO467" i="15"/>
  <c r="AM467" i="15"/>
  <c r="AK467" i="15"/>
  <c r="AH467" i="15"/>
  <c r="AF467" i="15"/>
  <c r="AD467" i="15"/>
  <c r="AB467" i="15"/>
  <c r="Z467" i="15"/>
  <c r="X467" i="15"/>
  <c r="U467" i="15"/>
  <c r="T467" i="15"/>
  <c r="S467" i="15"/>
  <c r="R467" i="15"/>
  <c r="Q467" i="15"/>
  <c r="P467" i="15"/>
  <c r="CU466" i="15"/>
  <c r="CS466" i="15"/>
  <c r="CQ466" i="15"/>
  <c r="CO466" i="15"/>
  <c r="CM466" i="15"/>
  <c r="CK466" i="15"/>
  <c r="CH466" i="15"/>
  <c r="CF466" i="15"/>
  <c r="CD466" i="15"/>
  <c r="CB466" i="15"/>
  <c r="BZ466" i="15"/>
  <c r="BX466" i="15"/>
  <c r="BU466" i="15"/>
  <c r="BS466" i="15"/>
  <c r="BQ466" i="15"/>
  <c r="BO466" i="15"/>
  <c r="BM466" i="15"/>
  <c r="BK466" i="15"/>
  <c r="BH466" i="15"/>
  <c r="BF466" i="15"/>
  <c r="BD466" i="15"/>
  <c r="BB466" i="15"/>
  <c r="AZ466" i="15"/>
  <c r="AX466" i="15"/>
  <c r="AU466" i="15"/>
  <c r="AS466" i="15"/>
  <c r="AQ466" i="15"/>
  <c r="AO466" i="15"/>
  <c r="AM466" i="15"/>
  <c r="AK466" i="15"/>
  <c r="AH466" i="15"/>
  <c r="AF466" i="15"/>
  <c r="AD466" i="15"/>
  <c r="AB466" i="15"/>
  <c r="Z466" i="15"/>
  <c r="X466" i="15"/>
  <c r="U466" i="15"/>
  <c r="T466" i="15"/>
  <c r="S466" i="15"/>
  <c r="R466" i="15"/>
  <c r="Q466" i="15"/>
  <c r="P466" i="15"/>
  <c r="CU465" i="15"/>
  <c r="CS465" i="15"/>
  <c r="CQ465" i="15"/>
  <c r="CO465" i="15"/>
  <c r="CM465" i="15"/>
  <c r="CK465" i="15"/>
  <c r="CH465" i="15"/>
  <c r="CF465" i="15"/>
  <c r="CD465" i="15"/>
  <c r="CB465" i="15"/>
  <c r="BZ465" i="15"/>
  <c r="BX465" i="15"/>
  <c r="BU465" i="15"/>
  <c r="BS465" i="15"/>
  <c r="BQ465" i="15"/>
  <c r="BO465" i="15"/>
  <c r="BM465" i="15"/>
  <c r="BK465" i="15"/>
  <c r="BH465" i="15"/>
  <c r="BF465" i="15"/>
  <c r="BD465" i="15"/>
  <c r="BB465" i="15"/>
  <c r="AZ465" i="15"/>
  <c r="AX465" i="15"/>
  <c r="AU465" i="15"/>
  <c r="AS465" i="15"/>
  <c r="AQ465" i="15"/>
  <c r="AO465" i="15"/>
  <c r="AM465" i="15"/>
  <c r="AK465" i="15"/>
  <c r="AH465" i="15"/>
  <c r="AF465" i="15"/>
  <c r="AD465" i="15"/>
  <c r="AB465" i="15"/>
  <c r="Z465" i="15"/>
  <c r="X465" i="15"/>
  <c r="U465" i="15"/>
  <c r="T465" i="15"/>
  <c r="S465" i="15"/>
  <c r="R465" i="15"/>
  <c r="Q465" i="15"/>
  <c r="P465" i="15"/>
  <c r="CU464" i="15"/>
  <c r="CS464" i="15"/>
  <c r="CQ464" i="15"/>
  <c r="CO464" i="15"/>
  <c r="CM464" i="15"/>
  <c r="CK464" i="15"/>
  <c r="CH464" i="15"/>
  <c r="CF464" i="15"/>
  <c r="CD464" i="15"/>
  <c r="CB464" i="15"/>
  <c r="BZ464" i="15"/>
  <c r="BX464" i="15"/>
  <c r="BU464" i="15"/>
  <c r="BS464" i="15"/>
  <c r="BQ464" i="15"/>
  <c r="BO464" i="15"/>
  <c r="BM464" i="15"/>
  <c r="BK464" i="15"/>
  <c r="BH464" i="15"/>
  <c r="BF464" i="15"/>
  <c r="BD464" i="15"/>
  <c r="BB464" i="15"/>
  <c r="AZ464" i="15"/>
  <c r="AX464" i="15"/>
  <c r="AU464" i="15"/>
  <c r="AS464" i="15"/>
  <c r="AQ464" i="15"/>
  <c r="AO464" i="15"/>
  <c r="AM464" i="15"/>
  <c r="AK464" i="15"/>
  <c r="AH464" i="15"/>
  <c r="AF464" i="15"/>
  <c r="AD464" i="15"/>
  <c r="AB464" i="15"/>
  <c r="Z464" i="15"/>
  <c r="X464" i="15"/>
  <c r="U464" i="15"/>
  <c r="T464" i="15"/>
  <c r="S464" i="15"/>
  <c r="R464" i="15"/>
  <c r="Q464" i="15"/>
  <c r="P464" i="15"/>
  <c r="CU463" i="15"/>
  <c r="CS463" i="15"/>
  <c r="CQ463" i="15"/>
  <c r="CO463" i="15"/>
  <c r="CM463" i="15"/>
  <c r="CK463" i="15"/>
  <c r="CH463" i="15"/>
  <c r="CF463" i="15"/>
  <c r="CD463" i="15"/>
  <c r="CB463" i="15"/>
  <c r="BZ463" i="15"/>
  <c r="BX463" i="15"/>
  <c r="BU463" i="15"/>
  <c r="BS463" i="15"/>
  <c r="BQ463" i="15"/>
  <c r="BO463" i="15"/>
  <c r="BM463" i="15"/>
  <c r="BK463" i="15"/>
  <c r="BH463" i="15"/>
  <c r="BF463" i="15"/>
  <c r="BD463" i="15"/>
  <c r="BB463" i="15"/>
  <c r="AZ463" i="15"/>
  <c r="AX463" i="15"/>
  <c r="AU463" i="15"/>
  <c r="AS463" i="15"/>
  <c r="AQ463" i="15"/>
  <c r="AO463" i="15"/>
  <c r="AM463" i="15"/>
  <c r="AK463" i="15"/>
  <c r="AH463" i="15"/>
  <c r="AF463" i="15"/>
  <c r="AD463" i="15"/>
  <c r="AB463" i="15"/>
  <c r="Z463" i="15"/>
  <c r="X463" i="15"/>
  <c r="U463" i="15"/>
  <c r="T463" i="15"/>
  <c r="S463" i="15"/>
  <c r="R463" i="15"/>
  <c r="Q463" i="15"/>
  <c r="P463" i="15"/>
  <c r="CU462" i="15"/>
  <c r="CS462" i="15"/>
  <c r="CQ462" i="15"/>
  <c r="CO462" i="15"/>
  <c r="CM462" i="15"/>
  <c r="CK462" i="15"/>
  <c r="CH462" i="15"/>
  <c r="CF462" i="15"/>
  <c r="CD462" i="15"/>
  <c r="CB462" i="15"/>
  <c r="BZ462" i="15"/>
  <c r="BX462" i="15"/>
  <c r="BU462" i="15"/>
  <c r="BS462" i="15"/>
  <c r="BQ462" i="15"/>
  <c r="BO462" i="15"/>
  <c r="BM462" i="15"/>
  <c r="BK462" i="15"/>
  <c r="BH462" i="15"/>
  <c r="BF462" i="15"/>
  <c r="BD462" i="15"/>
  <c r="BB462" i="15"/>
  <c r="AZ462" i="15"/>
  <c r="AX462" i="15"/>
  <c r="AU462" i="15"/>
  <c r="AS462" i="15"/>
  <c r="AQ462" i="15"/>
  <c r="AO462" i="15"/>
  <c r="AM462" i="15"/>
  <c r="AK462" i="15"/>
  <c r="AH462" i="15"/>
  <c r="AF462" i="15"/>
  <c r="AD462" i="15"/>
  <c r="AB462" i="15"/>
  <c r="Z462" i="15"/>
  <c r="X462" i="15"/>
  <c r="U462" i="15"/>
  <c r="T462" i="15"/>
  <c r="S462" i="15"/>
  <c r="R462" i="15"/>
  <c r="Q462" i="15"/>
  <c r="P462" i="15"/>
  <c r="CU461" i="15"/>
  <c r="CS461" i="15"/>
  <c r="CQ461" i="15"/>
  <c r="CO461" i="15"/>
  <c r="CM461" i="15"/>
  <c r="CK461" i="15"/>
  <c r="CH461" i="15"/>
  <c r="CF461" i="15"/>
  <c r="CD461" i="15"/>
  <c r="CB461" i="15"/>
  <c r="BZ461" i="15"/>
  <c r="BX461" i="15"/>
  <c r="BU461" i="15"/>
  <c r="BS461" i="15"/>
  <c r="BQ461" i="15"/>
  <c r="BO461" i="15"/>
  <c r="BM461" i="15"/>
  <c r="BK461" i="15"/>
  <c r="BH461" i="15"/>
  <c r="BF461" i="15"/>
  <c r="BD461" i="15"/>
  <c r="BB461" i="15"/>
  <c r="AZ461" i="15"/>
  <c r="AX461" i="15"/>
  <c r="AU461" i="15"/>
  <c r="AS461" i="15"/>
  <c r="AQ461" i="15"/>
  <c r="AO461" i="15"/>
  <c r="AM461" i="15"/>
  <c r="AK461" i="15"/>
  <c r="AH461" i="15"/>
  <c r="AF461" i="15"/>
  <c r="AD461" i="15"/>
  <c r="AB461" i="15"/>
  <c r="Z461" i="15"/>
  <c r="X461" i="15"/>
  <c r="U461" i="15"/>
  <c r="T461" i="15"/>
  <c r="S461" i="15"/>
  <c r="R461" i="15"/>
  <c r="Q461" i="15"/>
  <c r="P461" i="15"/>
  <c r="CU460" i="15"/>
  <c r="CS460" i="15"/>
  <c r="CQ460" i="15"/>
  <c r="CO460" i="15"/>
  <c r="CM460" i="15"/>
  <c r="CK460" i="15"/>
  <c r="CH460" i="15"/>
  <c r="CF460" i="15"/>
  <c r="CD460" i="15"/>
  <c r="CB460" i="15"/>
  <c r="BZ460" i="15"/>
  <c r="BX460" i="15"/>
  <c r="BU460" i="15"/>
  <c r="BS460" i="15"/>
  <c r="BQ460" i="15"/>
  <c r="BO460" i="15"/>
  <c r="BM460" i="15"/>
  <c r="BK460" i="15"/>
  <c r="BH460" i="15"/>
  <c r="BF460" i="15"/>
  <c r="BD460" i="15"/>
  <c r="BB460" i="15"/>
  <c r="AZ460" i="15"/>
  <c r="AX460" i="15"/>
  <c r="AU460" i="15"/>
  <c r="AS460" i="15"/>
  <c r="AQ460" i="15"/>
  <c r="AO460" i="15"/>
  <c r="AM460" i="15"/>
  <c r="AK460" i="15"/>
  <c r="AH460" i="15"/>
  <c r="AF460" i="15"/>
  <c r="AD460" i="15"/>
  <c r="AB460" i="15"/>
  <c r="Z460" i="15"/>
  <c r="X460" i="15"/>
  <c r="U460" i="15"/>
  <c r="T460" i="15"/>
  <c r="S460" i="15"/>
  <c r="R460" i="15"/>
  <c r="Q460" i="15"/>
  <c r="P460" i="15"/>
  <c r="CU459" i="15"/>
  <c r="CS459" i="15"/>
  <c r="CQ459" i="15"/>
  <c r="CO459" i="15"/>
  <c r="CM459" i="15"/>
  <c r="CK459" i="15"/>
  <c r="CH459" i="15"/>
  <c r="CF459" i="15"/>
  <c r="CD459" i="15"/>
  <c r="CB459" i="15"/>
  <c r="BZ459" i="15"/>
  <c r="BX459" i="15"/>
  <c r="BU459" i="15"/>
  <c r="BS459" i="15"/>
  <c r="BQ459" i="15"/>
  <c r="BO459" i="15"/>
  <c r="BM459" i="15"/>
  <c r="BK459" i="15"/>
  <c r="BH459" i="15"/>
  <c r="BF459" i="15"/>
  <c r="BD459" i="15"/>
  <c r="BB459" i="15"/>
  <c r="AZ459" i="15"/>
  <c r="AX459" i="15"/>
  <c r="AU459" i="15"/>
  <c r="AS459" i="15"/>
  <c r="AQ459" i="15"/>
  <c r="AO459" i="15"/>
  <c r="AM459" i="15"/>
  <c r="AK459" i="15"/>
  <c r="AH459" i="15"/>
  <c r="AF459" i="15"/>
  <c r="AD459" i="15"/>
  <c r="AB459" i="15"/>
  <c r="Z459" i="15"/>
  <c r="X459" i="15"/>
  <c r="U459" i="15"/>
  <c r="T459" i="15"/>
  <c r="S459" i="15"/>
  <c r="R459" i="15"/>
  <c r="Q459" i="15"/>
  <c r="P459" i="15"/>
  <c r="CU458" i="15"/>
  <c r="CS458" i="15"/>
  <c r="CQ458" i="15"/>
  <c r="CO458" i="15"/>
  <c r="CM458" i="15"/>
  <c r="CK458" i="15"/>
  <c r="CH458" i="15"/>
  <c r="CF458" i="15"/>
  <c r="CD458" i="15"/>
  <c r="CB458" i="15"/>
  <c r="BZ458" i="15"/>
  <c r="BX458" i="15"/>
  <c r="BU458" i="15"/>
  <c r="BS458" i="15"/>
  <c r="BQ458" i="15"/>
  <c r="BO458" i="15"/>
  <c r="BM458" i="15"/>
  <c r="BK458" i="15"/>
  <c r="BH458" i="15"/>
  <c r="BF458" i="15"/>
  <c r="BD458" i="15"/>
  <c r="BB458" i="15"/>
  <c r="AZ458" i="15"/>
  <c r="AX458" i="15"/>
  <c r="AU458" i="15"/>
  <c r="AS458" i="15"/>
  <c r="AQ458" i="15"/>
  <c r="AO458" i="15"/>
  <c r="AM458" i="15"/>
  <c r="AK458" i="15"/>
  <c r="AH458" i="15"/>
  <c r="AF458" i="15"/>
  <c r="AD458" i="15"/>
  <c r="AB458" i="15"/>
  <c r="Z458" i="15"/>
  <c r="X458" i="15"/>
  <c r="U458" i="15"/>
  <c r="T458" i="15"/>
  <c r="S458" i="15"/>
  <c r="R458" i="15"/>
  <c r="Q458" i="15"/>
  <c r="P458" i="15"/>
  <c r="CU457" i="15"/>
  <c r="CS457" i="15"/>
  <c r="CQ457" i="15"/>
  <c r="CO457" i="15"/>
  <c r="CM457" i="15"/>
  <c r="CK457" i="15"/>
  <c r="CH457" i="15"/>
  <c r="CF457" i="15"/>
  <c r="CD457" i="15"/>
  <c r="CB457" i="15"/>
  <c r="BZ457" i="15"/>
  <c r="BX457" i="15"/>
  <c r="BU457" i="15"/>
  <c r="BS457" i="15"/>
  <c r="BQ457" i="15"/>
  <c r="BO457" i="15"/>
  <c r="BM457" i="15"/>
  <c r="BK457" i="15"/>
  <c r="BH457" i="15"/>
  <c r="BF457" i="15"/>
  <c r="BD457" i="15"/>
  <c r="BB457" i="15"/>
  <c r="AZ457" i="15"/>
  <c r="AX457" i="15"/>
  <c r="AU457" i="15"/>
  <c r="AS457" i="15"/>
  <c r="AQ457" i="15"/>
  <c r="AO457" i="15"/>
  <c r="AM457" i="15"/>
  <c r="AK457" i="15"/>
  <c r="AH457" i="15"/>
  <c r="AF457" i="15"/>
  <c r="AD457" i="15"/>
  <c r="AB457" i="15"/>
  <c r="Z457" i="15"/>
  <c r="X457" i="15"/>
  <c r="U457" i="15"/>
  <c r="T457" i="15"/>
  <c r="S457" i="15"/>
  <c r="R457" i="15"/>
  <c r="Q457" i="15"/>
  <c r="P457" i="15"/>
  <c r="CU456" i="15"/>
  <c r="CS456" i="15"/>
  <c r="CQ456" i="15"/>
  <c r="CO456" i="15"/>
  <c r="CM456" i="15"/>
  <c r="CK456" i="15"/>
  <c r="CH456" i="15"/>
  <c r="CF456" i="15"/>
  <c r="CD456" i="15"/>
  <c r="CB456" i="15"/>
  <c r="BZ456" i="15"/>
  <c r="BX456" i="15"/>
  <c r="BU456" i="15"/>
  <c r="BS456" i="15"/>
  <c r="BQ456" i="15"/>
  <c r="BO456" i="15"/>
  <c r="BM456" i="15"/>
  <c r="BK456" i="15"/>
  <c r="BH456" i="15"/>
  <c r="BF456" i="15"/>
  <c r="BD456" i="15"/>
  <c r="BB456" i="15"/>
  <c r="AZ456" i="15"/>
  <c r="AX456" i="15"/>
  <c r="AU456" i="15"/>
  <c r="AS456" i="15"/>
  <c r="AQ456" i="15"/>
  <c r="AO456" i="15"/>
  <c r="AM456" i="15"/>
  <c r="AK456" i="15"/>
  <c r="AH456" i="15"/>
  <c r="AF456" i="15"/>
  <c r="AD456" i="15"/>
  <c r="AB456" i="15"/>
  <c r="Z456" i="15"/>
  <c r="X456" i="15"/>
  <c r="U456" i="15"/>
  <c r="T456" i="15"/>
  <c r="S456" i="15"/>
  <c r="R456" i="15"/>
  <c r="Q456" i="15"/>
  <c r="P456" i="15"/>
  <c r="CU455" i="15"/>
  <c r="CS455" i="15"/>
  <c r="CQ455" i="15"/>
  <c r="CO455" i="15"/>
  <c r="CM455" i="15"/>
  <c r="CK455" i="15"/>
  <c r="CH455" i="15"/>
  <c r="CF455" i="15"/>
  <c r="CD455" i="15"/>
  <c r="CB455" i="15"/>
  <c r="BZ455" i="15"/>
  <c r="BX455" i="15"/>
  <c r="BU455" i="15"/>
  <c r="BS455" i="15"/>
  <c r="BQ455" i="15"/>
  <c r="BO455" i="15"/>
  <c r="BM455" i="15"/>
  <c r="BK455" i="15"/>
  <c r="BH455" i="15"/>
  <c r="BF455" i="15"/>
  <c r="BD455" i="15"/>
  <c r="BB455" i="15"/>
  <c r="AZ455" i="15"/>
  <c r="AX455" i="15"/>
  <c r="AU455" i="15"/>
  <c r="AS455" i="15"/>
  <c r="AQ455" i="15"/>
  <c r="AO455" i="15"/>
  <c r="AM455" i="15"/>
  <c r="AK455" i="15"/>
  <c r="AH455" i="15"/>
  <c r="AF455" i="15"/>
  <c r="AD455" i="15"/>
  <c r="AB455" i="15"/>
  <c r="Z455" i="15"/>
  <c r="X455" i="15"/>
  <c r="U455" i="15"/>
  <c r="T455" i="15"/>
  <c r="S455" i="15"/>
  <c r="R455" i="15"/>
  <c r="Q455" i="15"/>
  <c r="P455" i="15"/>
  <c r="CU454" i="15"/>
  <c r="CS454" i="15"/>
  <c r="CQ454" i="15"/>
  <c r="CO454" i="15"/>
  <c r="CM454" i="15"/>
  <c r="CK454" i="15"/>
  <c r="CH454" i="15"/>
  <c r="CF454" i="15"/>
  <c r="CD454" i="15"/>
  <c r="CB454" i="15"/>
  <c r="BZ454" i="15"/>
  <c r="BX454" i="15"/>
  <c r="BU454" i="15"/>
  <c r="BS454" i="15"/>
  <c r="BQ454" i="15"/>
  <c r="BO454" i="15"/>
  <c r="BM454" i="15"/>
  <c r="BK454" i="15"/>
  <c r="BH454" i="15"/>
  <c r="BF454" i="15"/>
  <c r="BD454" i="15"/>
  <c r="BB454" i="15"/>
  <c r="AZ454" i="15"/>
  <c r="AX454" i="15"/>
  <c r="AU454" i="15"/>
  <c r="AS454" i="15"/>
  <c r="AQ454" i="15"/>
  <c r="AO454" i="15"/>
  <c r="AM454" i="15"/>
  <c r="AK454" i="15"/>
  <c r="AH454" i="15"/>
  <c r="AF454" i="15"/>
  <c r="AD454" i="15"/>
  <c r="AB454" i="15"/>
  <c r="Z454" i="15"/>
  <c r="X454" i="15"/>
  <c r="U454" i="15"/>
  <c r="T454" i="15"/>
  <c r="S454" i="15"/>
  <c r="R454" i="15"/>
  <c r="Q454" i="15"/>
  <c r="P454" i="15"/>
  <c r="CU453" i="15"/>
  <c r="CS453" i="15"/>
  <c r="CQ453" i="15"/>
  <c r="CO453" i="15"/>
  <c r="CM453" i="15"/>
  <c r="CK453" i="15"/>
  <c r="CH453" i="15"/>
  <c r="CF453" i="15"/>
  <c r="CD453" i="15"/>
  <c r="CB453" i="15"/>
  <c r="BZ453" i="15"/>
  <c r="BX453" i="15"/>
  <c r="BU453" i="15"/>
  <c r="BS453" i="15"/>
  <c r="BQ453" i="15"/>
  <c r="BO453" i="15"/>
  <c r="BM453" i="15"/>
  <c r="BK453" i="15"/>
  <c r="BH453" i="15"/>
  <c r="BF453" i="15"/>
  <c r="BD453" i="15"/>
  <c r="BB453" i="15"/>
  <c r="AZ453" i="15"/>
  <c r="AX453" i="15"/>
  <c r="AU453" i="15"/>
  <c r="AS453" i="15"/>
  <c r="AQ453" i="15"/>
  <c r="AO453" i="15"/>
  <c r="AM453" i="15"/>
  <c r="AK453" i="15"/>
  <c r="AH453" i="15"/>
  <c r="AF453" i="15"/>
  <c r="AD453" i="15"/>
  <c r="AB453" i="15"/>
  <c r="Z453" i="15"/>
  <c r="X453" i="15"/>
  <c r="U453" i="15"/>
  <c r="T453" i="15"/>
  <c r="S453" i="15"/>
  <c r="R453" i="15"/>
  <c r="Q453" i="15"/>
  <c r="P453" i="15"/>
  <c r="CU452" i="15"/>
  <c r="CS452" i="15"/>
  <c r="CQ452" i="15"/>
  <c r="CO452" i="15"/>
  <c r="CM452" i="15"/>
  <c r="CK452" i="15"/>
  <c r="CH452" i="15"/>
  <c r="CF452" i="15"/>
  <c r="CD452" i="15"/>
  <c r="CB452" i="15"/>
  <c r="BZ452" i="15"/>
  <c r="BX452" i="15"/>
  <c r="BU452" i="15"/>
  <c r="BS452" i="15"/>
  <c r="BQ452" i="15"/>
  <c r="BO452" i="15"/>
  <c r="BM452" i="15"/>
  <c r="BK452" i="15"/>
  <c r="BH452" i="15"/>
  <c r="BF452" i="15"/>
  <c r="BD452" i="15"/>
  <c r="BB452" i="15"/>
  <c r="AZ452" i="15"/>
  <c r="AX452" i="15"/>
  <c r="AU452" i="15"/>
  <c r="AS452" i="15"/>
  <c r="AQ452" i="15"/>
  <c r="AO452" i="15"/>
  <c r="AM452" i="15"/>
  <c r="AK452" i="15"/>
  <c r="AH452" i="15"/>
  <c r="AF452" i="15"/>
  <c r="AD452" i="15"/>
  <c r="AB452" i="15"/>
  <c r="Z452" i="15"/>
  <c r="X452" i="15"/>
  <c r="U452" i="15"/>
  <c r="T452" i="15"/>
  <c r="S452" i="15"/>
  <c r="R452" i="15"/>
  <c r="Q452" i="15"/>
  <c r="P452" i="15"/>
  <c r="CU451" i="15"/>
  <c r="CS451" i="15"/>
  <c r="CQ451" i="15"/>
  <c r="CO451" i="15"/>
  <c r="CM451" i="15"/>
  <c r="CK451" i="15"/>
  <c r="CH451" i="15"/>
  <c r="CF451" i="15"/>
  <c r="CD451" i="15"/>
  <c r="CB451" i="15"/>
  <c r="BZ451" i="15"/>
  <c r="BX451" i="15"/>
  <c r="BU451" i="15"/>
  <c r="BS451" i="15"/>
  <c r="BQ451" i="15"/>
  <c r="BO451" i="15"/>
  <c r="BM451" i="15"/>
  <c r="BK451" i="15"/>
  <c r="BH451" i="15"/>
  <c r="BF451" i="15"/>
  <c r="BD451" i="15"/>
  <c r="BB451" i="15"/>
  <c r="AZ451" i="15"/>
  <c r="AX451" i="15"/>
  <c r="AU451" i="15"/>
  <c r="AS451" i="15"/>
  <c r="AQ451" i="15"/>
  <c r="AO451" i="15"/>
  <c r="AM451" i="15"/>
  <c r="AK451" i="15"/>
  <c r="AH451" i="15"/>
  <c r="AF451" i="15"/>
  <c r="AD451" i="15"/>
  <c r="AB451" i="15"/>
  <c r="Z451" i="15"/>
  <c r="X451" i="15"/>
  <c r="U451" i="15"/>
  <c r="T451" i="15"/>
  <c r="S451" i="15"/>
  <c r="R451" i="15"/>
  <c r="Q451" i="15"/>
  <c r="P451" i="15"/>
  <c r="CU450" i="15"/>
  <c r="CS450" i="15"/>
  <c r="CQ450" i="15"/>
  <c r="CO450" i="15"/>
  <c r="CM450" i="15"/>
  <c r="CK450" i="15"/>
  <c r="CH450" i="15"/>
  <c r="CF450" i="15"/>
  <c r="CD450" i="15"/>
  <c r="CB450" i="15"/>
  <c r="BZ450" i="15"/>
  <c r="BX450" i="15"/>
  <c r="BU450" i="15"/>
  <c r="BS450" i="15"/>
  <c r="BQ450" i="15"/>
  <c r="BO450" i="15"/>
  <c r="BM450" i="15"/>
  <c r="BK450" i="15"/>
  <c r="BH450" i="15"/>
  <c r="BF450" i="15"/>
  <c r="BD450" i="15"/>
  <c r="BB450" i="15"/>
  <c r="AZ450" i="15"/>
  <c r="AX450" i="15"/>
  <c r="AU450" i="15"/>
  <c r="AS450" i="15"/>
  <c r="AQ450" i="15"/>
  <c r="AO450" i="15"/>
  <c r="AM450" i="15"/>
  <c r="AK450" i="15"/>
  <c r="AH450" i="15"/>
  <c r="AF450" i="15"/>
  <c r="AD450" i="15"/>
  <c r="AB450" i="15"/>
  <c r="Z450" i="15"/>
  <c r="X450" i="15"/>
  <c r="U450" i="15"/>
  <c r="T450" i="15"/>
  <c r="S450" i="15"/>
  <c r="R450" i="15"/>
  <c r="Q450" i="15"/>
  <c r="P450" i="15"/>
  <c r="CU449" i="15"/>
  <c r="CS449" i="15"/>
  <c r="CQ449" i="15"/>
  <c r="CO449" i="15"/>
  <c r="CM449" i="15"/>
  <c r="CK449" i="15"/>
  <c r="CH449" i="15"/>
  <c r="CF449" i="15"/>
  <c r="CD449" i="15"/>
  <c r="CB449" i="15"/>
  <c r="BZ449" i="15"/>
  <c r="BX449" i="15"/>
  <c r="BU449" i="15"/>
  <c r="BS449" i="15"/>
  <c r="BQ449" i="15"/>
  <c r="BO449" i="15"/>
  <c r="BM449" i="15"/>
  <c r="BK449" i="15"/>
  <c r="BH449" i="15"/>
  <c r="BF449" i="15"/>
  <c r="BD449" i="15"/>
  <c r="BB449" i="15"/>
  <c r="AZ449" i="15"/>
  <c r="AX449" i="15"/>
  <c r="AU449" i="15"/>
  <c r="AS449" i="15"/>
  <c r="AQ449" i="15"/>
  <c r="AO449" i="15"/>
  <c r="AM449" i="15"/>
  <c r="AK449" i="15"/>
  <c r="AH449" i="15"/>
  <c r="AF449" i="15"/>
  <c r="AD449" i="15"/>
  <c r="AB449" i="15"/>
  <c r="Z449" i="15"/>
  <c r="X449" i="15"/>
  <c r="U449" i="15"/>
  <c r="T449" i="15"/>
  <c r="S449" i="15"/>
  <c r="R449" i="15"/>
  <c r="Q449" i="15"/>
  <c r="P449" i="15"/>
  <c r="CU448" i="15"/>
  <c r="CS448" i="15"/>
  <c r="CQ448" i="15"/>
  <c r="CO448" i="15"/>
  <c r="CM448" i="15"/>
  <c r="CK448" i="15"/>
  <c r="CH448" i="15"/>
  <c r="CF448" i="15"/>
  <c r="CD448" i="15"/>
  <c r="CB448" i="15"/>
  <c r="BZ448" i="15"/>
  <c r="BX448" i="15"/>
  <c r="BU448" i="15"/>
  <c r="BS448" i="15"/>
  <c r="BQ448" i="15"/>
  <c r="BO448" i="15"/>
  <c r="BM448" i="15"/>
  <c r="BK448" i="15"/>
  <c r="BH448" i="15"/>
  <c r="BF448" i="15"/>
  <c r="BD448" i="15"/>
  <c r="BB448" i="15"/>
  <c r="AZ448" i="15"/>
  <c r="AX448" i="15"/>
  <c r="AU448" i="15"/>
  <c r="AS448" i="15"/>
  <c r="AQ448" i="15"/>
  <c r="AO448" i="15"/>
  <c r="AM448" i="15"/>
  <c r="AK448" i="15"/>
  <c r="AH448" i="15"/>
  <c r="AF448" i="15"/>
  <c r="AD448" i="15"/>
  <c r="AB448" i="15"/>
  <c r="Z448" i="15"/>
  <c r="X448" i="15"/>
  <c r="U448" i="15"/>
  <c r="T448" i="15"/>
  <c r="S448" i="15"/>
  <c r="R448" i="15"/>
  <c r="Q448" i="15"/>
  <c r="P448" i="15"/>
  <c r="CU447" i="15"/>
  <c r="CS447" i="15"/>
  <c r="CQ447" i="15"/>
  <c r="CO447" i="15"/>
  <c r="CM447" i="15"/>
  <c r="CK447" i="15"/>
  <c r="CH447" i="15"/>
  <c r="CF447" i="15"/>
  <c r="CD447" i="15"/>
  <c r="CB447" i="15"/>
  <c r="BZ447" i="15"/>
  <c r="BX447" i="15"/>
  <c r="BU447" i="15"/>
  <c r="BS447" i="15"/>
  <c r="BQ447" i="15"/>
  <c r="BO447" i="15"/>
  <c r="BM447" i="15"/>
  <c r="BK447" i="15"/>
  <c r="BH447" i="15"/>
  <c r="BF447" i="15"/>
  <c r="BD447" i="15"/>
  <c r="BB447" i="15"/>
  <c r="AZ447" i="15"/>
  <c r="AX447" i="15"/>
  <c r="AU447" i="15"/>
  <c r="AS447" i="15"/>
  <c r="AQ447" i="15"/>
  <c r="AO447" i="15"/>
  <c r="AM447" i="15"/>
  <c r="AK447" i="15"/>
  <c r="AH447" i="15"/>
  <c r="AF447" i="15"/>
  <c r="AD447" i="15"/>
  <c r="AB447" i="15"/>
  <c r="Z447" i="15"/>
  <c r="X447" i="15"/>
  <c r="U447" i="15"/>
  <c r="T447" i="15"/>
  <c r="S447" i="15"/>
  <c r="R447" i="15"/>
  <c r="Q447" i="15"/>
  <c r="P447" i="15"/>
  <c r="CU446" i="15"/>
  <c r="CS446" i="15"/>
  <c r="CQ446" i="15"/>
  <c r="CO446" i="15"/>
  <c r="CM446" i="15"/>
  <c r="CK446" i="15"/>
  <c r="CH446" i="15"/>
  <c r="CF446" i="15"/>
  <c r="CD446" i="15"/>
  <c r="CB446" i="15"/>
  <c r="BZ446" i="15"/>
  <c r="BX446" i="15"/>
  <c r="BU446" i="15"/>
  <c r="BS446" i="15"/>
  <c r="BQ446" i="15"/>
  <c r="BO446" i="15"/>
  <c r="BM446" i="15"/>
  <c r="BK446" i="15"/>
  <c r="BH446" i="15"/>
  <c r="BF446" i="15"/>
  <c r="BD446" i="15"/>
  <c r="BB446" i="15"/>
  <c r="AZ446" i="15"/>
  <c r="AX446" i="15"/>
  <c r="AU446" i="15"/>
  <c r="AS446" i="15"/>
  <c r="AQ446" i="15"/>
  <c r="AO446" i="15"/>
  <c r="AM446" i="15"/>
  <c r="AK446" i="15"/>
  <c r="AH446" i="15"/>
  <c r="AF446" i="15"/>
  <c r="AD446" i="15"/>
  <c r="AB446" i="15"/>
  <c r="Z446" i="15"/>
  <c r="X446" i="15"/>
  <c r="U446" i="15"/>
  <c r="T446" i="15"/>
  <c r="S446" i="15"/>
  <c r="R446" i="15"/>
  <c r="Q446" i="15"/>
  <c r="P446" i="15"/>
  <c r="CU445" i="15"/>
  <c r="CS445" i="15"/>
  <c r="CQ445" i="15"/>
  <c r="CO445" i="15"/>
  <c r="CM445" i="15"/>
  <c r="CK445" i="15"/>
  <c r="CH445" i="15"/>
  <c r="CF445" i="15"/>
  <c r="CD445" i="15"/>
  <c r="CB445" i="15"/>
  <c r="BZ445" i="15"/>
  <c r="BX445" i="15"/>
  <c r="BU445" i="15"/>
  <c r="BS445" i="15"/>
  <c r="BQ445" i="15"/>
  <c r="BO445" i="15"/>
  <c r="BM445" i="15"/>
  <c r="BK445" i="15"/>
  <c r="BH445" i="15"/>
  <c r="BF445" i="15"/>
  <c r="BD445" i="15"/>
  <c r="BB445" i="15"/>
  <c r="AZ445" i="15"/>
  <c r="AX445" i="15"/>
  <c r="AU445" i="15"/>
  <c r="AS445" i="15"/>
  <c r="AQ445" i="15"/>
  <c r="AO445" i="15"/>
  <c r="AM445" i="15"/>
  <c r="AK445" i="15"/>
  <c r="AH445" i="15"/>
  <c r="AF445" i="15"/>
  <c r="AD445" i="15"/>
  <c r="AB445" i="15"/>
  <c r="Z445" i="15"/>
  <c r="X445" i="15"/>
  <c r="U445" i="15"/>
  <c r="T445" i="15"/>
  <c r="S445" i="15"/>
  <c r="R445" i="15"/>
  <c r="Q445" i="15"/>
  <c r="P445" i="15"/>
  <c r="CU444" i="15"/>
  <c r="CS444" i="15"/>
  <c r="CQ444" i="15"/>
  <c r="CO444" i="15"/>
  <c r="CM444" i="15"/>
  <c r="CK444" i="15"/>
  <c r="CH444" i="15"/>
  <c r="CF444" i="15"/>
  <c r="CD444" i="15"/>
  <c r="CB444" i="15"/>
  <c r="BZ444" i="15"/>
  <c r="BX444" i="15"/>
  <c r="BU444" i="15"/>
  <c r="BS444" i="15"/>
  <c r="BQ444" i="15"/>
  <c r="BO444" i="15"/>
  <c r="BM444" i="15"/>
  <c r="BK444" i="15"/>
  <c r="BH444" i="15"/>
  <c r="BF444" i="15"/>
  <c r="BD444" i="15"/>
  <c r="BB444" i="15"/>
  <c r="AZ444" i="15"/>
  <c r="AX444" i="15"/>
  <c r="AU444" i="15"/>
  <c r="AS444" i="15"/>
  <c r="AQ444" i="15"/>
  <c r="AO444" i="15"/>
  <c r="AM444" i="15"/>
  <c r="AK444" i="15"/>
  <c r="AH444" i="15"/>
  <c r="AF444" i="15"/>
  <c r="AD444" i="15"/>
  <c r="AB444" i="15"/>
  <c r="Z444" i="15"/>
  <c r="X444" i="15"/>
  <c r="U444" i="15"/>
  <c r="T444" i="15"/>
  <c r="S444" i="15"/>
  <c r="R444" i="15"/>
  <c r="Q444" i="15"/>
  <c r="P444" i="15"/>
  <c r="CU443" i="15"/>
  <c r="CS443" i="15"/>
  <c r="CQ443" i="15"/>
  <c r="CO443" i="15"/>
  <c r="CM443" i="15"/>
  <c r="CK443" i="15"/>
  <c r="CH443" i="15"/>
  <c r="CF443" i="15"/>
  <c r="CD443" i="15"/>
  <c r="CB443" i="15"/>
  <c r="BZ443" i="15"/>
  <c r="BX443" i="15"/>
  <c r="BU443" i="15"/>
  <c r="BS443" i="15"/>
  <c r="BQ443" i="15"/>
  <c r="BO443" i="15"/>
  <c r="BM443" i="15"/>
  <c r="BK443" i="15"/>
  <c r="BH443" i="15"/>
  <c r="BF443" i="15"/>
  <c r="BD443" i="15"/>
  <c r="BB443" i="15"/>
  <c r="AZ443" i="15"/>
  <c r="AX443" i="15"/>
  <c r="AU443" i="15"/>
  <c r="AS443" i="15"/>
  <c r="AQ443" i="15"/>
  <c r="AO443" i="15"/>
  <c r="AM443" i="15"/>
  <c r="AK443" i="15"/>
  <c r="AH443" i="15"/>
  <c r="AF443" i="15"/>
  <c r="AD443" i="15"/>
  <c r="AB443" i="15"/>
  <c r="Z443" i="15"/>
  <c r="X443" i="15"/>
  <c r="U443" i="15"/>
  <c r="T443" i="15"/>
  <c r="S443" i="15"/>
  <c r="R443" i="15"/>
  <c r="Q443" i="15"/>
  <c r="P443" i="15"/>
  <c r="CU442" i="15"/>
  <c r="CS442" i="15"/>
  <c r="CQ442" i="15"/>
  <c r="CO442" i="15"/>
  <c r="CM442" i="15"/>
  <c r="CK442" i="15"/>
  <c r="CH442" i="15"/>
  <c r="CF442" i="15"/>
  <c r="CD442" i="15"/>
  <c r="CB442" i="15"/>
  <c r="BZ442" i="15"/>
  <c r="BX442" i="15"/>
  <c r="BU442" i="15"/>
  <c r="BS442" i="15"/>
  <c r="BQ442" i="15"/>
  <c r="BO442" i="15"/>
  <c r="BM442" i="15"/>
  <c r="BK442" i="15"/>
  <c r="BH442" i="15"/>
  <c r="BF442" i="15"/>
  <c r="BD442" i="15"/>
  <c r="BB442" i="15"/>
  <c r="AZ442" i="15"/>
  <c r="AX442" i="15"/>
  <c r="AU442" i="15"/>
  <c r="AS442" i="15"/>
  <c r="AQ442" i="15"/>
  <c r="AO442" i="15"/>
  <c r="AM442" i="15"/>
  <c r="AK442" i="15"/>
  <c r="AH442" i="15"/>
  <c r="AF442" i="15"/>
  <c r="AD442" i="15"/>
  <c r="AB442" i="15"/>
  <c r="Z442" i="15"/>
  <c r="X442" i="15"/>
  <c r="U442" i="15"/>
  <c r="T442" i="15"/>
  <c r="S442" i="15"/>
  <c r="R442" i="15"/>
  <c r="Q442" i="15"/>
  <c r="P442" i="15"/>
  <c r="CU441" i="15"/>
  <c r="CS441" i="15"/>
  <c r="CQ441" i="15"/>
  <c r="CO441" i="15"/>
  <c r="CM441" i="15"/>
  <c r="CK441" i="15"/>
  <c r="CH441" i="15"/>
  <c r="CF441" i="15"/>
  <c r="CD441" i="15"/>
  <c r="CB441" i="15"/>
  <c r="BZ441" i="15"/>
  <c r="BX441" i="15"/>
  <c r="BU441" i="15"/>
  <c r="BS441" i="15"/>
  <c r="BQ441" i="15"/>
  <c r="BO441" i="15"/>
  <c r="BM441" i="15"/>
  <c r="BK441" i="15"/>
  <c r="BH441" i="15"/>
  <c r="BF441" i="15"/>
  <c r="BD441" i="15"/>
  <c r="BB441" i="15"/>
  <c r="AZ441" i="15"/>
  <c r="AX441" i="15"/>
  <c r="AU441" i="15"/>
  <c r="AS441" i="15"/>
  <c r="AQ441" i="15"/>
  <c r="AO441" i="15"/>
  <c r="AM441" i="15"/>
  <c r="AK441" i="15"/>
  <c r="AH441" i="15"/>
  <c r="AF441" i="15"/>
  <c r="AD441" i="15"/>
  <c r="AB441" i="15"/>
  <c r="Z441" i="15"/>
  <c r="X441" i="15"/>
  <c r="U441" i="15"/>
  <c r="T441" i="15"/>
  <c r="S441" i="15"/>
  <c r="R441" i="15"/>
  <c r="Q441" i="15"/>
  <c r="P441" i="15"/>
  <c r="CU440" i="15"/>
  <c r="CS440" i="15"/>
  <c r="CQ440" i="15"/>
  <c r="CO440" i="15"/>
  <c r="CM440" i="15"/>
  <c r="CK440" i="15"/>
  <c r="CH440" i="15"/>
  <c r="CF440" i="15"/>
  <c r="CD440" i="15"/>
  <c r="CB440" i="15"/>
  <c r="BZ440" i="15"/>
  <c r="BX440" i="15"/>
  <c r="BU440" i="15"/>
  <c r="BS440" i="15"/>
  <c r="BQ440" i="15"/>
  <c r="BO440" i="15"/>
  <c r="BM440" i="15"/>
  <c r="BK440" i="15"/>
  <c r="BH440" i="15"/>
  <c r="BF440" i="15"/>
  <c r="BD440" i="15"/>
  <c r="BB440" i="15"/>
  <c r="AZ440" i="15"/>
  <c r="AX440" i="15"/>
  <c r="AU440" i="15"/>
  <c r="AS440" i="15"/>
  <c r="AQ440" i="15"/>
  <c r="AO440" i="15"/>
  <c r="AM440" i="15"/>
  <c r="AK440" i="15"/>
  <c r="AH440" i="15"/>
  <c r="AF440" i="15"/>
  <c r="AD440" i="15"/>
  <c r="AB440" i="15"/>
  <c r="Z440" i="15"/>
  <c r="X440" i="15"/>
  <c r="U440" i="15"/>
  <c r="T440" i="15"/>
  <c r="S440" i="15"/>
  <c r="R440" i="15"/>
  <c r="Q440" i="15"/>
  <c r="P440" i="15"/>
  <c r="CU439" i="15"/>
  <c r="CS439" i="15"/>
  <c r="CQ439" i="15"/>
  <c r="CO439" i="15"/>
  <c r="CM439" i="15"/>
  <c r="CK439" i="15"/>
  <c r="CH439" i="15"/>
  <c r="CF439" i="15"/>
  <c r="CD439" i="15"/>
  <c r="CB439" i="15"/>
  <c r="BZ439" i="15"/>
  <c r="BX439" i="15"/>
  <c r="BU439" i="15"/>
  <c r="BS439" i="15"/>
  <c r="BQ439" i="15"/>
  <c r="BO439" i="15"/>
  <c r="BM439" i="15"/>
  <c r="BK439" i="15"/>
  <c r="BH439" i="15"/>
  <c r="BF439" i="15"/>
  <c r="BD439" i="15"/>
  <c r="BB439" i="15"/>
  <c r="AZ439" i="15"/>
  <c r="AX439" i="15"/>
  <c r="AU439" i="15"/>
  <c r="AS439" i="15"/>
  <c r="AQ439" i="15"/>
  <c r="AO439" i="15"/>
  <c r="AM439" i="15"/>
  <c r="AK439" i="15"/>
  <c r="AH439" i="15"/>
  <c r="AF439" i="15"/>
  <c r="AD439" i="15"/>
  <c r="AB439" i="15"/>
  <c r="Z439" i="15"/>
  <c r="X439" i="15"/>
  <c r="U439" i="15"/>
  <c r="T439" i="15"/>
  <c r="S439" i="15"/>
  <c r="R439" i="15"/>
  <c r="Q439" i="15"/>
  <c r="P439" i="15"/>
  <c r="CU438" i="15"/>
  <c r="CS438" i="15"/>
  <c r="CQ438" i="15"/>
  <c r="CO438" i="15"/>
  <c r="CM438" i="15"/>
  <c r="CK438" i="15"/>
  <c r="CH438" i="15"/>
  <c r="CF438" i="15"/>
  <c r="CD438" i="15"/>
  <c r="CB438" i="15"/>
  <c r="BZ438" i="15"/>
  <c r="BX438" i="15"/>
  <c r="BU438" i="15"/>
  <c r="BS438" i="15"/>
  <c r="BQ438" i="15"/>
  <c r="BO438" i="15"/>
  <c r="BM438" i="15"/>
  <c r="BK438" i="15"/>
  <c r="BH438" i="15"/>
  <c r="BF438" i="15"/>
  <c r="BD438" i="15"/>
  <c r="BB438" i="15"/>
  <c r="AZ438" i="15"/>
  <c r="AX438" i="15"/>
  <c r="AU438" i="15"/>
  <c r="AS438" i="15"/>
  <c r="AQ438" i="15"/>
  <c r="AO438" i="15"/>
  <c r="AM438" i="15"/>
  <c r="AK438" i="15"/>
  <c r="AH438" i="15"/>
  <c r="AF438" i="15"/>
  <c r="AD438" i="15"/>
  <c r="AB438" i="15"/>
  <c r="Z438" i="15"/>
  <c r="X438" i="15"/>
  <c r="U438" i="15"/>
  <c r="T438" i="15"/>
  <c r="S438" i="15"/>
  <c r="R438" i="15"/>
  <c r="Q438" i="15"/>
  <c r="P438" i="15"/>
  <c r="CU437" i="15"/>
  <c r="CS437" i="15"/>
  <c r="CQ437" i="15"/>
  <c r="CO437" i="15"/>
  <c r="CM437" i="15"/>
  <c r="CK437" i="15"/>
  <c r="CH437" i="15"/>
  <c r="CF437" i="15"/>
  <c r="CD437" i="15"/>
  <c r="CB437" i="15"/>
  <c r="BZ437" i="15"/>
  <c r="BX437" i="15"/>
  <c r="BU437" i="15"/>
  <c r="BS437" i="15"/>
  <c r="BQ437" i="15"/>
  <c r="BO437" i="15"/>
  <c r="BM437" i="15"/>
  <c r="BK437" i="15"/>
  <c r="BH437" i="15"/>
  <c r="BF437" i="15"/>
  <c r="BD437" i="15"/>
  <c r="BB437" i="15"/>
  <c r="AZ437" i="15"/>
  <c r="AX437" i="15"/>
  <c r="AU437" i="15"/>
  <c r="AS437" i="15"/>
  <c r="AQ437" i="15"/>
  <c r="AO437" i="15"/>
  <c r="AM437" i="15"/>
  <c r="AK437" i="15"/>
  <c r="AH437" i="15"/>
  <c r="AF437" i="15"/>
  <c r="AD437" i="15"/>
  <c r="AB437" i="15"/>
  <c r="Z437" i="15"/>
  <c r="X437" i="15"/>
  <c r="U437" i="15"/>
  <c r="T437" i="15"/>
  <c r="S437" i="15"/>
  <c r="R437" i="15"/>
  <c r="Q437" i="15"/>
  <c r="P437" i="15"/>
  <c r="CU436" i="15"/>
  <c r="CS436" i="15"/>
  <c r="CQ436" i="15"/>
  <c r="CO436" i="15"/>
  <c r="CM436" i="15"/>
  <c r="CK436" i="15"/>
  <c r="CH436" i="15"/>
  <c r="CF436" i="15"/>
  <c r="CD436" i="15"/>
  <c r="CB436" i="15"/>
  <c r="BZ436" i="15"/>
  <c r="BX436" i="15"/>
  <c r="BU436" i="15"/>
  <c r="BS436" i="15"/>
  <c r="BQ436" i="15"/>
  <c r="BO436" i="15"/>
  <c r="BM436" i="15"/>
  <c r="BK436" i="15"/>
  <c r="BH436" i="15"/>
  <c r="BF436" i="15"/>
  <c r="BD436" i="15"/>
  <c r="BB436" i="15"/>
  <c r="AZ436" i="15"/>
  <c r="AX436" i="15"/>
  <c r="AU436" i="15"/>
  <c r="AS436" i="15"/>
  <c r="AQ436" i="15"/>
  <c r="AO436" i="15"/>
  <c r="AM436" i="15"/>
  <c r="AK436" i="15"/>
  <c r="AH436" i="15"/>
  <c r="AF436" i="15"/>
  <c r="AD436" i="15"/>
  <c r="AB436" i="15"/>
  <c r="Z436" i="15"/>
  <c r="X436" i="15"/>
  <c r="U436" i="15"/>
  <c r="T436" i="15"/>
  <c r="S436" i="15"/>
  <c r="R436" i="15"/>
  <c r="Q436" i="15"/>
  <c r="P436" i="15"/>
  <c r="CU435" i="15"/>
  <c r="CS435" i="15"/>
  <c r="CQ435" i="15"/>
  <c r="CO435" i="15"/>
  <c r="CM435" i="15"/>
  <c r="CK435" i="15"/>
  <c r="CH435" i="15"/>
  <c r="CF435" i="15"/>
  <c r="CD435" i="15"/>
  <c r="CB435" i="15"/>
  <c r="BZ435" i="15"/>
  <c r="BX435" i="15"/>
  <c r="BU435" i="15"/>
  <c r="BS435" i="15"/>
  <c r="BQ435" i="15"/>
  <c r="BO435" i="15"/>
  <c r="BM435" i="15"/>
  <c r="BK435" i="15"/>
  <c r="BH435" i="15"/>
  <c r="BF435" i="15"/>
  <c r="BD435" i="15"/>
  <c r="BB435" i="15"/>
  <c r="AZ435" i="15"/>
  <c r="AX435" i="15"/>
  <c r="AU435" i="15"/>
  <c r="AS435" i="15"/>
  <c r="AQ435" i="15"/>
  <c r="AO435" i="15"/>
  <c r="AM435" i="15"/>
  <c r="AK435" i="15"/>
  <c r="AH435" i="15"/>
  <c r="AF435" i="15"/>
  <c r="AD435" i="15"/>
  <c r="AB435" i="15"/>
  <c r="Z435" i="15"/>
  <c r="X435" i="15"/>
  <c r="U435" i="15"/>
  <c r="T435" i="15"/>
  <c r="S435" i="15"/>
  <c r="R435" i="15"/>
  <c r="Q435" i="15"/>
  <c r="P435" i="15"/>
  <c r="CU434" i="15"/>
  <c r="CS434" i="15"/>
  <c r="CQ434" i="15"/>
  <c r="CO434" i="15"/>
  <c r="CM434" i="15"/>
  <c r="CK434" i="15"/>
  <c r="CH434" i="15"/>
  <c r="CF434" i="15"/>
  <c r="CD434" i="15"/>
  <c r="CB434" i="15"/>
  <c r="BZ434" i="15"/>
  <c r="BX434" i="15"/>
  <c r="BU434" i="15"/>
  <c r="BS434" i="15"/>
  <c r="BQ434" i="15"/>
  <c r="BO434" i="15"/>
  <c r="BM434" i="15"/>
  <c r="BK434" i="15"/>
  <c r="BH434" i="15"/>
  <c r="BF434" i="15"/>
  <c r="BD434" i="15"/>
  <c r="BB434" i="15"/>
  <c r="AZ434" i="15"/>
  <c r="AX434" i="15"/>
  <c r="AU434" i="15"/>
  <c r="AS434" i="15"/>
  <c r="AQ434" i="15"/>
  <c r="AO434" i="15"/>
  <c r="AM434" i="15"/>
  <c r="AK434" i="15"/>
  <c r="AH434" i="15"/>
  <c r="AF434" i="15"/>
  <c r="AD434" i="15"/>
  <c r="AB434" i="15"/>
  <c r="Z434" i="15"/>
  <c r="X434" i="15"/>
  <c r="U434" i="15"/>
  <c r="T434" i="15"/>
  <c r="S434" i="15"/>
  <c r="R434" i="15"/>
  <c r="Q434" i="15"/>
  <c r="P434" i="15"/>
  <c r="CU433" i="15"/>
  <c r="CS433" i="15"/>
  <c r="CQ433" i="15"/>
  <c r="CO433" i="15"/>
  <c r="CM433" i="15"/>
  <c r="CK433" i="15"/>
  <c r="CH433" i="15"/>
  <c r="CF433" i="15"/>
  <c r="CD433" i="15"/>
  <c r="CB433" i="15"/>
  <c r="BZ433" i="15"/>
  <c r="BX433" i="15"/>
  <c r="BU433" i="15"/>
  <c r="BS433" i="15"/>
  <c r="BQ433" i="15"/>
  <c r="BO433" i="15"/>
  <c r="BM433" i="15"/>
  <c r="BK433" i="15"/>
  <c r="BH433" i="15"/>
  <c r="BF433" i="15"/>
  <c r="BD433" i="15"/>
  <c r="BB433" i="15"/>
  <c r="AZ433" i="15"/>
  <c r="AX433" i="15"/>
  <c r="AU433" i="15"/>
  <c r="AS433" i="15"/>
  <c r="AQ433" i="15"/>
  <c r="AO433" i="15"/>
  <c r="AM433" i="15"/>
  <c r="AK433" i="15"/>
  <c r="AH433" i="15"/>
  <c r="AF433" i="15"/>
  <c r="AD433" i="15"/>
  <c r="AB433" i="15"/>
  <c r="Z433" i="15"/>
  <c r="X433" i="15"/>
  <c r="U433" i="15"/>
  <c r="T433" i="15"/>
  <c r="S433" i="15"/>
  <c r="R433" i="15"/>
  <c r="Q433" i="15"/>
  <c r="P433" i="15"/>
  <c r="CU432" i="15"/>
  <c r="CS432" i="15"/>
  <c r="CQ432" i="15"/>
  <c r="CO432" i="15"/>
  <c r="CM432" i="15"/>
  <c r="CK432" i="15"/>
  <c r="CH432" i="15"/>
  <c r="CF432" i="15"/>
  <c r="CD432" i="15"/>
  <c r="CB432" i="15"/>
  <c r="BZ432" i="15"/>
  <c r="BX432" i="15"/>
  <c r="BU432" i="15"/>
  <c r="BS432" i="15"/>
  <c r="BQ432" i="15"/>
  <c r="BO432" i="15"/>
  <c r="BM432" i="15"/>
  <c r="BK432" i="15"/>
  <c r="BH432" i="15"/>
  <c r="BF432" i="15"/>
  <c r="BD432" i="15"/>
  <c r="BB432" i="15"/>
  <c r="AZ432" i="15"/>
  <c r="AX432" i="15"/>
  <c r="AU432" i="15"/>
  <c r="AS432" i="15"/>
  <c r="AQ432" i="15"/>
  <c r="AO432" i="15"/>
  <c r="AM432" i="15"/>
  <c r="AK432" i="15"/>
  <c r="AH432" i="15"/>
  <c r="AF432" i="15"/>
  <c r="AD432" i="15"/>
  <c r="AB432" i="15"/>
  <c r="Z432" i="15"/>
  <c r="X432" i="15"/>
  <c r="U432" i="15"/>
  <c r="T432" i="15"/>
  <c r="S432" i="15"/>
  <c r="R432" i="15"/>
  <c r="Q432" i="15"/>
  <c r="P432" i="15"/>
  <c r="CU431" i="15"/>
  <c r="CS431" i="15"/>
  <c r="CQ431" i="15"/>
  <c r="CO431" i="15"/>
  <c r="CM431" i="15"/>
  <c r="CK431" i="15"/>
  <c r="CH431" i="15"/>
  <c r="CF431" i="15"/>
  <c r="CD431" i="15"/>
  <c r="CB431" i="15"/>
  <c r="BZ431" i="15"/>
  <c r="BX431" i="15"/>
  <c r="BU431" i="15"/>
  <c r="BS431" i="15"/>
  <c r="BQ431" i="15"/>
  <c r="BO431" i="15"/>
  <c r="BM431" i="15"/>
  <c r="BK431" i="15"/>
  <c r="BH431" i="15"/>
  <c r="BF431" i="15"/>
  <c r="BD431" i="15"/>
  <c r="BB431" i="15"/>
  <c r="AZ431" i="15"/>
  <c r="AX431" i="15"/>
  <c r="AU431" i="15"/>
  <c r="AS431" i="15"/>
  <c r="AQ431" i="15"/>
  <c r="AO431" i="15"/>
  <c r="AM431" i="15"/>
  <c r="AK431" i="15"/>
  <c r="AH431" i="15"/>
  <c r="AF431" i="15"/>
  <c r="AD431" i="15"/>
  <c r="AB431" i="15"/>
  <c r="Z431" i="15"/>
  <c r="X431" i="15"/>
  <c r="U431" i="15"/>
  <c r="T431" i="15"/>
  <c r="S431" i="15"/>
  <c r="R431" i="15"/>
  <c r="Q431" i="15"/>
  <c r="P431" i="15"/>
  <c r="CU430" i="15"/>
  <c r="CS430" i="15"/>
  <c r="CQ430" i="15"/>
  <c r="CO430" i="15"/>
  <c r="CM430" i="15"/>
  <c r="CK430" i="15"/>
  <c r="CH430" i="15"/>
  <c r="CF430" i="15"/>
  <c r="CD430" i="15"/>
  <c r="CB430" i="15"/>
  <c r="BZ430" i="15"/>
  <c r="BX430" i="15"/>
  <c r="BU430" i="15"/>
  <c r="BS430" i="15"/>
  <c r="BQ430" i="15"/>
  <c r="BO430" i="15"/>
  <c r="BM430" i="15"/>
  <c r="BK430" i="15"/>
  <c r="BH430" i="15"/>
  <c r="BF430" i="15"/>
  <c r="BD430" i="15"/>
  <c r="BB430" i="15"/>
  <c r="AZ430" i="15"/>
  <c r="AX430" i="15"/>
  <c r="AU430" i="15"/>
  <c r="AS430" i="15"/>
  <c r="AQ430" i="15"/>
  <c r="AO430" i="15"/>
  <c r="AM430" i="15"/>
  <c r="AK430" i="15"/>
  <c r="AH430" i="15"/>
  <c r="AF430" i="15"/>
  <c r="AD430" i="15"/>
  <c r="AB430" i="15"/>
  <c r="Z430" i="15"/>
  <c r="X430" i="15"/>
  <c r="U430" i="15"/>
  <c r="T430" i="15"/>
  <c r="S430" i="15"/>
  <c r="R430" i="15"/>
  <c r="Q430" i="15"/>
  <c r="P430" i="15"/>
  <c r="CU429" i="15"/>
  <c r="CS429" i="15"/>
  <c r="CQ429" i="15"/>
  <c r="CO429" i="15"/>
  <c r="CM429" i="15"/>
  <c r="CK429" i="15"/>
  <c r="CH429" i="15"/>
  <c r="CF429" i="15"/>
  <c r="CD429" i="15"/>
  <c r="CB429" i="15"/>
  <c r="BZ429" i="15"/>
  <c r="BX429" i="15"/>
  <c r="BU429" i="15"/>
  <c r="BS429" i="15"/>
  <c r="BQ429" i="15"/>
  <c r="BO429" i="15"/>
  <c r="BM429" i="15"/>
  <c r="BK429" i="15"/>
  <c r="BH429" i="15"/>
  <c r="BF429" i="15"/>
  <c r="BD429" i="15"/>
  <c r="BB429" i="15"/>
  <c r="AZ429" i="15"/>
  <c r="AX429" i="15"/>
  <c r="AU429" i="15"/>
  <c r="AS429" i="15"/>
  <c r="AQ429" i="15"/>
  <c r="AO429" i="15"/>
  <c r="AM429" i="15"/>
  <c r="AK429" i="15"/>
  <c r="AH429" i="15"/>
  <c r="AF429" i="15"/>
  <c r="AD429" i="15"/>
  <c r="AB429" i="15"/>
  <c r="Z429" i="15"/>
  <c r="X429" i="15"/>
  <c r="U429" i="15"/>
  <c r="T429" i="15"/>
  <c r="S429" i="15"/>
  <c r="R429" i="15"/>
  <c r="Q429" i="15"/>
  <c r="P429" i="15"/>
  <c r="CU428" i="15"/>
  <c r="CS428" i="15"/>
  <c r="CQ428" i="15"/>
  <c r="CO428" i="15"/>
  <c r="CM428" i="15"/>
  <c r="CK428" i="15"/>
  <c r="CH428" i="15"/>
  <c r="CF428" i="15"/>
  <c r="CD428" i="15"/>
  <c r="CB428" i="15"/>
  <c r="BZ428" i="15"/>
  <c r="BX428" i="15"/>
  <c r="BU428" i="15"/>
  <c r="BS428" i="15"/>
  <c r="BQ428" i="15"/>
  <c r="BO428" i="15"/>
  <c r="BM428" i="15"/>
  <c r="BK428" i="15"/>
  <c r="BH428" i="15"/>
  <c r="BF428" i="15"/>
  <c r="BD428" i="15"/>
  <c r="BB428" i="15"/>
  <c r="AZ428" i="15"/>
  <c r="AX428" i="15"/>
  <c r="AU428" i="15"/>
  <c r="AS428" i="15"/>
  <c r="AQ428" i="15"/>
  <c r="AO428" i="15"/>
  <c r="AM428" i="15"/>
  <c r="AK428" i="15"/>
  <c r="AH428" i="15"/>
  <c r="AF428" i="15"/>
  <c r="AD428" i="15"/>
  <c r="AB428" i="15"/>
  <c r="Z428" i="15"/>
  <c r="X428" i="15"/>
  <c r="U428" i="15"/>
  <c r="T428" i="15"/>
  <c r="S428" i="15"/>
  <c r="R428" i="15"/>
  <c r="Q428" i="15"/>
  <c r="P428" i="15"/>
  <c r="CU427" i="15"/>
  <c r="CS427" i="15"/>
  <c r="CQ427" i="15"/>
  <c r="CO427" i="15"/>
  <c r="CM427" i="15"/>
  <c r="CK427" i="15"/>
  <c r="CH427" i="15"/>
  <c r="CF427" i="15"/>
  <c r="CD427" i="15"/>
  <c r="CB427" i="15"/>
  <c r="BZ427" i="15"/>
  <c r="BX427" i="15"/>
  <c r="BU427" i="15"/>
  <c r="BS427" i="15"/>
  <c r="BQ427" i="15"/>
  <c r="BO427" i="15"/>
  <c r="BM427" i="15"/>
  <c r="BK427" i="15"/>
  <c r="BH427" i="15"/>
  <c r="BF427" i="15"/>
  <c r="BD427" i="15"/>
  <c r="BB427" i="15"/>
  <c r="AZ427" i="15"/>
  <c r="AX427" i="15"/>
  <c r="AU427" i="15"/>
  <c r="AS427" i="15"/>
  <c r="AQ427" i="15"/>
  <c r="AO427" i="15"/>
  <c r="AM427" i="15"/>
  <c r="AK427" i="15"/>
  <c r="AH427" i="15"/>
  <c r="AF427" i="15"/>
  <c r="AD427" i="15"/>
  <c r="AB427" i="15"/>
  <c r="Z427" i="15"/>
  <c r="X427" i="15"/>
  <c r="U427" i="15"/>
  <c r="T427" i="15"/>
  <c r="S427" i="15"/>
  <c r="R427" i="15"/>
  <c r="Q427" i="15"/>
  <c r="P427" i="15"/>
  <c r="CU426" i="15"/>
  <c r="CS426" i="15"/>
  <c r="CQ426" i="15"/>
  <c r="CO426" i="15"/>
  <c r="CM426" i="15"/>
  <c r="CK426" i="15"/>
  <c r="CH426" i="15"/>
  <c r="CF426" i="15"/>
  <c r="CD426" i="15"/>
  <c r="CB426" i="15"/>
  <c r="BZ426" i="15"/>
  <c r="BX426" i="15"/>
  <c r="BU426" i="15"/>
  <c r="BS426" i="15"/>
  <c r="BQ426" i="15"/>
  <c r="BO426" i="15"/>
  <c r="BM426" i="15"/>
  <c r="BK426" i="15"/>
  <c r="BH426" i="15"/>
  <c r="BF426" i="15"/>
  <c r="BD426" i="15"/>
  <c r="BB426" i="15"/>
  <c r="AZ426" i="15"/>
  <c r="AX426" i="15"/>
  <c r="AU426" i="15"/>
  <c r="AS426" i="15"/>
  <c r="AQ426" i="15"/>
  <c r="AO426" i="15"/>
  <c r="AM426" i="15"/>
  <c r="AK426" i="15"/>
  <c r="AH426" i="15"/>
  <c r="AF426" i="15"/>
  <c r="AD426" i="15"/>
  <c r="AB426" i="15"/>
  <c r="Z426" i="15"/>
  <c r="X426" i="15"/>
  <c r="U426" i="15"/>
  <c r="T426" i="15"/>
  <c r="S426" i="15"/>
  <c r="R426" i="15"/>
  <c r="Q426" i="15"/>
  <c r="P426" i="15"/>
  <c r="CU425" i="15"/>
  <c r="CS425" i="15"/>
  <c r="CQ425" i="15"/>
  <c r="CO425" i="15"/>
  <c r="CM425" i="15"/>
  <c r="CK425" i="15"/>
  <c r="CH425" i="15"/>
  <c r="CF425" i="15"/>
  <c r="CD425" i="15"/>
  <c r="CB425" i="15"/>
  <c r="BZ425" i="15"/>
  <c r="BX425" i="15"/>
  <c r="BU425" i="15"/>
  <c r="BS425" i="15"/>
  <c r="BQ425" i="15"/>
  <c r="BO425" i="15"/>
  <c r="BM425" i="15"/>
  <c r="BK425" i="15"/>
  <c r="BH425" i="15"/>
  <c r="BF425" i="15"/>
  <c r="BD425" i="15"/>
  <c r="BB425" i="15"/>
  <c r="AZ425" i="15"/>
  <c r="AX425" i="15"/>
  <c r="AU425" i="15"/>
  <c r="AS425" i="15"/>
  <c r="AQ425" i="15"/>
  <c r="AO425" i="15"/>
  <c r="AM425" i="15"/>
  <c r="AK425" i="15"/>
  <c r="AH425" i="15"/>
  <c r="AF425" i="15"/>
  <c r="AD425" i="15"/>
  <c r="AB425" i="15"/>
  <c r="Z425" i="15"/>
  <c r="X425" i="15"/>
  <c r="U425" i="15"/>
  <c r="T425" i="15"/>
  <c r="S425" i="15"/>
  <c r="R425" i="15"/>
  <c r="Q425" i="15"/>
  <c r="P425" i="15"/>
  <c r="CU424" i="15"/>
  <c r="CS424" i="15"/>
  <c r="CQ424" i="15"/>
  <c r="CO424" i="15"/>
  <c r="CM424" i="15"/>
  <c r="CK424" i="15"/>
  <c r="CH424" i="15"/>
  <c r="CF424" i="15"/>
  <c r="CD424" i="15"/>
  <c r="CB424" i="15"/>
  <c r="BZ424" i="15"/>
  <c r="BX424" i="15"/>
  <c r="BU424" i="15"/>
  <c r="BS424" i="15"/>
  <c r="BQ424" i="15"/>
  <c r="BO424" i="15"/>
  <c r="BM424" i="15"/>
  <c r="BK424" i="15"/>
  <c r="BH424" i="15"/>
  <c r="BF424" i="15"/>
  <c r="BD424" i="15"/>
  <c r="BB424" i="15"/>
  <c r="AZ424" i="15"/>
  <c r="AX424" i="15"/>
  <c r="AU424" i="15"/>
  <c r="AS424" i="15"/>
  <c r="AQ424" i="15"/>
  <c r="AO424" i="15"/>
  <c r="AM424" i="15"/>
  <c r="AK424" i="15"/>
  <c r="AH424" i="15"/>
  <c r="AF424" i="15"/>
  <c r="AD424" i="15"/>
  <c r="AB424" i="15"/>
  <c r="Z424" i="15"/>
  <c r="X424" i="15"/>
  <c r="U424" i="15"/>
  <c r="T424" i="15"/>
  <c r="S424" i="15"/>
  <c r="R424" i="15"/>
  <c r="Q424" i="15"/>
  <c r="P424" i="15"/>
  <c r="CU423" i="15"/>
  <c r="CS423" i="15"/>
  <c r="CQ423" i="15"/>
  <c r="CO423" i="15"/>
  <c r="CM423" i="15"/>
  <c r="CK423" i="15"/>
  <c r="CH423" i="15"/>
  <c r="CF423" i="15"/>
  <c r="CD423" i="15"/>
  <c r="CB423" i="15"/>
  <c r="BZ423" i="15"/>
  <c r="BX423" i="15"/>
  <c r="BU423" i="15"/>
  <c r="BS423" i="15"/>
  <c r="BQ423" i="15"/>
  <c r="BO423" i="15"/>
  <c r="BM423" i="15"/>
  <c r="BK423" i="15"/>
  <c r="BH423" i="15"/>
  <c r="BF423" i="15"/>
  <c r="BD423" i="15"/>
  <c r="BB423" i="15"/>
  <c r="AZ423" i="15"/>
  <c r="AX423" i="15"/>
  <c r="AU423" i="15"/>
  <c r="AS423" i="15"/>
  <c r="AQ423" i="15"/>
  <c r="AO423" i="15"/>
  <c r="AM423" i="15"/>
  <c r="AK423" i="15"/>
  <c r="AH423" i="15"/>
  <c r="AF423" i="15"/>
  <c r="AD423" i="15"/>
  <c r="AB423" i="15"/>
  <c r="Z423" i="15"/>
  <c r="X423" i="15"/>
  <c r="U423" i="15"/>
  <c r="T423" i="15"/>
  <c r="S423" i="15"/>
  <c r="R423" i="15"/>
  <c r="Q423" i="15"/>
  <c r="P423" i="15"/>
  <c r="CU422" i="15"/>
  <c r="CS422" i="15"/>
  <c r="CQ422" i="15"/>
  <c r="CO422" i="15"/>
  <c r="CM422" i="15"/>
  <c r="CK422" i="15"/>
  <c r="CH422" i="15"/>
  <c r="CF422" i="15"/>
  <c r="CD422" i="15"/>
  <c r="CB422" i="15"/>
  <c r="BZ422" i="15"/>
  <c r="BX422" i="15"/>
  <c r="BU422" i="15"/>
  <c r="BS422" i="15"/>
  <c r="BQ422" i="15"/>
  <c r="BO422" i="15"/>
  <c r="BM422" i="15"/>
  <c r="BK422" i="15"/>
  <c r="BH422" i="15"/>
  <c r="BF422" i="15"/>
  <c r="BD422" i="15"/>
  <c r="BB422" i="15"/>
  <c r="AZ422" i="15"/>
  <c r="AX422" i="15"/>
  <c r="AU422" i="15"/>
  <c r="AS422" i="15"/>
  <c r="AQ422" i="15"/>
  <c r="AO422" i="15"/>
  <c r="AM422" i="15"/>
  <c r="AK422" i="15"/>
  <c r="AH422" i="15"/>
  <c r="AF422" i="15"/>
  <c r="AD422" i="15"/>
  <c r="AB422" i="15"/>
  <c r="Z422" i="15"/>
  <c r="X422" i="15"/>
  <c r="U422" i="15"/>
  <c r="T422" i="15"/>
  <c r="S422" i="15"/>
  <c r="R422" i="15"/>
  <c r="Q422" i="15"/>
  <c r="P422" i="15"/>
  <c r="CU421" i="15"/>
  <c r="CS421" i="15"/>
  <c r="CQ421" i="15"/>
  <c r="CO421" i="15"/>
  <c r="CM421" i="15"/>
  <c r="CK421" i="15"/>
  <c r="CH421" i="15"/>
  <c r="CF421" i="15"/>
  <c r="CD421" i="15"/>
  <c r="CB421" i="15"/>
  <c r="BZ421" i="15"/>
  <c r="BX421" i="15"/>
  <c r="BU421" i="15"/>
  <c r="BS421" i="15"/>
  <c r="BQ421" i="15"/>
  <c r="BO421" i="15"/>
  <c r="BM421" i="15"/>
  <c r="BK421" i="15"/>
  <c r="BH421" i="15"/>
  <c r="BF421" i="15"/>
  <c r="BD421" i="15"/>
  <c r="BB421" i="15"/>
  <c r="AZ421" i="15"/>
  <c r="AX421" i="15"/>
  <c r="AU421" i="15"/>
  <c r="AS421" i="15"/>
  <c r="AQ421" i="15"/>
  <c r="AO421" i="15"/>
  <c r="AM421" i="15"/>
  <c r="AK421" i="15"/>
  <c r="AH421" i="15"/>
  <c r="AF421" i="15"/>
  <c r="AD421" i="15"/>
  <c r="AB421" i="15"/>
  <c r="Z421" i="15"/>
  <c r="X421" i="15"/>
  <c r="U421" i="15"/>
  <c r="T421" i="15"/>
  <c r="S421" i="15"/>
  <c r="R421" i="15"/>
  <c r="Q421" i="15"/>
  <c r="P421" i="15"/>
  <c r="CU420" i="15"/>
  <c r="CS420" i="15"/>
  <c r="CQ420" i="15"/>
  <c r="CO420" i="15"/>
  <c r="CM420" i="15"/>
  <c r="CK420" i="15"/>
  <c r="CH420" i="15"/>
  <c r="CF420" i="15"/>
  <c r="CD420" i="15"/>
  <c r="CB420" i="15"/>
  <c r="BZ420" i="15"/>
  <c r="BX420" i="15"/>
  <c r="BU420" i="15"/>
  <c r="BS420" i="15"/>
  <c r="BQ420" i="15"/>
  <c r="BO420" i="15"/>
  <c r="BM420" i="15"/>
  <c r="BK420" i="15"/>
  <c r="BH420" i="15"/>
  <c r="BF420" i="15"/>
  <c r="BD420" i="15"/>
  <c r="BB420" i="15"/>
  <c r="AZ420" i="15"/>
  <c r="AX420" i="15"/>
  <c r="AU420" i="15"/>
  <c r="AS420" i="15"/>
  <c r="AQ420" i="15"/>
  <c r="AO420" i="15"/>
  <c r="AM420" i="15"/>
  <c r="AK420" i="15"/>
  <c r="AH420" i="15"/>
  <c r="AF420" i="15"/>
  <c r="AD420" i="15"/>
  <c r="AB420" i="15"/>
  <c r="Z420" i="15"/>
  <c r="X420" i="15"/>
  <c r="U420" i="15"/>
  <c r="T420" i="15"/>
  <c r="S420" i="15"/>
  <c r="R420" i="15"/>
  <c r="Q420" i="15"/>
  <c r="P420" i="15"/>
  <c r="CU419" i="15"/>
  <c r="CS419" i="15"/>
  <c r="CQ419" i="15"/>
  <c r="CO419" i="15"/>
  <c r="CM419" i="15"/>
  <c r="CK419" i="15"/>
  <c r="CH419" i="15"/>
  <c r="CF419" i="15"/>
  <c r="CD419" i="15"/>
  <c r="CB419" i="15"/>
  <c r="BZ419" i="15"/>
  <c r="BX419" i="15"/>
  <c r="BU419" i="15"/>
  <c r="BS419" i="15"/>
  <c r="BQ419" i="15"/>
  <c r="BO419" i="15"/>
  <c r="BM419" i="15"/>
  <c r="BK419" i="15"/>
  <c r="BH419" i="15"/>
  <c r="BF419" i="15"/>
  <c r="BD419" i="15"/>
  <c r="BB419" i="15"/>
  <c r="AZ419" i="15"/>
  <c r="AX419" i="15"/>
  <c r="AU419" i="15"/>
  <c r="AS419" i="15"/>
  <c r="AQ419" i="15"/>
  <c r="AO419" i="15"/>
  <c r="AM419" i="15"/>
  <c r="AK419" i="15"/>
  <c r="AH419" i="15"/>
  <c r="AF419" i="15"/>
  <c r="AD419" i="15"/>
  <c r="AB419" i="15"/>
  <c r="Z419" i="15"/>
  <c r="X419" i="15"/>
  <c r="U419" i="15"/>
  <c r="T419" i="15"/>
  <c r="S419" i="15"/>
  <c r="R419" i="15"/>
  <c r="Q419" i="15"/>
  <c r="P419" i="15"/>
  <c r="CU418" i="15"/>
  <c r="CS418" i="15"/>
  <c r="CQ418" i="15"/>
  <c r="CO418" i="15"/>
  <c r="CM418" i="15"/>
  <c r="CK418" i="15"/>
  <c r="CH418" i="15"/>
  <c r="CF418" i="15"/>
  <c r="CD418" i="15"/>
  <c r="CB418" i="15"/>
  <c r="BZ418" i="15"/>
  <c r="BX418" i="15"/>
  <c r="BU418" i="15"/>
  <c r="BS418" i="15"/>
  <c r="BQ418" i="15"/>
  <c r="BO418" i="15"/>
  <c r="BM418" i="15"/>
  <c r="BK418" i="15"/>
  <c r="BH418" i="15"/>
  <c r="BF418" i="15"/>
  <c r="BD418" i="15"/>
  <c r="BB418" i="15"/>
  <c r="AZ418" i="15"/>
  <c r="AX418" i="15"/>
  <c r="AU418" i="15"/>
  <c r="AS418" i="15"/>
  <c r="AQ418" i="15"/>
  <c r="AO418" i="15"/>
  <c r="AM418" i="15"/>
  <c r="AK418" i="15"/>
  <c r="AH418" i="15"/>
  <c r="AF418" i="15"/>
  <c r="AD418" i="15"/>
  <c r="AB418" i="15"/>
  <c r="Z418" i="15"/>
  <c r="X418" i="15"/>
  <c r="U418" i="15"/>
  <c r="T418" i="15"/>
  <c r="S418" i="15"/>
  <c r="R418" i="15"/>
  <c r="Q418" i="15"/>
  <c r="P418" i="15"/>
  <c r="CU417" i="15"/>
  <c r="CS417" i="15"/>
  <c r="CQ417" i="15"/>
  <c r="CO417" i="15"/>
  <c r="CM417" i="15"/>
  <c r="CK417" i="15"/>
  <c r="CH417" i="15"/>
  <c r="CF417" i="15"/>
  <c r="CD417" i="15"/>
  <c r="CB417" i="15"/>
  <c r="BZ417" i="15"/>
  <c r="BX417" i="15"/>
  <c r="BU417" i="15"/>
  <c r="BS417" i="15"/>
  <c r="BQ417" i="15"/>
  <c r="BO417" i="15"/>
  <c r="BM417" i="15"/>
  <c r="BK417" i="15"/>
  <c r="BH417" i="15"/>
  <c r="BF417" i="15"/>
  <c r="BD417" i="15"/>
  <c r="BB417" i="15"/>
  <c r="AZ417" i="15"/>
  <c r="AX417" i="15"/>
  <c r="AU417" i="15"/>
  <c r="AS417" i="15"/>
  <c r="AQ417" i="15"/>
  <c r="AO417" i="15"/>
  <c r="AM417" i="15"/>
  <c r="AK417" i="15"/>
  <c r="AH417" i="15"/>
  <c r="AF417" i="15"/>
  <c r="AD417" i="15"/>
  <c r="AB417" i="15"/>
  <c r="Z417" i="15"/>
  <c r="X417" i="15"/>
  <c r="U417" i="15"/>
  <c r="T417" i="15"/>
  <c r="S417" i="15"/>
  <c r="R417" i="15"/>
  <c r="Q417" i="15"/>
  <c r="P417" i="15"/>
  <c r="CU416" i="15"/>
  <c r="CS416" i="15"/>
  <c r="CQ416" i="15"/>
  <c r="CO416" i="15"/>
  <c r="CM416" i="15"/>
  <c r="CK416" i="15"/>
  <c r="CH416" i="15"/>
  <c r="CF416" i="15"/>
  <c r="CD416" i="15"/>
  <c r="CB416" i="15"/>
  <c r="BZ416" i="15"/>
  <c r="BX416" i="15"/>
  <c r="BU416" i="15"/>
  <c r="BS416" i="15"/>
  <c r="BQ416" i="15"/>
  <c r="BO416" i="15"/>
  <c r="BM416" i="15"/>
  <c r="BK416" i="15"/>
  <c r="BH416" i="15"/>
  <c r="BF416" i="15"/>
  <c r="BD416" i="15"/>
  <c r="BB416" i="15"/>
  <c r="AZ416" i="15"/>
  <c r="AX416" i="15"/>
  <c r="AU416" i="15"/>
  <c r="AS416" i="15"/>
  <c r="AQ416" i="15"/>
  <c r="AO416" i="15"/>
  <c r="AM416" i="15"/>
  <c r="AK416" i="15"/>
  <c r="AH416" i="15"/>
  <c r="AF416" i="15"/>
  <c r="AD416" i="15"/>
  <c r="AB416" i="15"/>
  <c r="Z416" i="15"/>
  <c r="X416" i="15"/>
  <c r="U416" i="15"/>
  <c r="T416" i="15"/>
  <c r="S416" i="15"/>
  <c r="R416" i="15"/>
  <c r="Q416" i="15"/>
  <c r="P416" i="15"/>
  <c r="CU415" i="15"/>
  <c r="CS415" i="15"/>
  <c r="CQ415" i="15"/>
  <c r="CO415" i="15"/>
  <c r="CM415" i="15"/>
  <c r="CK415" i="15"/>
  <c r="CH415" i="15"/>
  <c r="CF415" i="15"/>
  <c r="CD415" i="15"/>
  <c r="CB415" i="15"/>
  <c r="BZ415" i="15"/>
  <c r="BX415" i="15"/>
  <c r="BU415" i="15"/>
  <c r="BS415" i="15"/>
  <c r="BQ415" i="15"/>
  <c r="BO415" i="15"/>
  <c r="BM415" i="15"/>
  <c r="BK415" i="15"/>
  <c r="BH415" i="15"/>
  <c r="BF415" i="15"/>
  <c r="BD415" i="15"/>
  <c r="BB415" i="15"/>
  <c r="AZ415" i="15"/>
  <c r="AX415" i="15"/>
  <c r="AU415" i="15"/>
  <c r="AS415" i="15"/>
  <c r="AQ415" i="15"/>
  <c r="AO415" i="15"/>
  <c r="AM415" i="15"/>
  <c r="AK415" i="15"/>
  <c r="AH415" i="15"/>
  <c r="AF415" i="15"/>
  <c r="AD415" i="15"/>
  <c r="AB415" i="15"/>
  <c r="Z415" i="15"/>
  <c r="X415" i="15"/>
  <c r="U415" i="15"/>
  <c r="T415" i="15"/>
  <c r="S415" i="15"/>
  <c r="R415" i="15"/>
  <c r="Q415" i="15"/>
  <c r="P415" i="15"/>
  <c r="CU414" i="15"/>
  <c r="CS414" i="15"/>
  <c r="CQ414" i="15"/>
  <c r="CO414" i="15"/>
  <c r="CM414" i="15"/>
  <c r="CK414" i="15"/>
  <c r="CH414" i="15"/>
  <c r="CF414" i="15"/>
  <c r="CD414" i="15"/>
  <c r="CB414" i="15"/>
  <c r="BZ414" i="15"/>
  <c r="BX414" i="15"/>
  <c r="BU414" i="15"/>
  <c r="BS414" i="15"/>
  <c r="BQ414" i="15"/>
  <c r="BO414" i="15"/>
  <c r="BM414" i="15"/>
  <c r="BK414" i="15"/>
  <c r="BH414" i="15"/>
  <c r="BF414" i="15"/>
  <c r="BD414" i="15"/>
  <c r="BB414" i="15"/>
  <c r="AZ414" i="15"/>
  <c r="AX414" i="15"/>
  <c r="AU414" i="15"/>
  <c r="AS414" i="15"/>
  <c r="AQ414" i="15"/>
  <c r="AO414" i="15"/>
  <c r="AM414" i="15"/>
  <c r="AK414" i="15"/>
  <c r="AH414" i="15"/>
  <c r="AF414" i="15"/>
  <c r="AD414" i="15"/>
  <c r="AB414" i="15"/>
  <c r="Z414" i="15"/>
  <c r="X414" i="15"/>
  <c r="U414" i="15"/>
  <c r="T414" i="15"/>
  <c r="S414" i="15"/>
  <c r="R414" i="15"/>
  <c r="Q414" i="15"/>
  <c r="P414" i="15"/>
  <c r="CU413" i="15"/>
  <c r="CS413" i="15"/>
  <c r="CQ413" i="15"/>
  <c r="CO413" i="15"/>
  <c r="CM413" i="15"/>
  <c r="CK413" i="15"/>
  <c r="CH413" i="15"/>
  <c r="CF413" i="15"/>
  <c r="CD413" i="15"/>
  <c r="CB413" i="15"/>
  <c r="BZ413" i="15"/>
  <c r="BX413" i="15"/>
  <c r="BU413" i="15"/>
  <c r="BS413" i="15"/>
  <c r="BQ413" i="15"/>
  <c r="BO413" i="15"/>
  <c r="BM413" i="15"/>
  <c r="BK413" i="15"/>
  <c r="BH413" i="15"/>
  <c r="BF413" i="15"/>
  <c r="BD413" i="15"/>
  <c r="BB413" i="15"/>
  <c r="AZ413" i="15"/>
  <c r="AX413" i="15"/>
  <c r="AU413" i="15"/>
  <c r="AS413" i="15"/>
  <c r="AQ413" i="15"/>
  <c r="AO413" i="15"/>
  <c r="AM413" i="15"/>
  <c r="AK413" i="15"/>
  <c r="AH413" i="15"/>
  <c r="AF413" i="15"/>
  <c r="AD413" i="15"/>
  <c r="AB413" i="15"/>
  <c r="Z413" i="15"/>
  <c r="X413" i="15"/>
  <c r="U413" i="15"/>
  <c r="T413" i="15"/>
  <c r="S413" i="15"/>
  <c r="R413" i="15"/>
  <c r="Q413" i="15"/>
  <c r="P413" i="15"/>
  <c r="CU412" i="15"/>
  <c r="CS412" i="15"/>
  <c r="CQ412" i="15"/>
  <c r="CO412" i="15"/>
  <c r="CM412" i="15"/>
  <c r="CK412" i="15"/>
  <c r="CH412" i="15"/>
  <c r="CF412" i="15"/>
  <c r="CD412" i="15"/>
  <c r="CB412" i="15"/>
  <c r="BZ412" i="15"/>
  <c r="BX412" i="15"/>
  <c r="BU412" i="15"/>
  <c r="BS412" i="15"/>
  <c r="BQ412" i="15"/>
  <c r="BO412" i="15"/>
  <c r="BM412" i="15"/>
  <c r="BK412" i="15"/>
  <c r="BH412" i="15"/>
  <c r="BF412" i="15"/>
  <c r="BD412" i="15"/>
  <c r="BB412" i="15"/>
  <c r="AZ412" i="15"/>
  <c r="AX412" i="15"/>
  <c r="AU412" i="15"/>
  <c r="AS412" i="15"/>
  <c r="AQ412" i="15"/>
  <c r="AO412" i="15"/>
  <c r="AM412" i="15"/>
  <c r="AK412" i="15"/>
  <c r="AH412" i="15"/>
  <c r="AF412" i="15"/>
  <c r="AD412" i="15"/>
  <c r="AB412" i="15"/>
  <c r="Z412" i="15"/>
  <c r="X412" i="15"/>
  <c r="U412" i="15"/>
  <c r="T412" i="15"/>
  <c r="S412" i="15"/>
  <c r="R412" i="15"/>
  <c r="Q412" i="15"/>
  <c r="P412" i="15"/>
  <c r="CU411" i="15"/>
  <c r="CS411" i="15"/>
  <c r="CQ411" i="15"/>
  <c r="CO411" i="15"/>
  <c r="CM411" i="15"/>
  <c r="CK411" i="15"/>
  <c r="CH411" i="15"/>
  <c r="CF411" i="15"/>
  <c r="CD411" i="15"/>
  <c r="CB411" i="15"/>
  <c r="BZ411" i="15"/>
  <c r="BX411" i="15"/>
  <c r="BU411" i="15"/>
  <c r="BS411" i="15"/>
  <c r="BQ411" i="15"/>
  <c r="BO411" i="15"/>
  <c r="BM411" i="15"/>
  <c r="BK411" i="15"/>
  <c r="BH411" i="15"/>
  <c r="BF411" i="15"/>
  <c r="BD411" i="15"/>
  <c r="BB411" i="15"/>
  <c r="AZ411" i="15"/>
  <c r="AX411" i="15"/>
  <c r="AU411" i="15"/>
  <c r="AS411" i="15"/>
  <c r="AQ411" i="15"/>
  <c r="AO411" i="15"/>
  <c r="AM411" i="15"/>
  <c r="AK411" i="15"/>
  <c r="AH411" i="15"/>
  <c r="AF411" i="15"/>
  <c r="AD411" i="15"/>
  <c r="AB411" i="15"/>
  <c r="Z411" i="15"/>
  <c r="X411" i="15"/>
  <c r="U411" i="15"/>
  <c r="T411" i="15"/>
  <c r="S411" i="15"/>
  <c r="R411" i="15"/>
  <c r="Q411" i="15"/>
  <c r="P411" i="15"/>
  <c r="CU410" i="15"/>
  <c r="CS410" i="15"/>
  <c r="CQ410" i="15"/>
  <c r="CO410" i="15"/>
  <c r="CM410" i="15"/>
  <c r="CK410" i="15"/>
  <c r="CH410" i="15"/>
  <c r="CF410" i="15"/>
  <c r="CD410" i="15"/>
  <c r="CB410" i="15"/>
  <c r="BZ410" i="15"/>
  <c r="BX410" i="15"/>
  <c r="BU410" i="15"/>
  <c r="BS410" i="15"/>
  <c r="BQ410" i="15"/>
  <c r="BO410" i="15"/>
  <c r="BM410" i="15"/>
  <c r="BK410" i="15"/>
  <c r="BH410" i="15"/>
  <c r="BF410" i="15"/>
  <c r="BD410" i="15"/>
  <c r="BB410" i="15"/>
  <c r="AZ410" i="15"/>
  <c r="AX410" i="15"/>
  <c r="AU410" i="15"/>
  <c r="AS410" i="15"/>
  <c r="AQ410" i="15"/>
  <c r="AO410" i="15"/>
  <c r="AM410" i="15"/>
  <c r="AK410" i="15"/>
  <c r="AH410" i="15"/>
  <c r="AF410" i="15"/>
  <c r="AD410" i="15"/>
  <c r="AB410" i="15"/>
  <c r="Z410" i="15"/>
  <c r="X410" i="15"/>
  <c r="U410" i="15"/>
  <c r="T410" i="15"/>
  <c r="S410" i="15"/>
  <c r="R410" i="15"/>
  <c r="Q410" i="15"/>
  <c r="P410" i="15"/>
  <c r="CU409" i="15"/>
  <c r="CS409" i="15"/>
  <c r="CQ409" i="15"/>
  <c r="CO409" i="15"/>
  <c r="CM409" i="15"/>
  <c r="CK409" i="15"/>
  <c r="CH409" i="15"/>
  <c r="CF409" i="15"/>
  <c r="CD409" i="15"/>
  <c r="CB409" i="15"/>
  <c r="BZ409" i="15"/>
  <c r="BX409" i="15"/>
  <c r="BU409" i="15"/>
  <c r="BS409" i="15"/>
  <c r="BQ409" i="15"/>
  <c r="BO409" i="15"/>
  <c r="BM409" i="15"/>
  <c r="BK409" i="15"/>
  <c r="BH409" i="15"/>
  <c r="BF409" i="15"/>
  <c r="BD409" i="15"/>
  <c r="BB409" i="15"/>
  <c r="AZ409" i="15"/>
  <c r="AX409" i="15"/>
  <c r="AU409" i="15"/>
  <c r="AS409" i="15"/>
  <c r="AQ409" i="15"/>
  <c r="AO409" i="15"/>
  <c r="AM409" i="15"/>
  <c r="AK409" i="15"/>
  <c r="AH409" i="15"/>
  <c r="AF409" i="15"/>
  <c r="AD409" i="15"/>
  <c r="AB409" i="15"/>
  <c r="Z409" i="15"/>
  <c r="X409" i="15"/>
  <c r="U409" i="15"/>
  <c r="T409" i="15"/>
  <c r="S409" i="15"/>
  <c r="R409" i="15"/>
  <c r="Q409" i="15"/>
  <c r="P409" i="15"/>
  <c r="CU408" i="15"/>
  <c r="CS408" i="15"/>
  <c r="CQ408" i="15"/>
  <c r="CO408" i="15"/>
  <c r="CM408" i="15"/>
  <c r="CK408" i="15"/>
  <c r="CH408" i="15"/>
  <c r="CF408" i="15"/>
  <c r="CD408" i="15"/>
  <c r="CB408" i="15"/>
  <c r="BZ408" i="15"/>
  <c r="BX408" i="15"/>
  <c r="BU408" i="15"/>
  <c r="BS408" i="15"/>
  <c r="BQ408" i="15"/>
  <c r="BO408" i="15"/>
  <c r="BM408" i="15"/>
  <c r="BK408" i="15"/>
  <c r="BH408" i="15"/>
  <c r="BF408" i="15"/>
  <c r="BD408" i="15"/>
  <c r="BB408" i="15"/>
  <c r="AZ408" i="15"/>
  <c r="AX408" i="15"/>
  <c r="AU408" i="15"/>
  <c r="AS408" i="15"/>
  <c r="AQ408" i="15"/>
  <c r="AO408" i="15"/>
  <c r="AM408" i="15"/>
  <c r="AK408" i="15"/>
  <c r="AH408" i="15"/>
  <c r="AF408" i="15"/>
  <c r="AD408" i="15"/>
  <c r="AB408" i="15"/>
  <c r="Z408" i="15"/>
  <c r="X408" i="15"/>
  <c r="U408" i="15"/>
  <c r="T408" i="15"/>
  <c r="S408" i="15"/>
  <c r="R408" i="15"/>
  <c r="Q408" i="15"/>
  <c r="P408" i="15"/>
  <c r="CU407" i="15"/>
  <c r="CS407" i="15"/>
  <c r="CQ407" i="15"/>
  <c r="CO407" i="15"/>
  <c r="CM407" i="15"/>
  <c r="CK407" i="15"/>
  <c r="CH407" i="15"/>
  <c r="CF407" i="15"/>
  <c r="CD407" i="15"/>
  <c r="CB407" i="15"/>
  <c r="BZ407" i="15"/>
  <c r="BX407" i="15"/>
  <c r="BU407" i="15"/>
  <c r="BS407" i="15"/>
  <c r="BQ407" i="15"/>
  <c r="BO407" i="15"/>
  <c r="BM407" i="15"/>
  <c r="BK407" i="15"/>
  <c r="BH407" i="15"/>
  <c r="BF407" i="15"/>
  <c r="BD407" i="15"/>
  <c r="BB407" i="15"/>
  <c r="AZ407" i="15"/>
  <c r="AX407" i="15"/>
  <c r="AU407" i="15"/>
  <c r="AS407" i="15"/>
  <c r="AQ407" i="15"/>
  <c r="AO407" i="15"/>
  <c r="AM407" i="15"/>
  <c r="AK407" i="15"/>
  <c r="AH407" i="15"/>
  <c r="AF407" i="15"/>
  <c r="AD407" i="15"/>
  <c r="AB407" i="15"/>
  <c r="Z407" i="15"/>
  <c r="X407" i="15"/>
  <c r="U407" i="15"/>
  <c r="T407" i="15"/>
  <c r="S407" i="15"/>
  <c r="R407" i="15"/>
  <c r="Q407" i="15"/>
  <c r="P407" i="15"/>
  <c r="CU406" i="15"/>
  <c r="CS406" i="15"/>
  <c r="CQ406" i="15"/>
  <c r="CO406" i="15"/>
  <c r="CM406" i="15"/>
  <c r="CK406" i="15"/>
  <c r="CH406" i="15"/>
  <c r="CF406" i="15"/>
  <c r="CD406" i="15"/>
  <c r="CB406" i="15"/>
  <c r="BZ406" i="15"/>
  <c r="BX406" i="15"/>
  <c r="BU406" i="15"/>
  <c r="BS406" i="15"/>
  <c r="BQ406" i="15"/>
  <c r="BO406" i="15"/>
  <c r="BM406" i="15"/>
  <c r="BK406" i="15"/>
  <c r="BH406" i="15"/>
  <c r="BF406" i="15"/>
  <c r="BD406" i="15"/>
  <c r="BB406" i="15"/>
  <c r="AZ406" i="15"/>
  <c r="AX406" i="15"/>
  <c r="AU406" i="15"/>
  <c r="AS406" i="15"/>
  <c r="AQ406" i="15"/>
  <c r="AO406" i="15"/>
  <c r="AM406" i="15"/>
  <c r="AK406" i="15"/>
  <c r="AH406" i="15"/>
  <c r="AF406" i="15"/>
  <c r="AD406" i="15"/>
  <c r="AB406" i="15"/>
  <c r="Z406" i="15"/>
  <c r="X406" i="15"/>
  <c r="U406" i="15"/>
  <c r="T406" i="15"/>
  <c r="S406" i="15"/>
  <c r="R406" i="15"/>
  <c r="Q406" i="15"/>
  <c r="P406" i="15"/>
  <c r="CU405" i="15"/>
  <c r="CS405" i="15"/>
  <c r="CQ405" i="15"/>
  <c r="CO405" i="15"/>
  <c r="CM405" i="15"/>
  <c r="CK405" i="15"/>
  <c r="CH405" i="15"/>
  <c r="CF405" i="15"/>
  <c r="CD405" i="15"/>
  <c r="CB405" i="15"/>
  <c r="BZ405" i="15"/>
  <c r="BX405" i="15"/>
  <c r="BU405" i="15"/>
  <c r="BS405" i="15"/>
  <c r="BQ405" i="15"/>
  <c r="BO405" i="15"/>
  <c r="BM405" i="15"/>
  <c r="BK405" i="15"/>
  <c r="BH405" i="15"/>
  <c r="BF405" i="15"/>
  <c r="BD405" i="15"/>
  <c r="BB405" i="15"/>
  <c r="AZ405" i="15"/>
  <c r="AX405" i="15"/>
  <c r="AU405" i="15"/>
  <c r="AS405" i="15"/>
  <c r="AQ405" i="15"/>
  <c r="AO405" i="15"/>
  <c r="AM405" i="15"/>
  <c r="AK405" i="15"/>
  <c r="AH405" i="15"/>
  <c r="AF405" i="15"/>
  <c r="AD405" i="15"/>
  <c r="AB405" i="15"/>
  <c r="Z405" i="15"/>
  <c r="X405" i="15"/>
  <c r="U405" i="15"/>
  <c r="T405" i="15"/>
  <c r="S405" i="15"/>
  <c r="R405" i="15"/>
  <c r="Q405" i="15"/>
  <c r="P405" i="15"/>
  <c r="CU404" i="15"/>
  <c r="CS404" i="15"/>
  <c r="CQ404" i="15"/>
  <c r="CO404" i="15"/>
  <c r="CM404" i="15"/>
  <c r="CK404" i="15"/>
  <c r="CH404" i="15"/>
  <c r="CF404" i="15"/>
  <c r="CD404" i="15"/>
  <c r="CB404" i="15"/>
  <c r="BZ404" i="15"/>
  <c r="BX404" i="15"/>
  <c r="BU404" i="15"/>
  <c r="BS404" i="15"/>
  <c r="BQ404" i="15"/>
  <c r="BO404" i="15"/>
  <c r="BM404" i="15"/>
  <c r="BK404" i="15"/>
  <c r="BH404" i="15"/>
  <c r="BF404" i="15"/>
  <c r="BD404" i="15"/>
  <c r="BB404" i="15"/>
  <c r="AZ404" i="15"/>
  <c r="AX404" i="15"/>
  <c r="AU404" i="15"/>
  <c r="AS404" i="15"/>
  <c r="AQ404" i="15"/>
  <c r="AO404" i="15"/>
  <c r="AM404" i="15"/>
  <c r="AK404" i="15"/>
  <c r="AH404" i="15"/>
  <c r="AF404" i="15"/>
  <c r="AD404" i="15"/>
  <c r="AB404" i="15"/>
  <c r="Z404" i="15"/>
  <c r="X404" i="15"/>
  <c r="U404" i="15"/>
  <c r="T404" i="15"/>
  <c r="S404" i="15"/>
  <c r="R404" i="15"/>
  <c r="Q404" i="15"/>
  <c r="P404" i="15"/>
  <c r="CU403" i="15"/>
  <c r="CS403" i="15"/>
  <c r="CQ403" i="15"/>
  <c r="CO403" i="15"/>
  <c r="CM403" i="15"/>
  <c r="CK403" i="15"/>
  <c r="CH403" i="15"/>
  <c r="CF403" i="15"/>
  <c r="CD403" i="15"/>
  <c r="CB403" i="15"/>
  <c r="BZ403" i="15"/>
  <c r="BX403" i="15"/>
  <c r="BU403" i="15"/>
  <c r="BS403" i="15"/>
  <c r="BQ403" i="15"/>
  <c r="BO403" i="15"/>
  <c r="BM403" i="15"/>
  <c r="BK403" i="15"/>
  <c r="BH403" i="15"/>
  <c r="BF403" i="15"/>
  <c r="BD403" i="15"/>
  <c r="BB403" i="15"/>
  <c r="AZ403" i="15"/>
  <c r="AX403" i="15"/>
  <c r="AU403" i="15"/>
  <c r="AS403" i="15"/>
  <c r="AQ403" i="15"/>
  <c r="AO403" i="15"/>
  <c r="AM403" i="15"/>
  <c r="AK403" i="15"/>
  <c r="AH403" i="15"/>
  <c r="AF403" i="15"/>
  <c r="AD403" i="15"/>
  <c r="AB403" i="15"/>
  <c r="Z403" i="15"/>
  <c r="X403" i="15"/>
  <c r="U403" i="15"/>
  <c r="T403" i="15"/>
  <c r="S403" i="15"/>
  <c r="R403" i="15"/>
  <c r="Q403" i="15"/>
  <c r="P403" i="15"/>
  <c r="CU402" i="15"/>
  <c r="CS402" i="15"/>
  <c r="CQ402" i="15"/>
  <c r="CO402" i="15"/>
  <c r="CM402" i="15"/>
  <c r="CK402" i="15"/>
  <c r="CH402" i="15"/>
  <c r="CF402" i="15"/>
  <c r="CD402" i="15"/>
  <c r="CB402" i="15"/>
  <c r="BZ402" i="15"/>
  <c r="BX402" i="15"/>
  <c r="BU402" i="15"/>
  <c r="BS402" i="15"/>
  <c r="BQ402" i="15"/>
  <c r="BO402" i="15"/>
  <c r="BM402" i="15"/>
  <c r="BK402" i="15"/>
  <c r="BH402" i="15"/>
  <c r="BF402" i="15"/>
  <c r="BD402" i="15"/>
  <c r="BB402" i="15"/>
  <c r="AZ402" i="15"/>
  <c r="AX402" i="15"/>
  <c r="AU402" i="15"/>
  <c r="AS402" i="15"/>
  <c r="AQ402" i="15"/>
  <c r="AO402" i="15"/>
  <c r="AM402" i="15"/>
  <c r="AK402" i="15"/>
  <c r="AH402" i="15"/>
  <c r="AF402" i="15"/>
  <c r="AD402" i="15"/>
  <c r="AB402" i="15"/>
  <c r="Z402" i="15"/>
  <c r="X402" i="15"/>
  <c r="U402" i="15"/>
  <c r="T402" i="15"/>
  <c r="S402" i="15"/>
  <c r="R402" i="15"/>
  <c r="Q402" i="15"/>
  <c r="P402" i="15"/>
  <c r="CU401" i="15"/>
  <c r="CS401" i="15"/>
  <c r="CQ401" i="15"/>
  <c r="CO401" i="15"/>
  <c r="CM401" i="15"/>
  <c r="CK401" i="15"/>
  <c r="CH401" i="15"/>
  <c r="CF401" i="15"/>
  <c r="CD401" i="15"/>
  <c r="CB401" i="15"/>
  <c r="BZ401" i="15"/>
  <c r="BX401" i="15"/>
  <c r="BU401" i="15"/>
  <c r="BS401" i="15"/>
  <c r="BQ401" i="15"/>
  <c r="BO401" i="15"/>
  <c r="BM401" i="15"/>
  <c r="BK401" i="15"/>
  <c r="BH401" i="15"/>
  <c r="BF401" i="15"/>
  <c r="BD401" i="15"/>
  <c r="BB401" i="15"/>
  <c r="AZ401" i="15"/>
  <c r="AX401" i="15"/>
  <c r="AU401" i="15"/>
  <c r="AS401" i="15"/>
  <c r="AQ401" i="15"/>
  <c r="AO401" i="15"/>
  <c r="AM401" i="15"/>
  <c r="AK401" i="15"/>
  <c r="AH401" i="15"/>
  <c r="AF401" i="15"/>
  <c r="AD401" i="15"/>
  <c r="AB401" i="15"/>
  <c r="Z401" i="15"/>
  <c r="X401" i="15"/>
  <c r="U401" i="15"/>
  <c r="T401" i="15"/>
  <c r="S401" i="15"/>
  <c r="R401" i="15"/>
  <c r="Q401" i="15"/>
  <c r="P401" i="15"/>
  <c r="CU400" i="15"/>
  <c r="CS400" i="15"/>
  <c r="CQ400" i="15"/>
  <c r="CO400" i="15"/>
  <c r="CM400" i="15"/>
  <c r="CK400" i="15"/>
  <c r="CH400" i="15"/>
  <c r="CF400" i="15"/>
  <c r="CD400" i="15"/>
  <c r="CB400" i="15"/>
  <c r="BZ400" i="15"/>
  <c r="BX400" i="15"/>
  <c r="BU400" i="15"/>
  <c r="BS400" i="15"/>
  <c r="BQ400" i="15"/>
  <c r="BO400" i="15"/>
  <c r="BM400" i="15"/>
  <c r="BK400" i="15"/>
  <c r="BH400" i="15"/>
  <c r="BF400" i="15"/>
  <c r="BD400" i="15"/>
  <c r="BB400" i="15"/>
  <c r="AZ400" i="15"/>
  <c r="AX400" i="15"/>
  <c r="AU400" i="15"/>
  <c r="AS400" i="15"/>
  <c r="AQ400" i="15"/>
  <c r="AO400" i="15"/>
  <c r="AM400" i="15"/>
  <c r="AK400" i="15"/>
  <c r="AH400" i="15"/>
  <c r="AF400" i="15"/>
  <c r="AD400" i="15"/>
  <c r="AB400" i="15"/>
  <c r="Z400" i="15"/>
  <c r="X400" i="15"/>
  <c r="U400" i="15"/>
  <c r="T400" i="15"/>
  <c r="S400" i="15"/>
  <c r="R400" i="15"/>
  <c r="Q400" i="15"/>
  <c r="P400" i="15"/>
  <c r="CU399" i="15"/>
  <c r="CS399" i="15"/>
  <c r="CQ399" i="15"/>
  <c r="CO399" i="15"/>
  <c r="CM399" i="15"/>
  <c r="CK399" i="15"/>
  <c r="CH399" i="15"/>
  <c r="CF399" i="15"/>
  <c r="CD399" i="15"/>
  <c r="CB399" i="15"/>
  <c r="BZ399" i="15"/>
  <c r="BX399" i="15"/>
  <c r="BU399" i="15"/>
  <c r="BS399" i="15"/>
  <c r="BQ399" i="15"/>
  <c r="BO399" i="15"/>
  <c r="BM399" i="15"/>
  <c r="BK399" i="15"/>
  <c r="BH399" i="15"/>
  <c r="BF399" i="15"/>
  <c r="BD399" i="15"/>
  <c r="BB399" i="15"/>
  <c r="AZ399" i="15"/>
  <c r="AX399" i="15"/>
  <c r="AU399" i="15"/>
  <c r="AS399" i="15"/>
  <c r="AQ399" i="15"/>
  <c r="AO399" i="15"/>
  <c r="AM399" i="15"/>
  <c r="AK399" i="15"/>
  <c r="AH399" i="15"/>
  <c r="AF399" i="15"/>
  <c r="AD399" i="15"/>
  <c r="AB399" i="15"/>
  <c r="Z399" i="15"/>
  <c r="X399" i="15"/>
  <c r="U399" i="15"/>
  <c r="T399" i="15"/>
  <c r="S399" i="15"/>
  <c r="R399" i="15"/>
  <c r="Q399" i="15"/>
  <c r="P399" i="15"/>
  <c r="CU398" i="15"/>
  <c r="CS398" i="15"/>
  <c r="CQ398" i="15"/>
  <c r="CO398" i="15"/>
  <c r="CM398" i="15"/>
  <c r="CK398" i="15"/>
  <c r="CH398" i="15"/>
  <c r="CF398" i="15"/>
  <c r="CD398" i="15"/>
  <c r="CB398" i="15"/>
  <c r="BZ398" i="15"/>
  <c r="BX398" i="15"/>
  <c r="BU398" i="15"/>
  <c r="BS398" i="15"/>
  <c r="BQ398" i="15"/>
  <c r="BO398" i="15"/>
  <c r="BM398" i="15"/>
  <c r="BK398" i="15"/>
  <c r="BH398" i="15"/>
  <c r="BF398" i="15"/>
  <c r="BD398" i="15"/>
  <c r="BB398" i="15"/>
  <c r="AZ398" i="15"/>
  <c r="AX398" i="15"/>
  <c r="AU398" i="15"/>
  <c r="AS398" i="15"/>
  <c r="AQ398" i="15"/>
  <c r="AO398" i="15"/>
  <c r="AM398" i="15"/>
  <c r="AK398" i="15"/>
  <c r="AH398" i="15"/>
  <c r="AF398" i="15"/>
  <c r="AD398" i="15"/>
  <c r="AB398" i="15"/>
  <c r="Z398" i="15"/>
  <c r="X398" i="15"/>
  <c r="U398" i="15"/>
  <c r="T398" i="15"/>
  <c r="S398" i="15"/>
  <c r="R398" i="15"/>
  <c r="Q398" i="15"/>
  <c r="P398" i="15"/>
  <c r="CU397" i="15"/>
  <c r="CS397" i="15"/>
  <c r="CQ397" i="15"/>
  <c r="CO397" i="15"/>
  <c r="CM397" i="15"/>
  <c r="CK397" i="15"/>
  <c r="CH397" i="15"/>
  <c r="CF397" i="15"/>
  <c r="CD397" i="15"/>
  <c r="CB397" i="15"/>
  <c r="BZ397" i="15"/>
  <c r="BX397" i="15"/>
  <c r="BU397" i="15"/>
  <c r="BS397" i="15"/>
  <c r="BQ397" i="15"/>
  <c r="BO397" i="15"/>
  <c r="BM397" i="15"/>
  <c r="BK397" i="15"/>
  <c r="BH397" i="15"/>
  <c r="BF397" i="15"/>
  <c r="BD397" i="15"/>
  <c r="BB397" i="15"/>
  <c r="AZ397" i="15"/>
  <c r="AX397" i="15"/>
  <c r="AU397" i="15"/>
  <c r="AS397" i="15"/>
  <c r="AQ397" i="15"/>
  <c r="AO397" i="15"/>
  <c r="AM397" i="15"/>
  <c r="AK397" i="15"/>
  <c r="AH397" i="15"/>
  <c r="AF397" i="15"/>
  <c r="AD397" i="15"/>
  <c r="AB397" i="15"/>
  <c r="Z397" i="15"/>
  <c r="X397" i="15"/>
  <c r="U397" i="15"/>
  <c r="T397" i="15"/>
  <c r="S397" i="15"/>
  <c r="R397" i="15"/>
  <c r="Q397" i="15"/>
  <c r="P397" i="15"/>
  <c r="CU396" i="15"/>
  <c r="CS396" i="15"/>
  <c r="CQ396" i="15"/>
  <c r="CO396" i="15"/>
  <c r="CM396" i="15"/>
  <c r="CK396" i="15"/>
  <c r="CH396" i="15"/>
  <c r="CF396" i="15"/>
  <c r="CD396" i="15"/>
  <c r="CB396" i="15"/>
  <c r="BZ396" i="15"/>
  <c r="BX396" i="15"/>
  <c r="BU396" i="15"/>
  <c r="BS396" i="15"/>
  <c r="BQ396" i="15"/>
  <c r="BO396" i="15"/>
  <c r="BM396" i="15"/>
  <c r="BK396" i="15"/>
  <c r="BH396" i="15"/>
  <c r="BF396" i="15"/>
  <c r="BD396" i="15"/>
  <c r="BB396" i="15"/>
  <c r="AZ396" i="15"/>
  <c r="AX396" i="15"/>
  <c r="AU396" i="15"/>
  <c r="AS396" i="15"/>
  <c r="AQ396" i="15"/>
  <c r="AO396" i="15"/>
  <c r="AM396" i="15"/>
  <c r="AK396" i="15"/>
  <c r="AH396" i="15"/>
  <c r="AF396" i="15"/>
  <c r="AD396" i="15"/>
  <c r="AB396" i="15"/>
  <c r="Z396" i="15"/>
  <c r="X396" i="15"/>
  <c r="U396" i="15"/>
  <c r="T396" i="15"/>
  <c r="S396" i="15"/>
  <c r="R396" i="15"/>
  <c r="Q396" i="15"/>
  <c r="P396" i="15"/>
  <c r="CU395" i="15"/>
  <c r="CS395" i="15"/>
  <c r="CQ395" i="15"/>
  <c r="CO395" i="15"/>
  <c r="CM395" i="15"/>
  <c r="CK395" i="15"/>
  <c r="CH395" i="15"/>
  <c r="CF395" i="15"/>
  <c r="CD395" i="15"/>
  <c r="CB395" i="15"/>
  <c r="BZ395" i="15"/>
  <c r="BX395" i="15"/>
  <c r="BU395" i="15"/>
  <c r="BS395" i="15"/>
  <c r="BQ395" i="15"/>
  <c r="BO395" i="15"/>
  <c r="BM395" i="15"/>
  <c r="BK395" i="15"/>
  <c r="BH395" i="15"/>
  <c r="BF395" i="15"/>
  <c r="BD395" i="15"/>
  <c r="BB395" i="15"/>
  <c r="AZ395" i="15"/>
  <c r="AX395" i="15"/>
  <c r="AU395" i="15"/>
  <c r="AS395" i="15"/>
  <c r="AQ395" i="15"/>
  <c r="AO395" i="15"/>
  <c r="AM395" i="15"/>
  <c r="AK395" i="15"/>
  <c r="AH395" i="15"/>
  <c r="AF395" i="15"/>
  <c r="AD395" i="15"/>
  <c r="AB395" i="15"/>
  <c r="Z395" i="15"/>
  <c r="X395" i="15"/>
  <c r="U395" i="15"/>
  <c r="T395" i="15"/>
  <c r="S395" i="15"/>
  <c r="R395" i="15"/>
  <c r="Q395" i="15"/>
  <c r="P395" i="15"/>
  <c r="CU394" i="15"/>
  <c r="CS394" i="15"/>
  <c r="CQ394" i="15"/>
  <c r="CO394" i="15"/>
  <c r="CM394" i="15"/>
  <c r="CK394" i="15"/>
  <c r="CH394" i="15"/>
  <c r="CF394" i="15"/>
  <c r="CD394" i="15"/>
  <c r="CB394" i="15"/>
  <c r="BZ394" i="15"/>
  <c r="BX394" i="15"/>
  <c r="BU394" i="15"/>
  <c r="BS394" i="15"/>
  <c r="BQ394" i="15"/>
  <c r="BO394" i="15"/>
  <c r="BM394" i="15"/>
  <c r="BK394" i="15"/>
  <c r="BH394" i="15"/>
  <c r="BF394" i="15"/>
  <c r="BD394" i="15"/>
  <c r="BB394" i="15"/>
  <c r="AZ394" i="15"/>
  <c r="AX394" i="15"/>
  <c r="AU394" i="15"/>
  <c r="AS394" i="15"/>
  <c r="AQ394" i="15"/>
  <c r="AO394" i="15"/>
  <c r="AM394" i="15"/>
  <c r="AK394" i="15"/>
  <c r="AH394" i="15"/>
  <c r="AF394" i="15"/>
  <c r="AD394" i="15"/>
  <c r="AB394" i="15"/>
  <c r="Z394" i="15"/>
  <c r="X394" i="15"/>
  <c r="U394" i="15"/>
  <c r="T394" i="15"/>
  <c r="S394" i="15"/>
  <c r="R394" i="15"/>
  <c r="Q394" i="15"/>
  <c r="P394" i="15"/>
  <c r="CU393" i="15"/>
  <c r="CS393" i="15"/>
  <c r="CQ393" i="15"/>
  <c r="CO393" i="15"/>
  <c r="CM393" i="15"/>
  <c r="CK393" i="15"/>
  <c r="CH393" i="15"/>
  <c r="CF393" i="15"/>
  <c r="CD393" i="15"/>
  <c r="CB393" i="15"/>
  <c r="BZ393" i="15"/>
  <c r="BX393" i="15"/>
  <c r="BU393" i="15"/>
  <c r="BS393" i="15"/>
  <c r="BQ393" i="15"/>
  <c r="BO393" i="15"/>
  <c r="BM393" i="15"/>
  <c r="BK393" i="15"/>
  <c r="BH393" i="15"/>
  <c r="BF393" i="15"/>
  <c r="BD393" i="15"/>
  <c r="BB393" i="15"/>
  <c r="AZ393" i="15"/>
  <c r="AX393" i="15"/>
  <c r="AU393" i="15"/>
  <c r="AS393" i="15"/>
  <c r="AQ393" i="15"/>
  <c r="AO393" i="15"/>
  <c r="AM393" i="15"/>
  <c r="AK393" i="15"/>
  <c r="AH393" i="15"/>
  <c r="AF393" i="15"/>
  <c r="AD393" i="15"/>
  <c r="AB393" i="15"/>
  <c r="Z393" i="15"/>
  <c r="X393" i="15"/>
  <c r="U393" i="15"/>
  <c r="T393" i="15"/>
  <c r="S393" i="15"/>
  <c r="R393" i="15"/>
  <c r="Q393" i="15"/>
  <c r="P393" i="15"/>
  <c r="CU392" i="15"/>
  <c r="CS392" i="15"/>
  <c r="CQ392" i="15"/>
  <c r="CO392" i="15"/>
  <c r="CM392" i="15"/>
  <c r="CK392" i="15"/>
  <c r="CH392" i="15"/>
  <c r="CF392" i="15"/>
  <c r="CD392" i="15"/>
  <c r="CB392" i="15"/>
  <c r="BZ392" i="15"/>
  <c r="BX392" i="15"/>
  <c r="BU392" i="15"/>
  <c r="BS392" i="15"/>
  <c r="BQ392" i="15"/>
  <c r="BO392" i="15"/>
  <c r="BM392" i="15"/>
  <c r="BK392" i="15"/>
  <c r="BH392" i="15"/>
  <c r="BF392" i="15"/>
  <c r="BD392" i="15"/>
  <c r="BB392" i="15"/>
  <c r="AZ392" i="15"/>
  <c r="AX392" i="15"/>
  <c r="AU392" i="15"/>
  <c r="AS392" i="15"/>
  <c r="AQ392" i="15"/>
  <c r="AO392" i="15"/>
  <c r="AM392" i="15"/>
  <c r="AK392" i="15"/>
  <c r="AH392" i="15"/>
  <c r="AF392" i="15"/>
  <c r="AD392" i="15"/>
  <c r="AB392" i="15"/>
  <c r="Z392" i="15"/>
  <c r="X392" i="15"/>
  <c r="U392" i="15"/>
  <c r="T392" i="15"/>
  <c r="S392" i="15"/>
  <c r="R392" i="15"/>
  <c r="Q392" i="15"/>
  <c r="P392" i="15"/>
  <c r="CU391" i="15"/>
  <c r="CS391" i="15"/>
  <c r="CQ391" i="15"/>
  <c r="CO391" i="15"/>
  <c r="CM391" i="15"/>
  <c r="CK391" i="15"/>
  <c r="CH391" i="15"/>
  <c r="CF391" i="15"/>
  <c r="CD391" i="15"/>
  <c r="CB391" i="15"/>
  <c r="BZ391" i="15"/>
  <c r="BX391" i="15"/>
  <c r="BU391" i="15"/>
  <c r="BS391" i="15"/>
  <c r="BQ391" i="15"/>
  <c r="BO391" i="15"/>
  <c r="BM391" i="15"/>
  <c r="BK391" i="15"/>
  <c r="BH391" i="15"/>
  <c r="BF391" i="15"/>
  <c r="BD391" i="15"/>
  <c r="BB391" i="15"/>
  <c r="AZ391" i="15"/>
  <c r="AX391" i="15"/>
  <c r="AU391" i="15"/>
  <c r="AS391" i="15"/>
  <c r="AQ391" i="15"/>
  <c r="AO391" i="15"/>
  <c r="AM391" i="15"/>
  <c r="AK391" i="15"/>
  <c r="AH391" i="15"/>
  <c r="AF391" i="15"/>
  <c r="AD391" i="15"/>
  <c r="AB391" i="15"/>
  <c r="Z391" i="15"/>
  <c r="X391" i="15"/>
  <c r="U391" i="15"/>
  <c r="T391" i="15"/>
  <c r="S391" i="15"/>
  <c r="R391" i="15"/>
  <c r="Q391" i="15"/>
  <c r="P391" i="15"/>
  <c r="CU390" i="15"/>
  <c r="CS390" i="15"/>
  <c r="CQ390" i="15"/>
  <c r="CO390" i="15"/>
  <c r="CM390" i="15"/>
  <c r="CK390" i="15"/>
  <c r="CH390" i="15"/>
  <c r="CF390" i="15"/>
  <c r="CD390" i="15"/>
  <c r="CB390" i="15"/>
  <c r="BZ390" i="15"/>
  <c r="BX390" i="15"/>
  <c r="BU390" i="15"/>
  <c r="BS390" i="15"/>
  <c r="BQ390" i="15"/>
  <c r="BO390" i="15"/>
  <c r="BM390" i="15"/>
  <c r="BK390" i="15"/>
  <c r="BH390" i="15"/>
  <c r="BF390" i="15"/>
  <c r="BD390" i="15"/>
  <c r="BB390" i="15"/>
  <c r="AZ390" i="15"/>
  <c r="AX390" i="15"/>
  <c r="AU390" i="15"/>
  <c r="AS390" i="15"/>
  <c r="AQ390" i="15"/>
  <c r="AO390" i="15"/>
  <c r="AM390" i="15"/>
  <c r="AK390" i="15"/>
  <c r="AH390" i="15"/>
  <c r="AF390" i="15"/>
  <c r="AD390" i="15"/>
  <c r="AB390" i="15"/>
  <c r="Z390" i="15"/>
  <c r="X390" i="15"/>
  <c r="U390" i="15"/>
  <c r="T390" i="15"/>
  <c r="S390" i="15"/>
  <c r="R390" i="15"/>
  <c r="Q390" i="15"/>
  <c r="P390" i="15"/>
  <c r="CU389" i="15"/>
  <c r="CS389" i="15"/>
  <c r="CQ389" i="15"/>
  <c r="CO389" i="15"/>
  <c r="CM389" i="15"/>
  <c r="CK389" i="15"/>
  <c r="CH389" i="15"/>
  <c r="CF389" i="15"/>
  <c r="CD389" i="15"/>
  <c r="CB389" i="15"/>
  <c r="BZ389" i="15"/>
  <c r="BX389" i="15"/>
  <c r="BU389" i="15"/>
  <c r="BS389" i="15"/>
  <c r="BQ389" i="15"/>
  <c r="BO389" i="15"/>
  <c r="BM389" i="15"/>
  <c r="BK389" i="15"/>
  <c r="BH389" i="15"/>
  <c r="BF389" i="15"/>
  <c r="BD389" i="15"/>
  <c r="BB389" i="15"/>
  <c r="AZ389" i="15"/>
  <c r="AX389" i="15"/>
  <c r="AU389" i="15"/>
  <c r="AS389" i="15"/>
  <c r="AQ389" i="15"/>
  <c r="AO389" i="15"/>
  <c r="AM389" i="15"/>
  <c r="AK389" i="15"/>
  <c r="AH389" i="15"/>
  <c r="AF389" i="15"/>
  <c r="AD389" i="15"/>
  <c r="AB389" i="15"/>
  <c r="Z389" i="15"/>
  <c r="X389" i="15"/>
  <c r="U389" i="15"/>
  <c r="T389" i="15"/>
  <c r="S389" i="15"/>
  <c r="R389" i="15"/>
  <c r="Q389" i="15"/>
  <c r="P389" i="15"/>
  <c r="CU388" i="15"/>
  <c r="CS388" i="15"/>
  <c r="CQ388" i="15"/>
  <c r="CO388" i="15"/>
  <c r="CM388" i="15"/>
  <c r="CK388" i="15"/>
  <c r="CH388" i="15"/>
  <c r="CF388" i="15"/>
  <c r="CD388" i="15"/>
  <c r="CB388" i="15"/>
  <c r="BZ388" i="15"/>
  <c r="BX388" i="15"/>
  <c r="BU388" i="15"/>
  <c r="BS388" i="15"/>
  <c r="BQ388" i="15"/>
  <c r="BO388" i="15"/>
  <c r="BM388" i="15"/>
  <c r="BK388" i="15"/>
  <c r="BH388" i="15"/>
  <c r="BF388" i="15"/>
  <c r="BD388" i="15"/>
  <c r="BB388" i="15"/>
  <c r="AZ388" i="15"/>
  <c r="AX388" i="15"/>
  <c r="AU388" i="15"/>
  <c r="AS388" i="15"/>
  <c r="AQ388" i="15"/>
  <c r="AO388" i="15"/>
  <c r="AM388" i="15"/>
  <c r="AK388" i="15"/>
  <c r="AH388" i="15"/>
  <c r="AF388" i="15"/>
  <c r="AD388" i="15"/>
  <c r="AB388" i="15"/>
  <c r="Z388" i="15"/>
  <c r="X388" i="15"/>
  <c r="U388" i="15"/>
  <c r="T388" i="15"/>
  <c r="S388" i="15"/>
  <c r="R388" i="15"/>
  <c r="Q388" i="15"/>
  <c r="P388" i="15"/>
  <c r="CU387" i="15"/>
  <c r="CS387" i="15"/>
  <c r="CQ387" i="15"/>
  <c r="CO387" i="15"/>
  <c r="CM387" i="15"/>
  <c r="CK387" i="15"/>
  <c r="CH387" i="15"/>
  <c r="CF387" i="15"/>
  <c r="CD387" i="15"/>
  <c r="CB387" i="15"/>
  <c r="BZ387" i="15"/>
  <c r="BX387" i="15"/>
  <c r="BU387" i="15"/>
  <c r="BS387" i="15"/>
  <c r="BQ387" i="15"/>
  <c r="BO387" i="15"/>
  <c r="BM387" i="15"/>
  <c r="BK387" i="15"/>
  <c r="BH387" i="15"/>
  <c r="BF387" i="15"/>
  <c r="BD387" i="15"/>
  <c r="BB387" i="15"/>
  <c r="AZ387" i="15"/>
  <c r="AX387" i="15"/>
  <c r="AU387" i="15"/>
  <c r="AS387" i="15"/>
  <c r="AQ387" i="15"/>
  <c r="AO387" i="15"/>
  <c r="AM387" i="15"/>
  <c r="AK387" i="15"/>
  <c r="AH387" i="15"/>
  <c r="AF387" i="15"/>
  <c r="AD387" i="15"/>
  <c r="AB387" i="15"/>
  <c r="Z387" i="15"/>
  <c r="X387" i="15"/>
  <c r="U387" i="15"/>
  <c r="T387" i="15"/>
  <c r="S387" i="15"/>
  <c r="R387" i="15"/>
  <c r="Q387" i="15"/>
  <c r="P387" i="15"/>
  <c r="CU386" i="15"/>
  <c r="CS386" i="15"/>
  <c r="CQ386" i="15"/>
  <c r="CO386" i="15"/>
  <c r="CM386" i="15"/>
  <c r="CK386" i="15"/>
  <c r="CH386" i="15"/>
  <c r="CF386" i="15"/>
  <c r="CD386" i="15"/>
  <c r="CB386" i="15"/>
  <c r="BZ386" i="15"/>
  <c r="BX386" i="15"/>
  <c r="BU386" i="15"/>
  <c r="BS386" i="15"/>
  <c r="BQ386" i="15"/>
  <c r="BO386" i="15"/>
  <c r="BM386" i="15"/>
  <c r="BK386" i="15"/>
  <c r="BH386" i="15"/>
  <c r="BF386" i="15"/>
  <c r="BD386" i="15"/>
  <c r="BB386" i="15"/>
  <c r="AZ386" i="15"/>
  <c r="AX386" i="15"/>
  <c r="AU386" i="15"/>
  <c r="AS386" i="15"/>
  <c r="AQ386" i="15"/>
  <c r="AO386" i="15"/>
  <c r="AM386" i="15"/>
  <c r="AK386" i="15"/>
  <c r="AH386" i="15"/>
  <c r="AF386" i="15"/>
  <c r="AD386" i="15"/>
  <c r="AB386" i="15"/>
  <c r="Z386" i="15"/>
  <c r="X386" i="15"/>
  <c r="U386" i="15"/>
  <c r="T386" i="15"/>
  <c r="S386" i="15"/>
  <c r="R386" i="15"/>
  <c r="Q386" i="15"/>
  <c r="P386" i="15"/>
  <c r="CU385" i="15"/>
  <c r="CS385" i="15"/>
  <c r="CQ385" i="15"/>
  <c r="CO385" i="15"/>
  <c r="CM385" i="15"/>
  <c r="CK385" i="15"/>
  <c r="CH385" i="15"/>
  <c r="CF385" i="15"/>
  <c r="CD385" i="15"/>
  <c r="CB385" i="15"/>
  <c r="BZ385" i="15"/>
  <c r="BX385" i="15"/>
  <c r="BU385" i="15"/>
  <c r="BS385" i="15"/>
  <c r="BQ385" i="15"/>
  <c r="BO385" i="15"/>
  <c r="BM385" i="15"/>
  <c r="BK385" i="15"/>
  <c r="BH385" i="15"/>
  <c r="BF385" i="15"/>
  <c r="BD385" i="15"/>
  <c r="BB385" i="15"/>
  <c r="AZ385" i="15"/>
  <c r="AX385" i="15"/>
  <c r="AU385" i="15"/>
  <c r="AS385" i="15"/>
  <c r="AQ385" i="15"/>
  <c r="AO385" i="15"/>
  <c r="AM385" i="15"/>
  <c r="AK385" i="15"/>
  <c r="AH385" i="15"/>
  <c r="AF385" i="15"/>
  <c r="AD385" i="15"/>
  <c r="AB385" i="15"/>
  <c r="Z385" i="15"/>
  <c r="X385" i="15"/>
  <c r="U385" i="15"/>
  <c r="T385" i="15"/>
  <c r="S385" i="15"/>
  <c r="R385" i="15"/>
  <c r="Q385" i="15"/>
  <c r="P385" i="15"/>
  <c r="CU384" i="15"/>
  <c r="CS384" i="15"/>
  <c r="CQ384" i="15"/>
  <c r="CO384" i="15"/>
  <c r="CM384" i="15"/>
  <c r="CK384" i="15"/>
  <c r="CH384" i="15"/>
  <c r="CF384" i="15"/>
  <c r="CD384" i="15"/>
  <c r="CB384" i="15"/>
  <c r="BZ384" i="15"/>
  <c r="BX384" i="15"/>
  <c r="BU384" i="15"/>
  <c r="BS384" i="15"/>
  <c r="BQ384" i="15"/>
  <c r="BO384" i="15"/>
  <c r="BM384" i="15"/>
  <c r="BK384" i="15"/>
  <c r="BH384" i="15"/>
  <c r="BF384" i="15"/>
  <c r="BD384" i="15"/>
  <c r="BB384" i="15"/>
  <c r="AZ384" i="15"/>
  <c r="AX384" i="15"/>
  <c r="AU384" i="15"/>
  <c r="AS384" i="15"/>
  <c r="AQ384" i="15"/>
  <c r="AO384" i="15"/>
  <c r="AM384" i="15"/>
  <c r="AK384" i="15"/>
  <c r="AH384" i="15"/>
  <c r="AF384" i="15"/>
  <c r="AD384" i="15"/>
  <c r="AB384" i="15"/>
  <c r="Z384" i="15"/>
  <c r="X384" i="15"/>
  <c r="U384" i="15"/>
  <c r="T384" i="15"/>
  <c r="S384" i="15"/>
  <c r="R384" i="15"/>
  <c r="Q384" i="15"/>
  <c r="P384" i="15"/>
  <c r="CU383" i="15"/>
  <c r="CS383" i="15"/>
  <c r="CQ383" i="15"/>
  <c r="CO383" i="15"/>
  <c r="CM383" i="15"/>
  <c r="CK383" i="15"/>
  <c r="CH383" i="15"/>
  <c r="CF383" i="15"/>
  <c r="CD383" i="15"/>
  <c r="CB383" i="15"/>
  <c r="BZ383" i="15"/>
  <c r="BX383" i="15"/>
  <c r="BU383" i="15"/>
  <c r="BS383" i="15"/>
  <c r="BQ383" i="15"/>
  <c r="BO383" i="15"/>
  <c r="BM383" i="15"/>
  <c r="BK383" i="15"/>
  <c r="BH383" i="15"/>
  <c r="BF383" i="15"/>
  <c r="BD383" i="15"/>
  <c r="BB383" i="15"/>
  <c r="AZ383" i="15"/>
  <c r="AX383" i="15"/>
  <c r="AU383" i="15"/>
  <c r="AS383" i="15"/>
  <c r="AQ383" i="15"/>
  <c r="AO383" i="15"/>
  <c r="AM383" i="15"/>
  <c r="AK383" i="15"/>
  <c r="AH383" i="15"/>
  <c r="AF383" i="15"/>
  <c r="AD383" i="15"/>
  <c r="AB383" i="15"/>
  <c r="Z383" i="15"/>
  <c r="X383" i="15"/>
  <c r="U383" i="15"/>
  <c r="T383" i="15"/>
  <c r="S383" i="15"/>
  <c r="R383" i="15"/>
  <c r="Q383" i="15"/>
  <c r="P383" i="15"/>
  <c r="CU382" i="15"/>
  <c r="CS382" i="15"/>
  <c r="CQ382" i="15"/>
  <c r="CO382" i="15"/>
  <c r="CM382" i="15"/>
  <c r="CK382" i="15"/>
  <c r="CH382" i="15"/>
  <c r="CF382" i="15"/>
  <c r="CD382" i="15"/>
  <c r="CB382" i="15"/>
  <c r="BZ382" i="15"/>
  <c r="BX382" i="15"/>
  <c r="BU382" i="15"/>
  <c r="BS382" i="15"/>
  <c r="BQ382" i="15"/>
  <c r="BO382" i="15"/>
  <c r="BM382" i="15"/>
  <c r="BK382" i="15"/>
  <c r="BH382" i="15"/>
  <c r="BF382" i="15"/>
  <c r="BD382" i="15"/>
  <c r="BB382" i="15"/>
  <c r="AZ382" i="15"/>
  <c r="AX382" i="15"/>
  <c r="AU382" i="15"/>
  <c r="AS382" i="15"/>
  <c r="AQ382" i="15"/>
  <c r="AO382" i="15"/>
  <c r="AM382" i="15"/>
  <c r="AK382" i="15"/>
  <c r="AH382" i="15"/>
  <c r="AF382" i="15"/>
  <c r="AD382" i="15"/>
  <c r="AB382" i="15"/>
  <c r="Z382" i="15"/>
  <c r="X382" i="15"/>
  <c r="U382" i="15"/>
  <c r="T382" i="15"/>
  <c r="S382" i="15"/>
  <c r="R382" i="15"/>
  <c r="Q382" i="15"/>
  <c r="P382" i="15"/>
  <c r="CU381" i="15"/>
  <c r="CS381" i="15"/>
  <c r="CQ381" i="15"/>
  <c r="CO381" i="15"/>
  <c r="CM381" i="15"/>
  <c r="CK381" i="15"/>
  <c r="CH381" i="15"/>
  <c r="CF381" i="15"/>
  <c r="CD381" i="15"/>
  <c r="CB381" i="15"/>
  <c r="BZ381" i="15"/>
  <c r="BX381" i="15"/>
  <c r="BU381" i="15"/>
  <c r="BS381" i="15"/>
  <c r="BQ381" i="15"/>
  <c r="BO381" i="15"/>
  <c r="BM381" i="15"/>
  <c r="BK381" i="15"/>
  <c r="BH381" i="15"/>
  <c r="BF381" i="15"/>
  <c r="BD381" i="15"/>
  <c r="BB381" i="15"/>
  <c r="AZ381" i="15"/>
  <c r="AX381" i="15"/>
  <c r="AU381" i="15"/>
  <c r="AS381" i="15"/>
  <c r="AQ381" i="15"/>
  <c r="AO381" i="15"/>
  <c r="AM381" i="15"/>
  <c r="AK381" i="15"/>
  <c r="AH381" i="15"/>
  <c r="AF381" i="15"/>
  <c r="AD381" i="15"/>
  <c r="AB381" i="15"/>
  <c r="Z381" i="15"/>
  <c r="X381" i="15"/>
  <c r="U381" i="15"/>
  <c r="T381" i="15"/>
  <c r="S381" i="15"/>
  <c r="R381" i="15"/>
  <c r="Q381" i="15"/>
  <c r="P381" i="15"/>
  <c r="CU380" i="15"/>
  <c r="CS380" i="15"/>
  <c r="CQ380" i="15"/>
  <c r="CO380" i="15"/>
  <c r="CM380" i="15"/>
  <c r="CK380" i="15"/>
  <c r="CH380" i="15"/>
  <c r="CF380" i="15"/>
  <c r="CD380" i="15"/>
  <c r="CB380" i="15"/>
  <c r="BZ380" i="15"/>
  <c r="BX380" i="15"/>
  <c r="BU380" i="15"/>
  <c r="BS380" i="15"/>
  <c r="BQ380" i="15"/>
  <c r="BO380" i="15"/>
  <c r="BM380" i="15"/>
  <c r="BK380" i="15"/>
  <c r="BH380" i="15"/>
  <c r="BF380" i="15"/>
  <c r="BD380" i="15"/>
  <c r="BB380" i="15"/>
  <c r="AZ380" i="15"/>
  <c r="AX380" i="15"/>
  <c r="AU380" i="15"/>
  <c r="AS380" i="15"/>
  <c r="AQ380" i="15"/>
  <c r="AO380" i="15"/>
  <c r="AM380" i="15"/>
  <c r="AK380" i="15"/>
  <c r="AH380" i="15"/>
  <c r="AF380" i="15"/>
  <c r="AD380" i="15"/>
  <c r="AB380" i="15"/>
  <c r="Z380" i="15"/>
  <c r="X380" i="15"/>
  <c r="U380" i="15"/>
  <c r="T380" i="15"/>
  <c r="S380" i="15"/>
  <c r="R380" i="15"/>
  <c r="Q380" i="15"/>
  <c r="P380" i="15"/>
  <c r="CU379" i="15"/>
  <c r="CS379" i="15"/>
  <c r="CQ379" i="15"/>
  <c r="CO379" i="15"/>
  <c r="CM379" i="15"/>
  <c r="CK379" i="15"/>
  <c r="CH379" i="15"/>
  <c r="CF379" i="15"/>
  <c r="CD379" i="15"/>
  <c r="CB379" i="15"/>
  <c r="BZ379" i="15"/>
  <c r="BX379" i="15"/>
  <c r="BU379" i="15"/>
  <c r="BS379" i="15"/>
  <c r="BQ379" i="15"/>
  <c r="BO379" i="15"/>
  <c r="BM379" i="15"/>
  <c r="BK379" i="15"/>
  <c r="BH379" i="15"/>
  <c r="BF379" i="15"/>
  <c r="BD379" i="15"/>
  <c r="BB379" i="15"/>
  <c r="AZ379" i="15"/>
  <c r="AX379" i="15"/>
  <c r="AU379" i="15"/>
  <c r="AS379" i="15"/>
  <c r="AQ379" i="15"/>
  <c r="AO379" i="15"/>
  <c r="AM379" i="15"/>
  <c r="AK379" i="15"/>
  <c r="AH379" i="15"/>
  <c r="AF379" i="15"/>
  <c r="AD379" i="15"/>
  <c r="AB379" i="15"/>
  <c r="Z379" i="15"/>
  <c r="X379" i="15"/>
  <c r="U379" i="15"/>
  <c r="T379" i="15"/>
  <c r="S379" i="15"/>
  <c r="R379" i="15"/>
  <c r="Q379" i="15"/>
  <c r="P379" i="15"/>
  <c r="CU378" i="15"/>
  <c r="CS378" i="15"/>
  <c r="CQ378" i="15"/>
  <c r="CO378" i="15"/>
  <c r="CM378" i="15"/>
  <c r="CK378" i="15"/>
  <c r="CH378" i="15"/>
  <c r="CF378" i="15"/>
  <c r="CD378" i="15"/>
  <c r="CB378" i="15"/>
  <c r="BZ378" i="15"/>
  <c r="BX378" i="15"/>
  <c r="BU378" i="15"/>
  <c r="BS378" i="15"/>
  <c r="BQ378" i="15"/>
  <c r="BO378" i="15"/>
  <c r="BM378" i="15"/>
  <c r="BK378" i="15"/>
  <c r="BH378" i="15"/>
  <c r="BF378" i="15"/>
  <c r="BD378" i="15"/>
  <c r="BB378" i="15"/>
  <c r="AZ378" i="15"/>
  <c r="AX378" i="15"/>
  <c r="AU378" i="15"/>
  <c r="AS378" i="15"/>
  <c r="AQ378" i="15"/>
  <c r="AO378" i="15"/>
  <c r="AM378" i="15"/>
  <c r="AK378" i="15"/>
  <c r="AH378" i="15"/>
  <c r="AF378" i="15"/>
  <c r="AD378" i="15"/>
  <c r="AB378" i="15"/>
  <c r="Z378" i="15"/>
  <c r="X378" i="15"/>
  <c r="U378" i="15"/>
  <c r="T378" i="15"/>
  <c r="S378" i="15"/>
  <c r="R378" i="15"/>
  <c r="Q378" i="15"/>
  <c r="P378" i="15"/>
  <c r="CU377" i="15"/>
  <c r="CS377" i="15"/>
  <c r="CQ377" i="15"/>
  <c r="CO377" i="15"/>
  <c r="CM377" i="15"/>
  <c r="CK377" i="15"/>
  <c r="CH377" i="15"/>
  <c r="CF377" i="15"/>
  <c r="CD377" i="15"/>
  <c r="CB377" i="15"/>
  <c r="BZ377" i="15"/>
  <c r="BX377" i="15"/>
  <c r="BU377" i="15"/>
  <c r="BS377" i="15"/>
  <c r="BQ377" i="15"/>
  <c r="BO377" i="15"/>
  <c r="BM377" i="15"/>
  <c r="BK377" i="15"/>
  <c r="BH377" i="15"/>
  <c r="BF377" i="15"/>
  <c r="BD377" i="15"/>
  <c r="BB377" i="15"/>
  <c r="AZ377" i="15"/>
  <c r="AX377" i="15"/>
  <c r="AU377" i="15"/>
  <c r="AS377" i="15"/>
  <c r="AQ377" i="15"/>
  <c r="AO377" i="15"/>
  <c r="AM377" i="15"/>
  <c r="AK377" i="15"/>
  <c r="AH377" i="15"/>
  <c r="AF377" i="15"/>
  <c r="AD377" i="15"/>
  <c r="AB377" i="15"/>
  <c r="Z377" i="15"/>
  <c r="X377" i="15"/>
  <c r="U377" i="15"/>
  <c r="T377" i="15"/>
  <c r="S377" i="15"/>
  <c r="R377" i="15"/>
  <c r="Q377" i="15"/>
  <c r="P377" i="15"/>
  <c r="CU376" i="15"/>
  <c r="CS376" i="15"/>
  <c r="CQ376" i="15"/>
  <c r="CO376" i="15"/>
  <c r="CM376" i="15"/>
  <c r="CK376" i="15"/>
  <c r="CH376" i="15"/>
  <c r="CF376" i="15"/>
  <c r="CD376" i="15"/>
  <c r="CB376" i="15"/>
  <c r="BZ376" i="15"/>
  <c r="BX376" i="15"/>
  <c r="BU376" i="15"/>
  <c r="BS376" i="15"/>
  <c r="BQ376" i="15"/>
  <c r="BO376" i="15"/>
  <c r="BM376" i="15"/>
  <c r="BK376" i="15"/>
  <c r="BH376" i="15"/>
  <c r="BF376" i="15"/>
  <c r="BD376" i="15"/>
  <c r="BB376" i="15"/>
  <c r="AZ376" i="15"/>
  <c r="AX376" i="15"/>
  <c r="AU376" i="15"/>
  <c r="AS376" i="15"/>
  <c r="AQ376" i="15"/>
  <c r="AO376" i="15"/>
  <c r="AM376" i="15"/>
  <c r="AK376" i="15"/>
  <c r="AH376" i="15"/>
  <c r="AF376" i="15"/>
  <c r="AD376" i="15"/>
  <c r="AB376" i="15"/>
  <c r="Z376" i="15"/>
  <c r="X376" i="15"/>
  <c r="U376" i="15"/>
  <c r="T376" i="15"/>
  <c r="S376" i="15"/>
  <c r="R376" i="15"/>
  <c r="Q376" i="15"/>
  <c r="P376" i="15"/>
  <c r="CU375" i="15"/>
  <c r="CS375" i="15"/>
  <c r="CQ375" i="15"/>
  <c r="CO375" i="15"/>
  <c r="CM375" i="15"/>
  <c r="CK375" i="15"/>
  <c r="CH375" i="15"/>
  <c r="CF375" i="15"/>
  <c r="CD375" i="15"/>
  <c r="CB375" i="15"/>
  <c r="BZ375" i="15"/>
  <c r="BX375" i="15"/>
  <c r="BU375" i="15"/>
  <c r="BS375" i="15"/>
  <c r="BQ375" i="15"/>
  <c r="BO375" i="15"/>
  <c r="BM375" i="15"/>
  <c r="BK375" i="15"/>
  <c r="BH375" i="15"/>
  <c r="BF375" i="15"/>
  <c r="BD375" i="15"/>
  <c r="BB375" i="15"/>
  <c r="AZ375" i="15"/>
  <c r="AX375" i="15"/>
  <c r="AU375" i="15"/>
  <c r="AS375" i="15"/>
  <c r="AQ375" i="15"/>
  <c r="AO375" i="15"/>
  <c r="AM375" i="15"/>
  <c r="AK375" i="15"/>
  <c r="AH375" i="15"/>
  <c r="AF375" i="15"/>
  <c r="AD375" i="15"/>
  <c r="AB375" i="15"/>
  <c r="Z375" i="15"/>
  <c r="X375" i="15"/>
  <c r="U375" i="15"/>
  <c r="T375" i="15"/>
  <c r="S375" i="15"/>
  <c r="R375" i="15"/>
  <c r="Q375" i="15"/>
  <c r="P375" i="15"/>
  <c r="CU374" i="15"/>
  <c r="CS374" i="15"/>
  <c r="CQ374" i="15"/>
  <c r="CO374" i="15"/>
  <c r="CM374" i="15"/>
  <c r="CK374" i="15"/>
  <c r="CH374" i="15"/>
  <c r="CF374" i="15"/>
  <c r="CD374" i="15"/>
  <c r="CB374" i="15"/>
  <c r="BZ374" i="15"/>
  <c r="BX374" i="15"/>
  <c r="BU374" i="15"/>
  <c r="BS374" i="15"/>
  <c r="BQ374" i="15"/>
  <c r="BO374" i="15"/>
  <c r="BM374" i="15"/>
  <c r="BK374" i="15"/>
  <c r="BH374" i="15"/>
  <c r="BF374" i="15"/>
  <c r="BD374" i="15"/>
  <c r="BB374" i="15"/>
  <c r="AZ374" i="15"/>
  <c r="AX374" i="15"/>
  <c r="AU374" i="15"/>
  <c r="AS374" i="15"/>
  <c r="AQ374" i="15"/>
  <c r="AO374" i="15"/>
  <c r="AM374" i="15"/>
  <c r="AK374" i="15"/>
  <c r="AH374" i="15"/>
  <c r="AF374" i="15"/>
  <c r="AD374" i="15"/>
  <c r="AB374" i="15"/>
  <c r="Z374" i="15"/>
  <c r="X374" i="15"/>
  <c r="U374" i="15"/>
  <c r="T374" i="15"/>
  <c r="S374" i="15"/>
  <c r="R374" i="15"/>
  <c r="Q374" i="15"/>
  <c r="P374" i="15"/>
  <c r="CU373" i="15"/>
  <c r="CS373" i="15"/>
  <c r="CQ373" i="15"/>
  <c r="CO373" i="15"/>
  <c r="CM373" i="15"/>
  <c r="CK373" i="15"/>
  <c r="CH373" i="15"/>
  <c r="CF373" i="15"/>
  <c r="CD373" i="15"/>
  <c r="CB373" i="15"/>
  <c r="BZ373" i="15"/>
  <c r="BX373" i="15"/>
  <c r="BU373" i="15"/>
  <c r="BS373" i="15"/>
  <c r="BQ373" i="15"/>
  <c r="BO373" i="15"/>
  <c r="BM373" i="15"/>
  <c r="BK373" i="15"/>
  <c r="BH373" i="15"/>
  <c r="BF373" i="15"/>
  <c r="BD373" i="15"/>
  <c r="BB373" i="15"/>
  <c r="AZ373" i="15"/>
  <c r="AX373" i="15"/>
  <c r="AU373" i="15"/>
  <c r="AS373" i="15"/>
  <c r="AQ373" i="15"/>
  <c r="AO373" i="15"/>
  <c r="AM373" i="15"/>
  <c r="AK373" i="15"/>
  <c r="AH373" i="15"/>
  <c r="AF373" i="15"/>
  <c r="AD373" i="15"/>
  <c r="AB373" i="15"/>
  <c r="Z373" i="15"/>
  <c r="X373" i="15"/>
  <c r="U373" i="15"/>
  <c r="T373" i="15"/>
  <c r="S373" i="15"/>
  <c r="R373" i="15"/>
  <c r="Q373" i="15"/>
  <c r="P373" i="15"/>
  <c r="CU372" i="15"/>
  <c r="CS372" i="15"/>
  <c r="CQ372" i="15"/>
  <c r="CO372" i="15"/>
  <c r="CM372" i="15"/>
  <c r="CK372" i="15"/>
  <c r="CH372" i="15"/>
  <c r="CF372" i="15"/>
  <c r="CD372" i="15"/>
  <c r="CB372" i="15"/>
  <c r="BZ372" i="15"/>
  <c r="BX372" i="15"/>
  <c r="BU372" i="15"/>
  <c r="BS372" i="15"/>
  <c r="BQ372" i="15"/>
  <c r="BO372" i="15"/>
  <c r="BM372" i="15"/>
  <c r="BK372" i="15"/>
  <c r="BH372" i="15"/>
  <c r="BF372" i="15"/>
  <c r="BD372" i="15"/>
  <c r="BB372" i="15"/>
  <c r="AZ372" i="15"/>
  <c r="AX372" i="15"/>
  <c r="AU372" i="15"/>
  <c r="AS372" i="15"/>
  <c r="AQ372" i="15"/>
  <c r="AO372" i="15"/>
  <c r="AM372" i="15"/>
  <c r="AK372" i="15"/>
  <c r="AH372" i="15"/>
  <c r="AF372" i="15"/>
  <c r="AD372" i="15"/>
  <c r="AB372" i="15"/>
  <c r="Z372" i="15"/>
  <c r="X372" i="15"/>
  <c r="U372" i="15"/>
  <c r="T372" i="15"/>
  <c r="S372" i="15"/>
  <c r="R372" i="15"/>
  <c r="Q372" i="15"/>
  <c r="P372" i="15"/>
  <c r="CU371" i="15"/>
  <c r="CS371" i="15"/>
  <c r="CQ371" i="15"/>
  <c r="CO371" i="15"/>
  <c r="CM371" i="15"/>
  <c r="CK371" i="15"/>
  <c r="CH371" i="15"/>
  <c r="CF371" i="15"/>
  <c r="CD371" i="15"/>
  <c r="CB371" i="15"/>
  <c r="BZ371" i="15"/>
  <c r="BX371" i="15"/>
  <c r="BU371" i="15"/>
  <c r="BS371" i="15"/>
  <c r="BQ371" i="15"/>
  <c r="BO371" i="15"/>
  <c r="BM371" i="15"/>
  <c r="BK371" i="15"/>
  <c r="BH371" i="15"/>
  <c r="BF371" i="15"/>
  <c r="BD371" i="15"/>
  <c r="BB371" i="15"/>
  <c r="AZ371" i="15"/>
  <c r="AX371" i="15"/>
  <c r="AU371" i="15"/>
  <c r="AS371" i="15"/>
  <c r="AQ371" i="15"/>
  <c r="AO371" i="15"/>
  <c r="AM371" i="15"/>
  <c r="AK371" i="15"/>
  <c r="AH371" i="15"/>
  <c r="AF371" i="15"/>
  <c r="AD371" i="15"/>
  <c r="AB371" i="15"/>
  <c r="Z371" i="15"/>
  <c r="X371" i="15"/>
  <c r="U371" i="15"/>
  <c r="T371" i="15"/>
  <c r="S371" i="15"/>
  <c r="R371" i="15"/>
  <c r="Q371" i="15"/>
  <c r="P371" i="15"/>
  <c r="CU370" i="15"/>
  <c r="CS370" i="15"/>
  <c r="CQ370" i="15"/>
  <c r="CO370" i="15"/>
  <c r="CM370" i="15"/>
  <c r="CK370" i="15"/>
  <c r="CH370" i="15"/>
  <c r="CF370" i="15"/>
  <c r="CD370" i="15"/>
  <c r="CB370" i="15"/>
  <c r="BZ370" i="15"/>
  <c r="BX370" i="15"/>
  <c r="BU370" i="15"/>
  <c r="BS370" i="15"/>
  <c r="BQ370" i="15"/>
  <c r="BO370" i="15"/>
  <c r="BM370" i="15"/>
  <c r="BK370" i="15"/>
  <c r="BH370" i="15"/>
  <c r="BF370" i="15"/>
  <c r="BD370" i="15"/>
  <c r="BB370" i="15"/>
  <c r="AZ370" i="15"/>
  <c r="AX370" i="15"/>
  <c r="AU370" i="15"/>
  <c r="AS370" i="15"/>
  <c r="AQ370" i="15"/>
  <c r="AO370" i="15"/>
  <c r="AM370" i="15"/>
  <c r="AK370" i="15"/>
  <c r="AH370" i="15"/>
  <c r="AF370" i="15"/>
  <c r="AD370" i="15"/>
  <c r="AB370" i="15"/>
  <c r="Z370" i="15"/>
  <c r="X370" i="15"/>
  <c r="U370" i="15"/>
  <c r="T370" i="15"/>
  <c r="S370" i="15"/>
  <c r="R370" i="15"/>
  <c r="Q370" i="15"/>
  <c r="P370" i="15"/>
  <c r="CU369" i="15"/>
  <c r="CS369" i="15"/>
  <c r="CQ369" i="15"/>
  <c r="CO369" i="15"/>
  <c r="CM369" i="15"/>
  <c r="CK369" i="15"/>
  <c r="CH369" i="15"/>
  <c r="CF369" i="15"/>
  <c r="CD369" i="15"/>
  <c r="CB369" i="15"/>
  <c r="BZ369" i="15"/>
  <c r="BX369" i="15"/>
  <c r="BU369" i="15"/>
  <c r="BS369" i="15"/>
  <c r="BQ369" i="15"/>
  <c r="BO369" i="15"/>
  <c r="BM369" i="15"/>
  <c r="BK369" i="15"/>
  <c r="BH369" i="15"/>
  <c r="BF369" i="15"/>
  <c r="BD369" i="15"/>
  <c r="BB369" i="15"/>
  <c r="AZ369" i="15"/>
  <c r="AX369" i="15"/>
  <c r="AU369" i="15"/>
  <c r="AS369" i="15"/>
  <c r="AQ369" i="15"/>
  <c r="AO369" i="15"/>
  <c r="AM369" i="15"/>
  <c r="AK369" i="15"/>
  <c r="AH369" i="15"/>
  <c r="AF369" i="15"/>
  <c r="AD369" i="15"/>
  <c r="AB369" i="15"/>
  <c r="Z369" i="15"/>
  <c r="X369" i="15"/>
  <c r="U369" i="15"/>
  <c r="T369" i="15"/>
  <c r="S369" i="15"/>
  <c r="R369" i="15"/>
  <c r="Q369" i="15"/>
  <c r="P369" i="15"/>
  <c r="CU368" i="15"/>
  <c r="CS368" i="15"/>
  <c r="CQ368" i="15"/>
  <c r="CO368" i="15"/>
  <c r="CM368" i="15"/>
  <c r="CK368" i="15"/>
  <c r="CH368" i="15"/>
  <c r="CF368" i="15"/>
  <c r="CD368" i="15"/>
  <c r="CB368" i="15"/>
  <c r="BZ368" i="15"/>
  <c r="BX368" i="15"/>
  <c r="BU368" i="15"/>
  <c r="BS368" i="15"/>
  <c r="BQ368" i="15"/>
  <c r="BO368" i="15"/>
  <c r="BM368" i="15"/>
  <c r="BK368" i="15"/>
  <c r="BH368" i="15"/>
  <c r="BF368" i="15"/>
  <c r="BD368" i="15"/>
  <c r="BB368" i="15"/>
  <c r="AZ368" i="15"/>
  <c r="AX368" i="15"/>
  <c r="AU368" i="15"/>
  <c r="AS368" i="15"/>
  <c r="AQ368" i="15"/>
  <c r="AO368" i="15"/>
  <c r="AM368" i="15"/>
  <c r="AK368" i="15"/>
  <c r="AH368" i="15"/>
  <c r="AF368" i="15"/>
  <c r="AD368" i="15"/>
  <c r="AB368" i="15"/>
  <c r="Z368" i="15"/>
  <c r="X368" i="15"/>
  <c r="U368" i="15"/>
  <c r="T368" i="15"/>
  <c r="S368" i="15"/>
  <c r="R368" i="15"/>
  <c r="Q368" i="15"/>
  <c r="P368" i="15"/>
  <c r="CU367" i="15"/>
  <c r="CS367" i="15"/>
  <c r="CQ367" i="15"/>
  <c r="CO367" i="15"/>
  <c r="CM367" i="15"/>
  <c r="CK367" i="15"/>
  <c r="CH367" i="15"/>
  <c r="CF367" i="15"/>
  <c r="CD367" i="15"/>
  <c r="CB367" i="15"/>
  <c r="BZ367" i="15"/>
  <c r="BX367" i="15"/>
  <c r="BU367" i="15"/>
  <c r="BS367" i="15"/>
  <c r="BQ367" i="15"/>
  <c r="BO367" i="15"/>
  <c r="BM367" i="15"/>
  <c r="BK367" i="15"/>
  <c r="BH367" i="15"/>
  <c r="BF367" i="15"/>
  <c r="BD367" i="15"/>
  <c r="BB367" i="15"/>
  <c r="AZ367" i="15"/>
  <c r="AX367" i="15"/>
  <c r="AU367" i="15"/>
  <c r="AS367" i="15"/>
  <c r="AQ367" i="15"/>
  <c r="AO367" i="15"/>
  <c r="AM367" i="15"/>
  <c r="AK367" i="15"/>
  <c r="AH367" i="15"/>
  <c r="AF367" i="15"/>
  <c r="AD367" i="15"/>
  <c r="AB367" i="15"/>
  <c r="Z367" i="15"/>
  <c r="X367" i="15"/>
  <c r="U367" i="15"/>
  <c r="T367" i="15"/>
  <c r="S367" i="15"/>
  <c r="R367" i="15"/>
  <c r="Q367" i="15"/>
  <c r="P367" i="15"/>
  <c r="CU366" i="15"/>
  <c r="CS366" i="15"/>
  <c r="CQ366" i="15"/>
  <c r="CO366" i="15"/>
  <c r="CM366" i="15"/>
  <c r="CK366" i="15"/>
  <c r="CH366" i="15"/>
  <c r="CF366" i="15"/>
  <c r="CD366" i="15"/>
  <c r="CB366" i="15"/>
  <c r="BZ366" i="15"/>
  <c r="BX366" i="15"/>
  <c r="BU366" i="15"/>
  <c r="BS366" i="15"/>
  <c r="BQ366" i="15"/>
  <c r="BO366" i="15"/>
  <c r="BM366" i="15"/>
  <c r="BK366" i="15"/>
  <c r="BH366" i="15"/>
  <c r="BF366" i="15"/>
  <c r="BD366" i="15"/>
  <c r="BB366" i="15"/>
  <c r="AZ366" i="15"/>
  <c r="AX366" i="15"/>
  <c r="AU366" i="15"/>
  <c r="AS366" i="15"/>
  <c r="AQ366" i="15"/>
  <c r="AO366" i="15"/>
  <c r="AM366" i="15"/>
  <c r="AK366" i="15"/>
  <c r="AH366" i="15"/>
  <c r="AF366" i="15"/>
  <c r="AD366" i="15"/>
  <c r="AB366" i="15"/>
  <c r="Z366" i="15"/>
  <c r="X366" i="15"/>
  <c r="U366" i="15"/>
  <c r="T366" i="15"/>
  <c r="S366" i="15"/>
  <c r="R366" i="15"/>
  <c r="Q366" i="15"/>
  <c r="P366" i="15"/>
  <c r="CU365" i="15"/>
  <c r="CS365" i="15"/>
  <c r="CQ365" i="15"/>
  <c r="CO365" i="15"/>
  <c r="CM365" i="15"/>
  <c r="CK365" i="15"/>
  <c r="CH365" i="15"/>
  <c r="CF365" i="15"/>
  <c r="CD365" i="15"/>
  <c r="CB365" i="15"/>
  <c r="BZ365" i="15"/>
  <c r="BX365" i="15"/>
  <c r="BU365" i="15"/>
  <c r="BS365" i="15"/>
  <c r="BQ365" i="15"/>
  <c r="BO365" i="15"/>
  <c r="BM365" i="15"/>
  <c r="BK365" i="15"/>
  <c r="BH365" i="15"/>
  <c r="BF365" i="15"/>
  <c r="BD365" i="15"/>
  <c r="BB365" i="15"/>
  <c r="AZ365" i="15"/>
  <c r="AX365" i="15"/>
  <c r="AU365" i="15"/>
  <c r="AS365" i="15"/>
  <c r="AQ365" i="15"/>
  <c r="AO365" i="15"/>
  <c r="AM365" i="15"/>
  <c r="AK365" i="15"/>
  <c r="AH365" i="15"/>
  <c r="AF365" i="15"/>
  <c r="AD365" i="15"/>
  <c r="AB365" i="15"/>
  <c r="Z365" i="15"/>
  <c r="X365" i="15"/>
  <c r="U365" i="15"/>
  <c r="T365" i="15"/>
  <c r="S365" i="15"/>
  <c r="R365" i="15"/>
  <c r="Q365" i="15"/>
  <c r="P365" i="15"/>
  <c r="CU364" i="15"/>
  <c r="CS364" i="15"/>
  <c r="CQ364" i="15"/>
  <c r="CO364" i="15"/>
  <c r="CM364" i="15"/>
  <c r="CK364" i="15"/>
  <c r="CH364" i="15"/>
  <c r="CF364" i="15"/>
  <c r="CD364" i="15"/>
  <c r="CB364" i="15"/>
  <c r="BZ364" i="15"/>
  <c r="BX364" i="15"/>
  <c r="BU364" i="15"/>
  <c r="BS364" i="15"/>
  <c r="BQ364" i="15"/>
  <c r="BO364" i="15"/>
  <c r="BM364" i="15"/>
  <c r="BK364" i="15"/>
  <c r="BH364" i="15"/>
  <c r="BF364" i="15"/>
  <c r="BD364" i="15"/>
  <c r="BB364" i="15"/>
  <c r="AZ364" i="15"/>
  <c r="AX364" i="15"/>
  <c r="AU364" i="15"/>
  <c r="AS364" i="15"/>
  <c r="AQ364" i="15"/>
  <c r="AO364" i="15"/>
  <c r="AM364" i="15"/>
  <c r="AK364" i="15"/>
  <c r="AH364" i="15"/>
  <c r="AF364" i="15"/>
  <c r="AD364" i="15"/>
  <c r="AB364" i="15"/>
  <c r="Z364" i="15"/>
  <c r="X364" i="15"/>
  <c r="U364" i="15"/>
  <c r="T364" i="15"/>
  <c r="S364" i="15"/>
  <c r="R364" i="15"/>
  <c r="Q364" i="15"/>
  <c r="P364" i="15"/>
  <c r="CU363" i="15"/>
  <c r="CS363" i="15"/>
  <c r="CQ363" i="15"/>
  <c r="CO363" i="15"/>
  <c r="CM363" i="15"/>
  <c r="CK363" i="15"/>
  <c r="CH363" i="15"/>
  <c r="CF363" i="15"/>
  <c r="CD363" i="15"/>
  <c r="CB363" i="15"/>
  <c r="BZ363" i="15"/>
  <c r="BX363" i="15"/>
  <c r="BU363" i="15"/>
  <c r="BS363" i="15"/>
  <c r="BQ363" i="15"/>
  <c r="BO363" i="15"/>
  <c r="BM363" i="15"/>
  <c r="BK363" i="15"/>
  <c r="BH363" i="15"/>
  <c r="BF363" i="15"/>
  <c r="BD363" i="15"/>
  <c r="BB363" i="15"/>
  <c r="AZ363" i="15"/>
  <c r="AX363" i="15"/>
  <c r="AU363" i="15"/>
  <c r="AS363" i="15"/>
  <c r="AQ363" i="15"/>
  <c r="AO363" i="15"/>
  <c r="AM363" i="15"/>
  <c r="AK363" i="15"/>
  <c r="AH363" i="15"/>
  <c r="AF363" i="15"/>
  <c r="AD363" i="15"/>
  <c r="AB363" i="15"/>
  <c r="Z363" i="15"/>
  <c r="X363" i="15"/>
  <c r="U363" i="15"/>
  <c r="T363" i="15"/>
  <c r="S363" i="15"/>
  <c r="R363" i="15"/>
  <c r="Q363" i="15"/>
  <c r="P363" i="15"/>
  <c r="CU362" i="15"/>
  <c r="CS362" i="15"/>
  <c r="CQ362" i="15"/>
  <c r="CO362" i="15"/>
  <c r="CM362" i="15"/>
  <c r="CK362" i="15"/>
  <c r="CH362" i="15"/>
  <c r="CF362" i="15"/>
  <c r="CD362" i="15"/>
  <c r="CB362" i="15"/>
  <c r="BZ362" i="15"/>
  <c r="BX362" i="15"/>
  <c r="BU362" i="15"/>
  <c r="BS362" i="15"/>
  <c r="BQ362" i="15"/>
  <c r="BO362" i="15"/>
  <c r="BM362" i="15"/>
  <c r="BK362" i="15"/>
  <c r="BH362" i="15"/>
  <c r="BF362" i="15"/>
  <c r="BD362" i="15"/>
  <c r="BB362" i="15"/>
  <c r="AZ362" i="15"/>
  <c r="AX362" i="15"/>
  <c r="AU362" i="15"/>
  <c r="AS362" i="15"/>
  <c r="AQ362" i="15"/>
  <c r="AO362" i="15"/>
  <c r="AM362" i="15"/>
  <c r="AK362" i="15"/>
  <c r="AH362" i="15"/>
  <c r="AF362" i="15"/>
  <c r="AD362" i="15"/>
  <c r="AB362" i="15"/>
  <c r="Z362" i="15"/>
  <c r="X362" i="15"/>
  <c r="U362" i="15"/>
  <c r="T362" i="15"/>
  <c r="S362" i="15"/>
  <c r="R362" i="15"/>
  <c r="Q362" i="15"/>
  <c r="P362" i="15"/>
  <c r="CU361" i="15"/>
  <c r="CS361" i="15"/>
  <c r="CQ361" i="15"/>
  <c r="CO361" i="15"/>
  <c r="CM361" i="15"/>
  <c r="CK361" i="15"/>
  <c r="CH361" i="15"/>
  <c r="CF361" i="15"/>
  <c r="CD361" i="15"/>
  <c r="CB361" i="15"/>
  <c r="BZ361" i="15"/>
  <c r="BX361" i="15"/>
  <c r="BU361" i="15"/>
  <c r="BS361" i="15"/>
  <c r="BQ361" i="15"/>
  <c r="BO361" i="15"/>
  <c r="BM361" i="15"/>
  <c r="BK361" i="15"/>
  <c r="BH361" i="15"/>
  <c r="BF361" i="15"/>
  <c r="BD361" i="15"/>
  <c r="BB361" i="15"/>
  <c r="AZ361" i="15"/>
  <c r="AX361" i="15"/>
  <c r="AU361" i="15"/>
  <c r="AS361" i="15"/>
  <c r="AQ361" i="15"/>
  <c r="AO361" i="15"/>
  <c r="AM361" i="15"/>
  <c r="AK361" i="15"/>
  <c r="AH361" i="15"/>
  <c r="AF361" i="15"/>
  <c r="AD361" i="15"/>
  <c r="AB361" i="15"/>
  <c r="Z361" i="15"/>
  <c r="X361" i="15"/>
  <c r="U361" i="15"/>
  <c r="T361" i="15"/>
  <c r="S361" i="15"/>
  <c r="R361" i="15"/>
  <c r="Q361" i="15"/>
  <c r="P361" i="15"/>
  <c r="CU360" i="15"/>
  <c r="CS360" i="15"/>
  <c r="CQ360" i="15"/>
  <c r="CO360" i="15"/>
  <c r="CM360" i="15"/>
  <c r="CK360" i="15"/>
  <c r="CH360" i="15"/>
  <c r="CF360" i="15"/>
  <c r="CD360" i="15"/>
  <c r="CB360" i="15"/>
  <c r="BZ360" i="15"/>
  <c r="BX360" i="15"/>
  <c r="BU360" i="15"/>
  <c r="BS360" i="15"/>
  <c r="BQ360" i="15"/>
  <c r="BO360" i="15"/>
  <c r="BM360" i="15"/>
  <c r="BK360" i="15"/>
  <c r="BH360" i="15"/>
  <c r="BF360" i="15"/>
  <c r="BD360" i="15"/>
  <c r="BB360" i="15"/>
  <c r="AZ360" i="15"/>
  <c r="AX360" i="15"/>
  <c r="AU360" i="15"/>
  <c r="AS360" i="15"/>
  <c r="AQ360" i="15"/>
  <c r="AO360" i="15"/>
  <c r="AM360" i="15"/>
  <c r="AK360" i="15"/>
  <c r="AH360" i="15"/>
  <c r="AF360" i="15"/>
  <c r="AD360" i="15"/>
  <c r="AB360" i="15"/>
  <c r="Z360" i="15"/>
  <c r="X360" i="15"/>
  <c r="U360" i="15"/>
  <c r="T360" i="15"/>
  <c r="S360" i="15"/>
  <c r="R360" i="15"/>
  <c r="Q360" i="15"/>
  <c r="P360" i="15"/>
  <c r="CU359" i="15"/>
  <c r="CS359" i="15"/>
  <c r="CQ359" i="15"/>
  <c r="CO359" i="15"/>
  <c r="CM359" i="15"/>
  <c r="CK359" i="15"/>
  <c r="CH359" i="15"/>
  <c r="CF359" i="15"/>
  <c r="CD359" i="15"/>
  <c r="CB359" i="15"/>
  <c r="BZ359" i="15"/>
  <c r="BX359" i="15"/>
  <c r="BU359" i="15"/>
  <c r="BS359" i="15"/>
  <c r="BQ359" i="15"/>
  <c r="BO359" i="15"/>
  <c r="BM359" i="15"/>
  <c r="BK359" i="15"/>
  <c r="BH359" i="15"/>
  <c r="BF359" i="15"/>
  <c r="BD359" i="15"/>
  <c r="BB359" i="15"/>
  <c r="AZ359" i="15"/>
  <c r="AX359" i="15"/>
  <c r="AU359" i="15"/>
  <c r="AS359" i="15"/>
  <c r="AQ359" i="15"/>
  <c r="AO359" i="15"/>
  <c r="AM359" i="15"/>
  <c r="AK359" i="15"/>
  <c r="AH359" i="15"/>
  <c r="AF359" i="15"/>
  <c r="AD359" i="15"/>
  <c r="AB359" i="15"/>
  <c r="Z359" i="15"/>
  <c r="X359" i="15"/>
  <c r="U359" i="15"/>
  <c r="T359" i="15"/>
  <c r="S359" i="15"/>
  <c r="R359" i="15"/>
  <c r="Q359" i="15"/>
  <c r="P359" i="15"/>
  <c r="CU358" i="15"/>
  <c r="CS358" i="15"/>
  <c r="CQ358" i="15"/>
  <c r="CO358" i="15"/>
  <c r="CM358" i="15"/>
  <c r="CK358" i="15"/>
  <c r="CH358" i="15"/>
  <c r="CF358" i="15"/>
  <c r="CD358" i="15"/>
  <c r="CB358" i="15"/>
  <c r="BZ358" i="15"/>
  <c r="BX358" i="15"/>
  <c r="BU358" i="15"/>
  <c r="BS358" i="15"/>
  <c r="BQ358" i="15"/>
  <c r="BO358" i="15"/>
  <c r="BM358" i="15"/>
  <c r="BK358" i="15"/>
  <c r="BH358" i="15"/>
  <c r="BF358" i="15"/>
  <c r="BD358" i="15"/>
  <c r="BB358" i="15"/>
  <c r="AZ358" i="15"/>
  <c r="AX358" i="15"/>
  <c r="AU358" i="15"/>
  <c r="AS358" i="15"/>
  <c r="AQ358" i="15"/>
  <c r="AO358" i="15"/>
  <c r="AM358" i="15"/>
  <c r="AK358" i="15"/>
  <c r="AH358" i="15"/>
  <c r="AF358" i="15"/>
  <c r="AD358" i="15"/>
  <c r="AB358" i="15"/>
  <c r="Z358" i="15"/>
  <c r="X358" i="15"/>
  <c r="U358" i="15"/>
  <c r="T358" i="15"/>
  <c r="S358" i="15"/>
  <c r="R358" i="15"/>
  <c r="Q358" i="15"/>
  <c r="P358" i="15"/>
  <c r="CU357" i="15"/>
  <c r="CS357" i="15"/>
  <c r="CQ357" i="15"/>
  <c r="CO357" i="15"/>
  <c r="CM357" i="15"/>
  <c r="CK357" i="15"/>
  <c r="CH357" i="15"/>
  <c r="CF357" i="15"/>
  <c r="CD357" i="15"/>
  <c r="CB357" i="15"/>
  <c r="BZ357" i="15"/>
  <c r="BX357" i="15"/>
  <c r="BU357" i="15"/>
  <c r="BS357" i="15"/>
  <c r="BQ357" i="15"/>
  <c r="BO357" i="15"/>
  <c r="BM357" i="15"/>
  <c r="BK357" i="15"/>
  <c r="BH357" i="15"/>
  <c r="BF357" i="15"/>
  <c r="BD357" i="15"/>
  <c r="BB357" i="15"/>
  <c r="AZ357" i="15"/>
  <c r="AX357" i="15"/>
  <c r="AU357" i="15"/>
  <c r="AS357" i="15"/>
  <c r="AQ357" i="15"/>
  <c r="AO357" i="15"/>
  <c r="AM357" i="15"/>
  <c r="AK357" i="15"/>
  <c r="AH357" i="15"/>
  <c r="AF357" i="15"/>
  <c r="AD357" i="15"/>
  <c r="AB357" i="15"/>
  <c r="Z357" i="15"/>
  <c r="X357" i="15"/>
  <c r="U357" i="15"/>
  <c r="T357" i="15"/>
  <c r="S357" i="15"/>
  <c r="R357" i="15"/>
  <c r="Q357" i="15"/>
  <c r="P357" i="15"/>
  <c r="CU356" i="15"/>
  <c r="CS356" i="15"/>
  <c r="CQ356" i="15"/>
  <c r="CO356" i="15"/>
  <c r="CM356" i="15"/>
  <c r="CK356" i="15"/>
  <c r="CH356" i="15"/>
  <c r="CF356" i="15"/>
  <c r="CD356" i="15"/>
  <c r="CB356" i="15"/>
  <c r="BZ356" i="15"/>
  <c r="BX356" i="15"/>
  <c r="BU356" i="15"/>
  <c r="BS356" i="15"/>
  <c r="BQ356" i="15"/>
  <c r="BO356" i="15"/>
  <c r="BM356" i="15"/>
  <c r="BK356" i="15"/>
  <c r="BH356" i="15"/>
  <c r="BF356" i="15"/>
  <c r="BD356" i="15"/>
  <c r="BB356" i="15"/>
  <c r="AZ356" i="15"/>
  <c r="AX356" i="15"/>
  <c r="AU356" i="15"/>
  <c r="AS356" i="15"/>
  <c r="AQ356" i="15"/>
  <c r="AO356" i="15"/>
  <c r="AM356" i="15"/>
  <c r="AK356" i="15"/>
  <c r="AH356" i="15"/>
  <c r="AF356" i="15"/>
  <c r="AD356" i="15"/>
  <c r="AB356" i="15"/>
  <c r="Z356" i="15"/>
  <c r="X356" i="15"/>
  <c r="U356" i="15"/>
  <c r="T356" i="15"/>
  <c r="S356" i="15"/>
  <c r="R356" i="15"/>
  <c r="Q356" i="15"/>
  <c r="P356" i="15"/>
  <c r="CU355" i="15"/>
  <c r="CS355" i="15"/>
  <c r="CQ355" i="15"/>
  <c r="CO355" i="15"/>
  <c r="CM355" i="15"/>
  <c r="CK355" i="15"/>
  <c r="CH355" i="15"/>
  <c r="CF355" i="15"/>
  <c r="CD355" i="15"/>
  <c r="CB355" i="15"/>
  <c r="BZ355" i="15"/>
  <c r="BX355" i="15"/>
  <c r="BU355" i="15"/>
  <c r="BS355" i="15"/>
  <c r="BQ355" i="15"/>
  <c r="BO355" i="15"/>
  <c r="BM355" i="15"/>
  <c r="BK355" i="15"/>
  <c r="BH355" i="15"/>
  <c r="BF355" i="15"/>
  <c r="BD355" i="15"/>
  <c r="BB355" i="15"/>
  <c r="AZ355" i="15"/>
  <c r="AX355" i="15"/>
  <c r="AU355" i="15"/>
  <c r="AS355" i="15"/>
  <c r="AQ355" i="15"/>
  <c r="AO355" i="15"/>
  <c r="AM355" i="15"/>
  <c r="AK355" i="15"/>
  <c r="AH355" i="15"/>
  <c r="AF355" i="15"/>
  <c r="AD355" i="15"/>
  <c r="AB355" i="15"/>
  <c r="Z355" i="15"/>
  <c r="X355" i="15"/>
  <c r="U355" i="15"/>
  <c r="T355" i="15"/>
  <c r="S355" i="15"/>
  <c r="R355" i="15"/>
  <c r="Q355" i="15"/>
  <c r="P355" i="15"/>
  <c r="CU354" i="15"/>
  <c r="CS354" i="15"/>
  <c r="CQ354" i="15"/>
  <c r="CO354" i="15"/>
  <c r="CM354" i="15"/>
  <c r="CK354" i="15"/>
  <c r="CH354" i="15"/>
  <c r="CF354" i="15"/>
  <c r="CD354" i="15"/>
  <c r="CB354" i="15"/>
  <c r="BZ354" i="15"/>
  <c r="BX354" i="15"/>
  <c r="BU354" i="15"/>
  <c r="BS354" i="15"/>
  <c r="BQ354" i="15"/>
  <c r="BO354" i="15"/>
  <c r="BM354" i="15"/>
  <c r="BK354" i="15"/>
  <c r="BH354" i="15"/>
  <c r="BF354" i="15"/>
  <c r="BD354" i="15"/>
  <c r="BB354" i="15"/>
  <c r="AZ354" i="15"/>
  <c r="AX354" i="15"/>
  <c r="AU354" i="15"/>
  <c r="AS354" i="15"/>
  <c r="AQ354" i="15"/>
  <c r="AO354" i="15"/>
  <c r="AM354" i="15"/>
  <c r="AK354" i="15"/>
  <c r="AH354" i="15"/>
  <c r="AF354" i="15"/>
  <c r="AD354" i="15"/>
  <c r="AB354" i="15"/>
  <c r="Z354" i="15"/>
  <c r="X354" i="15"/>
  <c r="U354" i="15"/>
  <c r="T354" i="15"/>
  <c r="S354" i="15"/>
  <c r="R354" i="15"/>
  <c r="Q354" i="15"/>
  <c r="P354" i="15"/>
  <c r="CU353" i="15"/>
  <c r="CS353" i="15"/>
  <c r="CQ353" i="15"/>
  <c r="CO353" i="15"/>
  <c r="CM353" i="15"/>
  <c r="CK353" i="15"/>
  <c r="CH353" i="15"/>
  <c r="CF353" i="15"/>
  <c r="CD353" i="15"/>
  <c r="CB353" i="15"/>
  <c r="BZ353" i="15"/>
  <c r="BX353" i="15"/>
  <c r="BU353" i="15"/>
  <c r="BS353" i="15"/>
  <c r="BQ353" i="15"/>
  <c r="BO353" i="15"/>
  <c r="BM353" i="15"/>
  <c r="BK353" i="15"/>
  <c r="BH353" i="15"/>
  <c r="BF353" i="15"/>
  <c r="BD353" i="15"/>
  <c r="BB353" i="15"/>
  <c r="AZ353" i="15"/>
  <c r="AX353" i="15"/>
  <c r="AU353" i="15"/>
  <c r="AS353" i="15"/>
  <c r="AQ353" i="15"/>
  <c r="AO353" i="15"/>
  <c r="AM353" i="15"/>
  <c r="AK353" i="15"/>
  <c r="AH353" i="15"/>
  <c r="AF353" i="15"/>
  <c r="AD353" i="15"/>
  <c r="AB353" i="15"/>
  <c r="Z353" i="15"/>
  <c r="X353" i="15"/>
  <c r="U353" i="15"/>
  <c r="T353" i="15"/>
  <c r="S353" i="15"/>
  <c r="R353" i="15"/>
  <c r="Q353" i="15"/>
  <c r="P353" i="15"/>
  <c r="CU352" i="15"/>
  <c r="CS352" i="15"/>
  <c r="CQ352" i="15"/>
  <c r="CO352" i="15"/>
  <c r="CM352" i="15"/>
  <c r="CK352" i="15"/>
  <c r="CH352" i="15"/>
  <c r="CF352" i="15"/>
  <c r="CD352" i="15"/>
  <c r="CB352" i="15"/>
  <c r="BZ352" i="15"/>
  <c r="BX352" i="15"/>
  <c r="BU352" i="15"/>
  <c r="BS352" i="15"/>
  <c r="BQ352" i="15"/>
  <c r="BO352" i="15"/>
  <c r="BM352" i="15"/>
  <c r="BK352" i="15"/>
  <c r="BH352" i="15"/>
  <c r="BF352" i="15"/>
  <c r="BD352" i="15"/>
  <c r="BB352" i="15"/>
  <c r="AZ352" i="15"/>
  <c r="AX352" i="15"/>
  <c r="AU352" i="15"/>
  <c r="AS352" i="15"/>
  <c r="AQ352" i="15"/>
  <c r="AO352" i="15"/>
  <c r="AM352" i="15"/>
  <c r="AK352" i="15"/>
  <c r="AH352" i="15"/>
  <c r="AF352" i="15"/>
  <c r="AD352" i="15"/>
  <c r="AB352" i="15"/>
  <c r="Z352" i="15"/>
  <c r="X352" i="15"/>
  <c r="U352" i="15"/>
  <c r="T352" i="15"/>
  <c r="S352" i="15"/>
  <c r="R352" i="15"/>
  <c r="Q352" i="15"/>
  <c r="P352" i="15"/>
  <c r="CU351" i="15"/>
  <c r="CS351" i="15"/>
  <c r="CQ351" i="15"/>
  <c r="CO351" i="15"/>
  <c r="CM351" i="15"/>
  <c r="CK351" i="15"/>
  <c r="CH351" i="15"/>
  <c r="CF351" i="15"/>
  <c r="CD351" i="15"/>
  <c r="CB351" i="15"/>
  <c r="BZ351" i="15"/>
  <c r="BX351" i="15"/>
  <c r="BU351" i="15"/>
  <c r="BS351" i="15"/>
  <c r="BQ351" i="15"/>
  <c r="BO351" i="15"/>
  <c r="BM351" i="15"/>
  <c r="BK351" i="15"/>
  <c r="BH351" i="15"/>
  <c r="BF351" i="15"/>
  <c r="BD351" i="15"/>
  <c r="BB351" i="15"/>
  <c r="AZ351" i="15"/>
  <c r="AX351" i="15"/>
  <c r="AU351" i="15"/>
  <c r="AS351" i="15"/>
  <c r="AQ351" i="15"/>
  <c r="AO351" i="15"/>
  <c r="AM351" i="15"/>
  <c r="AK351" i="15"/>
  <c r="AH351" i="15"/>
  <c r="AF351" i="15"/>
  <c r="AD351" i="15"/>
  <c r="AB351" i="15"/>
  <c r="Z351" i="15"/>
  <c r="X351" i="15"/>
  <c r="U351" i="15"/>
  <c r="T351" i="15"/>
  <c r="S351" i="15"/>
  <c r="R351" i="15"/>
  <c r="Q351" i="15"/>
  <c r="P351" i="15"/>
  <c r="CU350" i="15"/>
  <c r="CS350" i="15"/>
  <c r="CQ350" i="15"/>
  <c r="CO350" i="15"/>
  <c r="CM350" i="15"/>
  <c r="CK350" i="15"/>
  <c r="CH350" i="15"/>
  <c r="CF350" i="15"/>
  <c r="CD350" i="15"/>
  <c r="CB350" i="15"/>
  <c r="BZ350" i="15"/>
  <c r="BX350" i="15"/>
  <c r="BU350" i="15"/>
  <c r="BS350" i="15"/>
  <c r="BQ350" i="15"/>
  <c r="BO350" i="15"/>
  <c r="BM350" i="15"/>
  <c r="BK350" i="15"/>
  <c r="BH350" i="15"/>
  <c r="BF350" i="15"/>
  <c r="BD350" i="15"/>
  <c r="BB350" i="15"/>
  <c r="AZ350" i="15"/>
  <c r="AX350" i="15"/>
  <c r="AU350" i="15"/>
  <c r="AS350" i="15"/>
  <c r="AQ350" i="15"/>
  <c r="AO350" i="15"/>
  <c r="AM350" i="15"/>
  <c r="AK350" i="15"/>
  <c r="AH350" i="15"/>
  <c r="AF350" i="15"/>
  <c r="AD350" i="15"/>
  <c r="AB350" i="15"/>
  <c r="Z350" i="15"/>
  <c r="X350" i="15"/>
  <c r="U350" i="15"/>
  <c r="T350" i="15"/>
  <c r="S350" i="15"/>
  <c r="R350" i="15"/>
  <c r="Q350" i="15"/>
  <c r="P350" i="15"/>
  <c r="CU349" i="15"/>
  <c r="CS349" i="15"/>
  <c r="CQ349" i="15"/>
  <c r="CO349" i="15"/>
  <c r="CM349" i="15"/>
  <c r="CK349" i="15"/>
  <c r="CH349" i="15"/>
  <c r="CF349" i="15"/>
  <c r="CD349" i="15"/>
  <c r="CB349" i="15"/>
  <c r="BZ349" i="15"/>
  <c r="BX349" i="15"/>
  <c r="BU349" i="15"/>
  <c r="BS349" i="15"/>
  <c r="BQ349" i="15"/>
  <c r="BO349" i="15"/>
  <c r="BM349" i="15"/>
  <c r="BK349" i="15"/>
  <c r="BH349" i="15"/>
  <c r="BF349" i="15"/>
  <c r="BD349" i="15"/>
  <c r="BB349" i="15"/>
  <c r="AZ349" i="15"/>
  <c r="AX349" i="15"/>
  <c r="AU349" i="15"/>
  <c r="AS349" i="15"/>
  <c r="AQ349" i="15"/>
  <c r="AO349" i="15"/>
  <c r="AM349" i="15"/>
  <c r="AK349" i="15"/>
  <c r="AH349" i="15"/>
  <c r="AF349" i="15"/>
  <c r="AD349" i="15"/>
  <c r="AB349" i="15"/>
  <c r="Z349" i="15"/>
  <c r="X349" i="15"/>
  <c r="U349" i="15"/>
  <c r="T349" i="15"/>
  <c r="S349" i="15"/>
  <c r="R349" i="15"/>
  <c r="Q349" i="15"/>
  <c r="P349" i="15"/>
  <c r="CU348" i="15"/>
  <c r="CS348" i="15"/>
  <c r="CQ348" i="15"/>
  <c r="CO348" i="15"/>
  <c r="CM348" i="15"/>
  <c r="CK348" i="15"/>
  <c r="CH348" i="15"/>
  <c r="CF348" i="15"/>
  <c r="CD348" i="15"/>
  <c r="CB348" i="15"/>
  <c r="BZ348" i="15"/>
  <c r="BX348" i="15"/>
  <c r="BU348" i="15"/>
  <c r="BS348" i="15"/>
  <c r="BQ348" i="15"/>
  <c r="BO348" i="15"/>
  <c r="BM348" i="15"/>
  <c r="BK348" i="15"/>
  <c r="BH348" i="15"/>
  <c r="BF348" i="15"/>
  <c r="BD348" i="15"/>
  <c r="BB348" i="15"/>
  <c r="AZ348" i="15"/>
  <c r="AX348" i="15"/>
  <c r="AU348" i="15"/>
  <c r="AS348" i="15"/>
  <c r="AQ348" i="15"/>
  <c r="AO348" i="15"/>
  <c r="AM348" i="15"/>
  <c r="AK348" i="15"/>
  <c r="AH348" i="15"/>
  <c r="AF348" i="15"/>
  <c r="AD348" i="15"/>
  <c r="AB348" i="15"/>
  <c r="Z348" i="15"/>
  <c r="X348" i="15"/>
  <c r="U348" i="15"/>
  <c r="T348" i="15"/>
  <c r="S348" i="15"/>
  <c r="R348" i="15"/>
  <c r="Q348" i="15"/>
  <c r="P348" i="15"/>
  <c r="CU347" i="15"/>
  <c r="CS347" i="15"/>
  <c r="CQ347" i="15"/>
  <c r="CO347" i="15"/>
  <c r="CM347" i="15"/>
  <c r="CK347" i="15"/>
  <c r="CH347" i="15"/>
  <c r="CF347" i="15"/>
  <c r="CD347" i="15"/>
  <c r="CB347" i="15"/>
  <c r="BZ347" i="15"/>
  <c r="BX347" i="15"/>
  <c r="BU347" i="15"/>
  <c r="BS347" i="15"/>
  <c r="BQ347" i="15"/>
  <c r="BO347" i="15"/>
  <c r="BM347" i="15"/>
  <c r="BK347" i="15"/>
  <c r="BH347" i="15"/>
  <c r="BF347" i="15"/>
  <c r="BD347" i="15"/>
  <c r="BB347" i="15"/>
  <c r="AZ347" i="15"/>
  <c r="AX347" i="15"/>
  <c r="AU347" i="15"/>
  <c r="AS347" i="15"/>
  <c r="AQ347" i="15"/>
  <c r="AO347" i="15"/>
  <c r="AM347" i="15"/>
  <c r="AK347" i="15"/>
  <c r="AH347" i="15"/>
  <c r="AF347" i="15"/>
  <c r="AD347" i="15"/>
  <c r="AB347" i="15"/>
  <c r="Z347" i="15"/>
  <c r="X347" i="15"/>
  <c r="U347" i="15"/>
  <c r="T347" i="15"/>
  <c r="S347" i="15"/>
  <c r="R347" i="15"/>
  <c r="Q347" i="15"/>
  <c r="P347" i="15"/>
  <c r="CU346" i="15"/>
  <c r="CS346" i="15"/>
  <c r="CQ346" i="15"/>
  <c r="CO346" i="15"/>
  <c r="CM346" i="15"/>
  <c r="CK346" i="15"/>
  <c r="CH346" i="15"/>
  <c r="CF346" i="15"/>
  <c r="CD346" i="15"/>
  <c r="CB346" i="15"/>
  <c r="BZ346" i="15"/>
  <c r="BX346" i="15"/>
  <c r="BU346" i="15"/>
  <c r="BS346" i="15"/>
  <c r="BQ346" i="15"/>
  <c r="BO346" i="15"/>
  <c r="BM346" i="15"/>
  <c r="BK346" i="15"/>
  <c r="BH346" i="15"/>
  <c r="BF346" i="15"/>
  <c r="BD346" i="15"/>
  <c r="BB346" i="15"/>
  <c r="AZ346" i="15"/>
  <c r="AX346" i="15"/>
  <c r="AU346" i="15"/>
  <c r="AS346" i="15"/>
  <c r="AQ346" i="15"/>
  <c r="AO346" i="15"/>
  <c r="AM346" i="15"/>
  <c r="AK346" i="15"/>
  <c r="AH346" i="15"/>
  <c r="AF346" i="15"/>
  <c r="AD346" i="15"/>
  <c r="AB346" i="15"/>
  <c r="Z346" i="15"/>
  <c r="X346" i="15"/>
  <c r="U346" i="15"/>
  <c r="T346" i="15"/>
  <c r="S346" i="15"/>
  <c r="R346" i="15"/>
  <c r="Q346" i="15"/>
  <c r="P346" i="15"/>
  <c r="CU345" i="15"/>
  <c r="CS345" i="15"/>
  <c r="CQ345" i="15"/>
  <c r="CO345" i="15"/>
  <c r="CM345" i="15"/>
  <c r="CK345" i="15"/>
  <c r="CH345" i="15"/>
  <c r="CF345" i="15"/>
  <c r="CD345" i="15"/>
  <c r="CB345" i="15"/>
  <c r="BZ345" i="15"/>
  <c r="BX345" i="15"/>
  <c r="BU345" i="15"/>
  <c r="BS345" i="15"/>
  <c r="BQ345" i="15"/>
  <c r="BO345" i="15"/>
  <c r="BM345" i="15"/>
  <c r="BK345" i="15"/>
  <c r="BH345" i="15"/>
  <c r="BF345" i="15"/>
  <c r="BD345" i="15"/>
  <c r="BB345" i="15"/>
  <c r="AZ345" i="15"/>
  <c r="AX345" i="15"/>
  <c r="AU345" i="15"/>
  <c r="AS345" i="15"/>
  <c r="AQ345" i="15"/>
  <c r="AO345" i="15"/>
  <c r="AM345" i="15"/>
  <c r="AK345" i="15"/>
  <c r="AH345" i="15"/>
  <c r="AF345" i="15"/>
  <c r="AD345" i="15"/>
  <c r="AB345" i="15"/>
  <c r="Z345" i="15"/>
  <c r="X345" i="15"/>
  <c r="U345" i="15"/>
  <c r="T345" i="15"/>
  <c r="S345" i="15"/>
  <c r="R345" i="15"/>
  <c r="Q345" i="15"/>
  <c r="P345" i="15"/>
  <c r="CU344" i="15"/>
  <c r="CS344" i="15"/>
  <c r="CQ344" i="15"/>
  <c r="CO344" i="15"/>
  <c r="CM344" i="15"/>
  <c r="CK344" i="15"/>
  <c r="CH344" i="15"/>
  <c r="CF344" i="15"/>
  <c r="CD344" i="15"/>
  <c r="CB344" i="15"/>
  <c r="BZ344" i="15"/>
  <c r="BX344" i="15"/>
  <c r="BU344" i="15"/>
  <c r="BS344" i="15"/>
  <c r="BQ344" i="15"/>
  <c r="BO344" i="15"/>
  <c r="BM344" i="15"/>
  <c r="BK344" i="15"/>
  <c r="BH344" i="15"/>
  <c r="BF344" i="15"/>
  <c r="BD344" i="15"/>
  <c r="BB344" i="15"/>
  <c r="AZ344" i="15"/>
  <c r="AX344" i="15"/>
  <c r="AU344" i="15"/>
  <c r="AS344" i="15"/>
  <c r="AQ344" i="15"/>
  <c r="AO344" i="15"/>
  <c r="AM344" i="15"/>
  <c r="AK344" i="15"/>
  <c r="AH344" i="15"/>
  <c r="AF344" i="15"/>
  <c r="AD344" i="15"/>
  <c r="AB344" i="15"/>
  <c r="Z344" i="15"/>
  <c r="X344" i="15"/>
  <c r="U344" i="15"/>
  <c r="T344" i="15"/>
  <c r="S344" i="15"/>
  <c r="R344" i="15"/>
  <c r="Q344" i="15"/>
  <c r="P344" i="15"/>
  <c r="CU343" i="15"/>
  <c r="CS343" i="15"/>
  <c r="CQ343" i="15"/>
  <c r="CO343" i="15"/>
  <c r="CM343" i="15"/>
  <c r="CK343" i="15"/>
  <c r="CH343" i="15"/>
  <c r="CF343" i="15"/>
  <c r="CD343" i="15"/>
  <c r="CB343" i="15"/>
  <c r="BZ343" i="15"/>
  <c r="BX343" i="15"/>
  <c r="BU343" i="15"/>
  <c r="BS343" i="15"/>
  <c r="BQ343" i="15"/>
  <c r="BO343" i="15"/>
  <c r="BM343" i="15"/>
  <c r="BK343" i="15"/>
  <c r="BH343" i="15"/>
  <c r="BF343" i="15"/>
  <c r="BD343" i="15"/>
  <c r="BB343" i="15"/>
  <c r="AZ343" i="15"/>
  <c r="AX343" i="15"/>
  <c r="AU343" i="15"/>
  <c r="AS343" i="15"/>
  <c r="AQ343" i="15"/>
  <c r="AO343" i="15"/>
  <c r="AM343" i="15"/>
  <c r="AK343" i="15"/>
  <c r="AH343" i="15"/>
  <c r="AF343" i="15"/>
  <c r="AD343" i="15"/>
  <c r="AB343" i="15"/>
  <c r="Z343" i="15"/>
  <c r="X343" i="15"/>
  <c r="U343" i="15"/>
  <c r="T343" i="15"/>
  <c r="S343" i="15"/>
  <c r="R343" i="15"/>
  <c r="Q343" i="15"/>
  <c r="P343" i="15"/>
  <c r="CU342" i="15"/>
  <c r="CS342" i="15"/>
  <c r="CQ342" i="15"/>
  <c r="CO342" i="15"/>
  <c r="CM342" i="15"/>
  <c r="CK342" i="15"/>
  <c r="CH342" i="15"/>
  <c r="CF342" i="15"/>
  <c r="CD342" i="15"/>
  <c r="CB342" i="15"/>
  <c r="BZ342" i="15"/>
  <c r="BX342" i="15"/>
  <c r="BU342" i="15"/>
  <c r="BS342" i="15"/>
  <c r="BQ342" i="15"/>
  <c r="BO342" i="15"/>
  <c r="BM342" i="15"/>
  <c r="BK342" i="15"/>
  <c r="BH342" i="15"/>
  <c r="BF342" i="15"/>
  <c r="BD342" i="15"/>
  <c r="BB342" i="15"/>
  <c r="AZ342" i="15"/>
  <c r="AX342" i="15"/>
  <c r="AU342" i="15"/>
  <c r="AS342" i="15"/>
  <c r="AQ342" i="15"/>
  <c r="AO342" i="15"/>
  <c r="AM342" i="15"/>
  <c r="AK342" i="15"/>
  <c r="AH342" i="15"/>
  <c r="AF342" i="15"/>
  <c r="AD342" i="15"/>
  <c r="AB342" i="15"/>
  <c r="Z342" i="15"/>
  <c r="X342" i="15"/>
  <c r="U342" i="15"/>
  <c r="T342" i="15"/>
  <c r="S342" i="15"/>
  <c r="R342" i="15"/>
  <c r="Q342" i="15"/>
  <c r="P342" i="15"/>
  <c r="CU341" i="15"/>
  <c r="CS341" i="15"/>
  <c r="CQ341" i="15"/>
  <c r="CO341" i="15"/>
  <c r="CM341" i="15"/>
  <c r="CK341" i="15"/>
  <c r="CH341" i="15"/>
  <c r="CF341" i="15"/>
  <c r="CD341" i="15"/>
  <c r="CB341" i="15"/>
  <c r="BZ341" i="15"/>
  <c r="BX341" i="15"/>
  <c r="BU341" i="15"/>
  <c r="BS341" i="15"/>
  <c r="BQ341" i="15"/>
  <c r="BO341" i="15"/>
  <c r="BM341" i="15"/>
  <c r="BK341" i="15"/>
  <c r="BH341" i="15"/>
  <c r="BF341" i="15"/>
  <c r="BD341" i="15"/>
  <c r="BB341" i="15"/>
  <c r="AZ341" i="15"/>
  <c r="AX341" i="15"/>
  <c r="AU341" i="15"/>
  <c r="AS341" i="15"/>
  <c r="AQ341" i="15"/>
  <c r="AO341" i="15"/>
  <c r="AM341" i="15"/>
  <c r="AK341" i="15"/>
  <c r="AH341" i="15"/>
  <c r="AF341" i="15"/>
  <c r="AD341" i="15"/>
  <c r="AB341" i="15"/>
  <c r="Z341" i="15"/>
  <c r="X341" i="15"/>
  <c r="U341" i="15"/>
  <c r="T341" i="15"/>
  <c r="S341" i="15"/>
  <c r="R341" i="15"/>
  <c r="Q341" i="15"/>
  <c r="P341" i="15"/>
  <c r="CU340" i="15"/>
  <c r="CS340" i="15"/>
  <c r="CQ340" i="15"/>
  <c r="CO340" i="15"/>
  <c r="CM340" i="15"/>
  <c r="CK340" i="15"/>
  <c r="CH340" i="15"/>
  <c r="CF340" i="15"/>
  <c r="CD340" i="15"/>
  <c r="CB340" i="15"/>
  <c r="BZ340" i="15"/>
  <c r="BX340" i="15"/>
  <c r="BU340" i="15"/>
  <c r="BS340" i="15"/>
  <c r="BQ340" i="15"/>
  <c r="BO340" i="15"/>
  <c r="BM340" i="15"/>
  <c r="BK340" i="15"/>
  <c r="BH340" i="15"/>
  <c r="BF340" i="15"/>
  <c r="BD340" i="15"/>
  <c r="BB340" i="15"/>
  <c r="AZ340" i="15"/>
  <c r="AX340" i="15"/>
  <c r="AU340" i="15"/>
  <c r="AS340" i="15"/>
  <c r="AQ340" i="15"/>
  <c r="AO340" i="15"/>
  <c r="AM340" i="15"/>
  <c r="AK340" i="15"/>
  <c r="AH340" i="15"/>
  <c r="AF340" i="15"/>
  <c r="AD340" i="15"/>
  <c r="AB340" i="15"/>
  <c r="Z340" i="15"/>
  <c r="X340" i="15"/>
  <c r="U340" i="15"/>
  <c r="T340" i="15"/>
  <c r="S340" i="15"/>
  <c r="R340" i="15"/>
  <c r="Q340" i="15"/>
  <c r="P340" i="15"/>
  <c r="CU339" i="15"/>
  <c r="CS339" i="15"/>
  <c r="CQ339" i="15"/>
  <c r="CO339" i="15"/>
  <c r="CM339" i="15"/>
  <c r="CK339" i="15"/>
  <c r="CH339" i="15"/>
  <c r="CF339" i="15"/>
  <c r="CD339" i="15"/>
  <c r="CB339" i="15"/>
  <c r="BZ339" i="15"/>
  <c r="BX339" i="15"/>
  <c r="BU339" i="15"/>
  <c r="BS339" i="15"/>
  <c r="BQ339" i="15"/>
  <c r="BO339" i="15"/>
  <c r="BM339" i="15"/>
  <c r="BK339" i="15"/>
  <c r="BH339" i="15"/>
  <c r="BF339" i="15"/>
  <c r="BD339" i="15"/>
  <c r="BB339" i="15"/>
  <c r="AZ339" i="15"/>
  <c r="AX339" i="15"/>
  <c r="AU339" i="15"/>
  <c r="AS339" i="15"/>
  <c r="AQ339" i="15"/>
  <c r="AO339" i="15"/>
  <c r="AM339" i="15"/>
  <c r="AK339" i="15"/>
  <c r="AH339" i="15"/>
  <c r="AF339" i="15"/>
  <c r="AD339" i="15"/>
  <c r="AB339" i="15"/>
  <c r="Z339" i="15"/>
  <c r="X339" i="15"/>
  <c r="U339" i="15"/>
  <c r="T339" i="15"/>
  <c r="S339" i="15"/>
  <c r="R339" i="15"/>
  <c r="Q339" i="15"/>
  <c r="P339" i="15"/>
  <c r="CU338" i="15"/>
  <c r="CS338" i="15"/>
  <c r="CQ338" i="15"/>
  <c r="CO338" i="15"/>
  <c r="CM338" i="15"/>
  <c r="CK338" i="15"/>
  <c r="CH338" i="15"/>
  <c r="CF338" i="15"/>
  <c r="CD338" i="15"/>
  <c r="CB338" i="15"/>
  <c r="BZ338" i="15"/>
  <c r="BX338" i="15"/>
  <c r="BU338" i="15"/>
  <c r="BS338" i="15"/>
  <c r="BQ338" i="15"/>
  <c r="BO338" i="15"/>
  <c r="BM338" i="15"/>
  <c r="BK338" i="15"/>
  <c r="BH338" i="15"/>
  <c r="BF338" i="15"/>
  <c r="BD338" i="15"/>
  <c r="BB338" i="15"/>
  <c r="AZ338" i="15"/>
  <c r="AX338" i="15"/>
  <c r="AU338" i="15"/>
  <c r="AS338" i="15"/>
  <c r="AQ338" i="15"/>
  <c r="AO338" i="15"/>
  <c r="AM338" i="15"/>
  <c r="AK338" i="15"/>
  <c r="AH338" i="15"/>
  <c r="AF338" i="15"/>
  <c r="AD338" i="15"/>
  <c r="AB338" i="15"/>
  <c r="Z338" i="15"/>
  <c r="X338" i="15"/>
  <c r="U338" i="15"/>
  <c r="T338" i="15"/>
  <c r="S338" i="15"/>
  <c r="R338" i="15"/>
  <c r="Q338" i="15"/>
  <c r="P338" i="15"/>
  <c r="CU337" i="15"/>
  <c r="CS337" i="15"/>
  <c r="CQ337" i="15"/>
  <c r="CO337" i="15"/>
  <c r="CM337" i="15"/>
  <c r="CK337" i="15"/>
  <c r="CH337" i="15"/>
  <c r="CF337" i="15"/>
  <c r="CD337" i="15"/>
  <c r="CB337" i="15"/>
  <c r="BZ337" i="15"/>
  <c r="BX337" i="15"/>
  <c r="BU337" i="15"/>
  <c r="BS337" i="15"/>
  <c r="BQ337" i="15"/>
  <c r="BO337" i="15"/>
  <c r="BM337" i="15"/>
  <c r="BK337" i="15"/>
  <c r="BH337" i="15"/>
  <c r="BF337" i="15"/>
  <c r="BD337" i="15"/>
  <c r="BB337" i="15"/>
  <c r="AZ337" i="15"/>
  <c r="AX337" i="15"/>
  <c r="AU337" i="15"/>
  <c r="AS337" i="15"/>
  <c r="AQ337" i="15"/>
  <c r="AO337" i="15"/>
  <c r="AM337" i="15"/>
  <c r="AK337" i="15"/>
  <c r="AH337" i="15"/>
  <c r="AF337" i="15"/>
  <c r="AD337" i="15"/>
  <c r="AB337" i="15"/>
  <c r="Z337" i="15"/>
  <c r="X337" i="15"/>
  <c r="U337" i="15"/>
  <c r="T337" i="15"/>
  <c r="S337" i="15"/>
  <c r="R337" i="15"/>
  <c r="Q337" i="15"/>
  <c r="P337" i="15"/>
  <c r="CU336" i="15"/>
  <c r="CS336" i="15"/>
  <c r="CQ336" i="15"/>
  <c r="CO336" i="15"/>
  <c r="CM336" i="15"/>
  <c r="CK336" i="15"/>
  <c r="CH336" i="15"/>
  <c r="CF336" i="15"/>
  <c r="CD336" i="15"/>
  <c r="CB336" i="15"/>
  <c r="BZ336" i="15"/>
  <c r="BX336" i="15"/>
  <c r="BU336" i="15"/>
  <c r="BS336" i="15"/>
  <c r="BQ336" i="15"/>
  <c r="BO336" i="15"/>
  <c r="BM336" i="15"/>
  <c r="BK336" i="15"/>
  <c r="BH336" i="15"/>
  <c r="BF336" i="15"/>
  <c r="BD336" i="15"/>
  <c r="BB336" i="15"/>
  <c r="AZ336" i="15"/>
  <c r="AX336" i="15"/>
  <c r="AU336" i="15"/>
  <c r="AS336" i="15"/>
  <c r="AQ336" i="15"/>
  <c r="AO336" i="15"/>
  <c r="AM336" i="15"/>
  <c r="AK336" i="15"/>
  <c r="AH336" i="15"/>
  <c r="AF336" i="15"/>
  <c r="AD336" i="15"/>
  <c r="AB336" i="15"/>
  <c r="Z336" i="15"/>
  <c r="X336" i="15"/>
  <c r="U336" i="15"/>
  <c r="T336" i="15"/>
  <c r="S336" i="15"/>
  <c r="R336" i="15"/>
  <c r="Q336" i="15"/>
  <c r="P336" i="15"/>
  <c r="CU335" i="15"/>
  <c r="CS335" i="15"/>
  <c r="CQ335" i="15"/>
  <c r="CO335" i="15"/>
  <c r="CM335" i="15"/>
  <c r="CK335" i="15"/>
  <c r="CH335" i="15"/>
  <c r="CF335" i="15"/>
  <c r="CD335" i="15"/>
  <c r="CB335" i="15"/>
  <c r="BZ335" i="15"/>
  <c r="BX335" i="15"/>
  <c r="BU335" i="15"/>
  <c r="BS335" i="15"/>
  <c r="BQ335" i="15"/>
  <c r="BO335" i="15"/>
  <c r="BM335" i="15"/>
  <c r="BK335" i="15"/>
  <c r="BH335" i="15"/>
  <c r="BF335" i="15"/>
  <c r="BD335" i="15"/>
  <c r="BB335" i="15"/>
  <c r="AZ335" i="15"/>
  <c r="AX335" i="15"/>
  <c r="AU335" i="15"/>
  <c r="AS335" i="15"/>
  <c r="AQ335" i="15"/>
  <c r="AO335" i="15"/>
  <c r="AM335" i="15"/>
  <c r="AK335" i="15"/>
  <c r="AH335" i="15"/>
  <c r="AF335" i="15"/>
  <c r="AD335" i="15"/>
  <c r="AB335" i="15"/>
  <c r="Z335" i="15"/>
  <c r="X335" i="15"/>
  <c r="U335" i="15"/>
  <c r="T335" i="15"/>
  <c r="S335" i="15"/>
  <c r="R335" i="15"/>
  <c r="Q335" i="15"/>
  <c r="P335" i="15"/>
  <c r="CU334" i="15"/>
  <c r="CS334" i="15"/>
  <c r="CQ334" i="15"/>
  <c r="CO334" i="15"/>
  <c r="CM334" i="15"/>
  <c r="CK334" i="15"/>
  <c r="CH334" i="15"/>
  <c r="CF334" i="15"/>
  <c r="CD334" i="15"/>
  <c r="CB334" i="15"/>
  <c r="BZ334" i="15"/>
  <c r="BX334" i="15"/>
  <c r="BU334" i="15"/>
  <c r="BS334" i="15"/>
  <c r="BQ334" i="15"/>
  <c r="BO334" i="15"/>
  <c r="BM334" i="15"/>
  <c r="BK334" i="15"/>
  <c r="BH334" i="15"/>
  <c r="BF334" i="15"/>
  <c r="BD334" i="15"/>
  <c r="BB334" i="15"/>
  <c r="AZ334" i="15"/>
  <c r="AX334" i="15"/>
  <c r="AU334" i="15"/>
  <c r="AS334" i="15"/>
  <c r="AQ334" i="15"/>
  <c r="AO334" i="15"/>
  <c r="AM334" i="15"/>
  <c r="AK334" i="15"/>
  <c r="AH334" i="15"/>
  <c r="AF334" i="15"/>
  <c r="AD334" i="15"/>
  <c r="AB334" i="15"/>
  <c r="Z334" i="15"/>
  <c r="X334" i="15"/>
  <c r="U334" i="15"/>
  <c r="T334" i="15"/>
  <c r="S334" i="15"/>
  <c r="R334" i="15"/>
  <c r="Q334" i="15"/>
  <c r="P334" i="15"/>
  <c r="CU333" i="15"/>
  <c r="CS333" i="15"/>
  <c r="CQ333" i="15"/>
  <c r="CO333" i="15"/>
  <c r="CM333" i="15"/>
  <c r="CK333" i="15"/>
  <c r="CH333" i="15"/>
  <c r="CF333" i="15"/>
  <c r="CD333" i="15"/>
  <c r="CB333" i="15"/>
  <c r="BZ333" i="15"/>
  <c r="BX333" i="15"/>
  <c r="BU333" i="15"/>
  <c r="BS333" i="15"/>
  <c r="BQ333" i="15"/>
  <c r="BO333" i="15"/>
  <c r="BM333" i="15"/>
  <c r="BK333" i="15"/>
  <c r="BH333" i="15"/>
  <c r="BF333" i="15"/>
  <c r="BD333" i="15"/>
  <c r="BB333" i="15"/>
  <c r="AZ333" i="15"/>
  <c r="AX333" i="15"/>
  <c r="AU333" i="15"/>
  <c r="AS333" i="15"/>
  <c r="AQ333" i="15"/>
  <c r="AO333" i="15"/>
  <c r="AM333" i="15"/>
  <c r="AK333" i="15"/>
  <c r="AH333" i="15"/>
  <c r="AF333" i="15"/>
  <c r="AD333" i="15"/>
  <c r="AB333" i="15"/>
  <c r="Z333" i="15"/>
  <c r="X333" i="15"/>
  <c r="U333" i="15"/>
  <c r="T333" i="15"/>
  <c r="S333" i="15"/>
  <c r="R333" i="15"/>
  <c r="Q333" i="15"/>
  <c r="P333" i="15"/>
  <c r="CU332" i="15"/>
  <c r="CS332" i="15"/>
  <c r="CQ332" i="15"/>
  <c r="CO332" i="15"/>
  <c r="CM332" i="15"/>
  <c r="CK332" i="15"/>
  <c r="CH332" i="15"/>
  <c r="CF332" i="15"/>
  <c r="CD332" i="15"/>
  <c r="CB332" i="15"/>
  <c r="BZ332" i="15"/>
  <c r="BX332" i="15"/>
  <c r="BU332" i="15"/>
  <c r="BS332" i="15"/>
  <c r="BQ332" i="15"/>
  <c r="BO332" i="15"/>
  <c r="BM332" i="15"/>
  <c r="BK332" i="15"/>
  <c r="BH332" i="15"/>
  <c r="BF332" i="15"/>
  <c r="BD332" i="15"/>
  <c r="BB332" i="15"/>
  <c r="AZ332" i="15"/>
  <c r="AX332" i="15"/>
  <c r="AU332" i="15"/>
  <c r="AS332" i="15"/>
  <c r="AQ332" i="15"/>
  <c r="AO332" i="15"/>
  <c r="AM332" i="15"/>
  <c r="AK332" i="15"/>
  <c r="AH332" i="15"/>
  <c r="AF332" i="15"/>
  <c r="AD332" i="15"/>
  <c r="AB332" i="15"/>
  <c r="Z332" i="15"/>
  <c r="X332" i="15"/>
  <c r="U332" i="15"/>
  <c r="T332" i="15"/>
  <c r="S332" i="15"/>
  <c r="R332" i="15"/>
  <c r="Q332" i="15"/>
  <c r="P332" i="15"/>
  <c r="CU331" i="15"/>
  <c r="CS331" i="15"/>
  <c r="CQ331" i="15"/>
  <c r="CO331" i="15"/>
  <c r="CM331" i="15"/>
  <c r="CK331" i="15"/>
  <c r="CH331" i="15"/>
  <c r="CF331" i="15"/>
  <c r="CD331" i="15"/>
  <c r="CB331" i="15"/>
  <c r="BZ331" i="15"/>
  <c r="BX331" i="15"/>
  <c r="BU331" i="15"/>
  <c r="BS331" i="15"/>
  <c r="BQ331" i="15"/>
  <c r="BO331" i="15"/>
  <c r="BM331" i="15"/>
  <c r="BK331" i="15"/>
  <c r="BH331" i="15"/>
  <c r="BF331" i="15"/>
  <c r="BD331" i="15"/>
  <c r="BB331" i="15"/>
  <c r="AZ331" i="15"/>
  <c r="AX331" i="15"/>
  <c r="AU331" i="15"/>
  <c r="AS331" i="15"/>
  <c r="AQ331" i="15"/>
  <c r="AO331" i="15"/>
  <c r="AM331" i="15"/>
  <c r="AK331" i="15"/>
  <c r="AH331" i="15"/>
  <c r="AF331" i="15"/>
  <c r="AD331" i="15"/>
  <c r="AB331" i="15"/>
  <c r="Z331" i="15"/>
  <c r="X331" i="15"/>
  <c r="U331" i="15"/>
  <c r="T331" i="15"/>
  <c r="S331" i="15"/>
  <c r="R331" i="15"/>
  <c r="Q331" i="15"/>
  <c r="P331" i="15"/>
  <c r="CU330" i="15"/>
  <c r="CS330" i="15"/>
  <c r="CQ330" i="15"/>
  <c r="CO330" i="15"/>
  <c r="CM330" i="15"/>
  <c r="CK330" i="15"/>
  <c r="CH330" i="15"/>
  <c r="CF330" i="15"/>
  <c r="CD330" i="15"/>
  <c r="CB330" i="15"/>
  <c r="BZ330" i="15"/>
  <c r="BX330" i="15"/>
  <c r="BU330" i="15"/>
  <c r="BS330" i="15"/>
  <c r="BQ330" i="15"/>
  <c r="BO330" i="15"/>
  <c r="BM330" i="15"/>
  <c r="BK330" i="15"/>
  <c r="BH330" i="15"/>
  <c r="BF330" i="15"/>
  <c r="BD330" i="15"/>
  <c r="BB330" i="15"/>
  <c r="AZ330" i="15"/>
  <c r="AX330" i="15"/>
  <c r="AU330" i="15"/>
  <c r="AS330" i="15"/>
  <c r="AQ330" i="15"/>
  <c r="AO330" i="15"/>
  <c r="AM330" i="15"/>
  <c r="AK330" i="15"/>
  <c r="AH330" i="15"/>
  <c r="AF330" i="15"/>
  <c r="AD330" i="15"/>
  <c r="AB330" i="15"/>
  <c r="Z330" i="15"/>
  <c r="X330" i="15"/>
  <c r="U330" i="15"/>
  <c r="T330" i="15"/>
  <c r="S330" i="15"/>
  <c r="R330" i="15"/>
  <c r="Q330" i="15"/>
  <c r="P330" i="15"/>
  <c r="CU329" i="15"/>
  <c r="CS329" i="15"/>
  <c r="CQ329" i="15"/>
  <c r="CO329" i="15"/>
  <c r="CM329" i="15"/>
  <c r="CK329" i="15"/>
  <c r="CH329" i="15"/>
  <c r="CF329" i="15"/>
  <c r="CD329" i="15"/>
  <c r="CB329" i="15"/>
  <c r="BZ329" i="15"/>
  <c r="BX329" i="15"/>
  <c r="BU329" i="15"/>
  <c r="BS329" i="15"/>
  <c r="BQ329" i="15"/>
  <c r="BO329" i="15"/>
  <c r="BM329" i="15"/>
  <c r="BK329" i="15"/>
  <c r="BH329" i="15"/>
  <c r="BF329" i="15"/>
  <c r="BD329" i="15"/>
  <c r="BB329" i="15"/>
  <c r="AZ329" i="15"/>
  <c r="AX329" i="15"/>
  <c r="AU329" i="15"/>
  <c r="AS329" i="15"/>
  <c r="AQ329" i="15"/>
  <c r="AO329" i="15"/>
  <c r="AM329" i="15"/>
  <c r="AK329" i="15"/>
  <c r="AH329" i="15"/>
  <c r="AF329" i="15"/>
  <c r="AD329" i="15"/>
  <c r="AB329" i="15"/>
  <c r="Z329" i="15"/>
  <c r="X329" i="15"/>
  <c r="U329" i="15"/>
  <c r="T329" i="15"/>
  <c r="S329" i="15"/>
  <c r="R329" i="15"/>
  <c r="Q329" i="15"/>
  <c r="P329" i="15"/>
  <c r="CU328" i="15"/>
  <c r="CS328" i="15"/>
  <c r="CQ328" i="15"/>
  <c r="CO328" i="15"/>
  <c r="CM328" i="15"/>
  <c r="CK328" i="15"/>
  <c r="CH328" i="15"/>
  <c r="CF328" i="15"/>
  <c r="CD328" i="15"/>
  <c r="CB328" i="15"/>
  <c r="BZ328" i="15"/>
  <c r="BX328" i="15"/>
  <c r="BU328" i="15"/>
  <c r="BS328" i="15"/>
  <c r="BQ328" i="15"/>
  <c r="BO328" i="15"/>
  <c r="BM328" i="15"/>
  <c r="BK328" i="15"/>
  <c r="BH328" i="15"/>
  <c r="BF328" i="15"/>
  <c r="BD328" i="15"/>
  <c r="BB328" i="15"/>
  <c r="AZ328" i="15"/>
  <c r="AX328" i="15"/>
  <c r="AU328" i="15"/>
  <c r="AS328" i="15"/>
  <c r="AQ328" i="15"/>
  <c r="AO328" i="15"/>
  <c r="AM328" i="15"/>
  <c r="AK328" i="15"/>
  <c r="AH328" i="15"/>
  <c r="AF328" i="15"/>
  <c r="AD328" i="15"/>
  <c r="AB328" i="15"/>
  <c r="Z328" i="15"/>
  <c r="X328" i="15"/>
  <c r="U328" i="15"/>
  <c r="T328" i="15"/>
  <c r="S328" i="15"/>
  <c r="R328" i="15"/>
  <c r="Q328" i="15"/>
  <c r="P328" i="15"/>
  <c r="CU327" i="15"/>
  <c r="CS327" i="15"/>
  <c r="CQ327" i="15"/>
  <c r="CO327" i="15"/>
  <c r="CM327" i="15"/>
  <c r="CK327" i="15"/>
  <c r="CH327" i="15"/>
  <c r="CF327" i="15"/>
  <c r="CD327" i="15"/>
  <c r="CB327" i="15"/>
  <c r="BZ327" i="15"/>
  <c r="BX327" i="15"/>
  <c r="BU327" i="15"/>
  <c r="BS327" i="15"/>
  <c r="BQ327" i="15"/>
  <c r="BO327" i="15"/>
  <c r="BM327" i="15"/>
  <c r="BK327" i="15"/>
  <c r="BH327" i="15"/>
  <c r="BF327" i="15"/>
  <c r="BD327" i="15"/>
  <c r="BB327" i="15"/>
  <c r="AZ327" i="15"/>
  <c r="AX327" i="15"/>
  <c r="AU327" i="15"/>
  <c r="AS327" i="15"/>
  <c r="AQ327" i="15"/>
  <c r="AO327" i="15"/>
  <c r="AM327" i="15"/>
  <c r="AK327" i="15"/>
  <c r="AH327" i="15"/>
  <c r="AF327" i="15"/>
  <c r="AD327" i="15"/>
  <c r="AB327" i="15"/>
  <c r="Z327" i="15"/>
  <c r="X327" i="15"/>
  <c r="U327" i="15"/>
  <c r="T327" i="15"/>
  <c r="S327" i="15"/>
  <c r="R327" i="15"/>
  <c r="Q327" i="15"/>
  <c r="P327" i="15"/>
  <c r="CU326" i="15"/>
  <c r="CS326" i="15"/>
  <c r="CQ326" i="15"/>
  <c r="CO326" i="15"/>
  <c r="CM326" i="15"/>
  <c r="CK326" i="15"/>
  <c r="CH326" i="15"/>
  <c r="CF326" i="15"/>
  <c r="CD326" i="15"/>
  <c r="CB326" i="15"/>
  <c r="BZ326" i="15"/>
  <c r="BX326" i="15"/>
  <c r="BU326" i="15"/>
  <c r="BS326" i="15"/>
  <c r="BQ326" i="15"/>
  <c r="BO326" i="15"/>
  <c r="BM326" i="15"/>
  <c r="BK326" i="15"/>
  <c r="BH326" i="15"/>
  <c r="BF326" i="15"/>
  <c r="BD326" i="15"/>
  <c r="BB326" i="15"/>
  <c r="AZ326" i="15"/>
  <c r="AX326" i="15"/>
  <c r="AU326" i="15"/>
  <c r="AS326" i="15"/>
  <c r="AQ326" i="15"/>
  <c r="AO326" i="15"/>
  <c r="AM326" i="15"/>
  <c r="AK326" i="15"/>
  <c r="AH326" i="15"/>
  <c r="AF326" i="15"/>
  <c r="AD326" i="15"/>
  <c r="AB326" i="15"/>
  <c r="Z326" i="15"/>
  <c r="X326" i="15"/>
  <c r="U326" i="15"/>
  <c r="T326" i="15"/>
  <c r="S326" i="15"/>
  <c r="R326" i="15"/>
  <c r="Q326" i="15"/>
  <c r="P326" i="15"/>
  <c r="CU325" i="15"/>
  <c r="CS325" i="15"/>
  <c r="CQ325" i="15"/>
  <c r="CO325" i="15"/>
  <c r="CM325" i="15"/>
  <c r="CK325" i="15"/>
  <c r="CH325" i="15"/>
  <c r="CF325" i="15"/>
  <c r="CD325" i="15"/>
  <c r="CB325" i="15"/>
  <c r="BZ325" i="15"/>
  <c r="BX325" i="15"/>
  <c r="BU325" i="15"/>
  <c r="BS325" i="15"/>
  <c r="BQ325" i="15"/>
  <c r="BO325" i="15"/>
  <c r="BM325" i="15"/>
  <c r="BK325" i="15"/>
  <c r="BH325" i="15"/>
  <c r="BF325" i="15"/>
  <c r="BD325" i="15"/>
  <c r="BB325" i="15"/>
  <c r="AZ325" i="15"/>
  <c r="AX325" i="15"/>
  <c r="AU325" i="15"/>
  <c r="AS325" i="15"/>
  <c r="AQ325" i="15"/>
  <c r="AO325" i="15"/>
  <c r="AM325" i="15"/>
  <c r="AK325" i="15"/>
  <c r="AH325" i="15"/>
  <c r="AF325" i="15"/>
  <c r="AD325" i="15"/>
  <c r="AB325" i="15"/>
  <c r="Z325" i="15"/>
  <c r="X325" i="15"/>
  <c r="U325" i="15"/>
  <c r="T325" i="15"/>
  <c r="S325" i="15"/>
  <c r="R325" i="15"/>
  <c r="Q325" i="15"/>
  <c r="P325" i="15"/>
  <c r="CU324" i="15"/>
  <c r="CS324" i="15"/>
  <c r="CQ324" i="15"/>
  <c r="CO324" i="15"/>
  <c r="CM324" i="15"/>
  <c r="CK324" i="15"/>
  <c r="CH324" i="15"/>
  <c r="CF324" i="15"/>
  <c r="CD324" i="15"/>
  <c r="CB324" i="15"/>
  <c r="BZ324" i="15"/>
  <c r="BX324" i="15"/>
  <c r="BU324" i="15"/>
  <c r="BS324" i="15"/>
  <c r="BQ324" i="15"/>
  <c r="BO324" i="15"/>
  <c r="BM324" i="15"/>
  <c r="BK324" i="15"/>
  <c r="BH324" i="15"/>
  <c r="BF324" i="15"/>
  <c r="BD324" i="15"/>
  <c r="BB324" i="15"/>
  <c r="AZ324" i="15"/>
  <c r="AX324" i="15"/>
  <c r="AU324" i="15"/>
  <c r="AS324" i="15"/>
  <c r="AQ324" i="15"/>
  <c r="AO324" i="15"/>
  <c r="AM324" i="15"/>
  <c r="AK324" i="15"/>
  <c r="AH324" i="15"/>
  <c r="AF324" i="15"/>
  <c r="AD324" i="15"/>
  <c r="AB324" i="15"/>
  <c r="Z324" i="15"/>
  <c r="X324" i="15"/>
  <c r="U324" i="15"/>
  <c r="T324" i="15"/>
  <c r="S324" i="15"/>
  <c r="R324" i="15"/>
  <c r="Q324" i="15"/>
  <c r="P324" i="15"/>
  <c r="CU323" i="15"/>
  <c r="CS323" i="15"/>
  <c r="CQ323" i="15"/>
  <c r="CO323" i="15"/>
  <c r="CM323" i="15"/>
  <c r="CK323" i="15"/>
  <c r="CH323" i="15"/>
  <c r="CF323" i="15"/>
  <c r="CD323" i="15"/>
  <c r="CB323" i="15"/>
  <c r="BZ323" i="15"/>
  <c r="BX323" i="15"/>
  <c r="BU323" i="15"/>
  <c r="BS323" i="15"/>
  <c r="BQ323" i="15"/>
  <c r="BO323" i="15"/>
  <c r="BM323" i="15"/>
  <c r="BK323" i="15"/>
  <c r="BH323" i="15"/>
  <c r="BF323" i="15"/>
  <c r="BD323" i="15"/>
  <c r="BB323" i="15"/>
  <c r="AZ323" i="15"/>
  <c r="AX323" i="15"/>
  <c r="AU323" i="15"/>
  <c r="AS323" i="15"/>
  <c r="AQ323" i="15"/>
  <c r="AO323" i="15"/>
  <c r="AM323" i="15"/>
  <c r="AK323" i="15"/>
  <c r="AH323" i="15"/>
  <c r="AF323" i="15"/>
  <c r="AD323" i="15"/>
  <c r="AB323" i="15"/>
  <c r="Z323" i="15"/>
  <c r="X323" i="15"/>
  <c r="U323" i="15"/>
  <c r="T323" i="15"/>
  <c r="S323" i="15"/>
  <c r="R323" i="15"/>
  <c r="Q323" i="15"/>
  <c r="P323" i="15"/>
  <c r="CU322" i="15"/>
  <c r="CS322" i="15"/>
  <c r="CQ322" i="15"/>
  <c r="CO322" i="15"/>
  <c r="CM322" i="15"/>
  <c r="CK322" i="15"/>
  <c r="CH322" i="15"/>
  <c r="CF322" i="15"/>
  <c r="CD322" i="15"/>
  <c r="CB322" i="15"/>
  <c r="BZ322" i="15"/>
  <c r="BX322" i="15"/>
  <c r="BU322" i="15"/>
  <c r="BS322" i="15"/>
  <c r="BQ322" i="15"/>
  <c r="BO322" i="15"/>
  <c r="BM322" i="15"/>
  <c r="BK322" i="15"/>
  <c r="BH322" i="15"/>
  <c r="BF322" i="15"/>
  <c r="BD322" i="15"/>
  <c r="BB322" i="15"/>
  <c r="AZ322" i="15"/>
  <c r="AX322" i="15"/>
  <c r="AU322" i="15"/>
  <c r="AS322" i="15"/>
  <c r="AQ322" i="15"/>
  <c r="AO322" i="15"/>
  <c r="AM322" i="15"/>
  <c r="AK322" i="15"/>
  <c r="AH322" i="15"/>
  <c r="AF322" i="15"/>
  <c r="AD322" i="15"/>
  <c r="AB322" i="15"/>
  <c r="Z322" i="15"/>
  <c r="X322" i="15"/>
  <c r="U322" i="15"/>
  <c r="T322" i="15"/>
  <c r="S322" i="15"/>
  <c r="R322" i="15"/>
  <c r="Q322" i="15"/>
  <c r="P322" i="15"/>
  <c r="CU321" i="15"/>
  <c r="CS321" i="15"/>
  <c r="CQ321" i="15"/>
  <c r="CO321" i="15"/>
  <c r="CM321" i="15"/>
  <c r="CK321" i="15"/>
  <c r="CH321" i="15"/>
  <c r="CF321" i="15"/>
  <c r="CD321" i="15"/>
  <c r="CB321" i="15"/>
  <c r="BZ321" i="15"/>
  <c r="BX321" i="15"/>
  <c r="BU321" i="15"/>
  <c r="BS321" i="15"/>
  <c r="BQ321" i="15"/>
  <c r="BO321" i="15"/>
  <c r="BM321" i="15"/>
  <c r="BK321" i="15"/>
  <c r="BH321" i="15"/>
  <c r="BF321" i="15"/>
  <c r="BD321" i="15"/>
  <c r="BB321" i="15"/>
  <c r="AZ321" i="15"/>
  <c r="AX321" i="15"/>
  <c r="AU321" i="15"/>
  <c r="AS321" i="15"/>
  <c r="AQ321" i="15"/>
  <c r="AO321" i="15"/>
  <c r="AM321" i="15"/>
  <c r="AK321" i="15"/>
  <c r="AH321" i="15"/>
  <c r="AF321" i="15"/>
  <c r="AD321" i="15"/>
  <c r="AB321" i="15"/>
  <c r="Z321" i="15"/>
  <c r="X321" i="15"/>
  <c r="U321" i="15"/>
  <c r="T321" i="15"/>
  <c r="S321" i="15"/>
  <c r="R321" i="15"/>
  <c r="Q321" i="15"/>
  <c r="P321" i="15"/>
  <c r="CU320" i="15"/>
  <c r="CS320" i="15"/>
  <c r="CQ320" i="15"/>
  <c r="CO320" i="15"/>
  <c r="CM320" i="15"/>
  <c r="CK320" i="15"/>
  <c r="CH320" i="15"/>
  <c r="CF320" i="15"/>
  <c r="CD320" i="15"/>
  <c r="CB320" i="15"/>
  <c r="BZ320" i="15"/>
  <c r="BX320" i="15"/>
  <c r="BU320" i="15"/>
  <c r="BS320" i="15"/>
  <c r="BQ320" i="15"/>
  <c r="BO320" i="15"/>
  <c r="BM320" i="15"/>
  <c r="BK320" i="15"/>
  <c r="BH320" i="15"/>
  <c r="BF320" i="15"/>
  <c r="BD320" i="15"/>
  <c r="BB320" i="15"/>
  <c r="AZ320" i="15"/>
  <c r="AX320" i="15"/>
  <c r="AU320" i="15"/>
  <c r="AS320" i="15"/>
  <c r="AQ320" i="15"/>
  <c r="AO320" i="15"/>
  <c r="AM320" i="15"/>
  <c r="AK320" i="15"/>
  <c r="AH320" i="15"/>
  <c r="AF320" i="15"/>
  <c r="AD320" i="15"/>
  <c r="AB320" i="15"/>
  <c r="Z320" i="15"/>
  <c r="X320" i="15"/>
  <c r="U320" i="15"/>
  <c r="T320" i="15"/>
  <c r="S320" i="15"/>
  <c r="R320" i="15"/>
  <c r="Q320" i="15"/>
  <c r="P320" i="15"/>
  <c r="CU319" i="15"/>
  <c r="CS319" i="15"/>
  <c r="CQ319" i="15"/>
  <c r="CO319" i="15"/>
  <c r="CM319" i="15"/>
  <c r="CK319" i="15"/>
  <c r="CH319" i="15"/>
  <c r="CF319" i="15"/>
  <c r="CD319" i="15"/>
  <c r="CB319" i="15"/>
  <c r="BZ319" i="15"/>
  <c r="BX319" i="15"/>
  <c r="BU319" i="15"/>
  <c r="BS319" i="15"/>
  <c r="BQ319" i="15"/>
  <c r="BO319" i="15"/>
  <c r="BM319" i="15"/>
  <c r="BK319" i="15"/>
  <c r="BH319" i="15"/>
  <c r="BF319" i="15"/>
  <c r="BD319" i="15"/>
  <c r="BB319" i="15"/>
  <c r="AZ319" i="15"/>
  <c r="AX319" i="15"/>
  <c r="AU319" i="15"/>
  <c r="AS319" i="15"/>
  <c r="AQ319" i="15"/>
  <c r="AO319" i="15"/>
  <c r="AM319" i="15"/>
  <c r="AK319" i="15"/>
  <c r="AH319" i="15"/>
  <c r="AF319" i="15"/>
  <c r="AD319" i="15"/>
  <c r="AB319" i="15"/>
  <c r="Z319" i="15"/>
  <c r="X319" i="15"/>
  <c r="U319" i="15"/>
  <c r="T319" i="15"/>
  <c r="S319" i="15"/>
  <c r="R319" i="15"/>
  <c r="Q319" i="15"/>
  <c r="P319" i="15"/>
  <c r="CU318" i="15"/>
  <c r="CS318" i="15"/>
  <c r="CQ318" i="15"/>
  <c r="CO318" i="15"/>
  <c r="CM318" i="15"/>
  <c r="CK318" i="15"/>
  <c r="CH318" i="15"/>
  <c r="CF318" i="15"/>
  <c r="CD318" i="15"/>
  <c r="CB318" i="15"/>
  <c r="BZ318" i="15"/>
  <c r="BX318" i="15"/>
  <c r="BU318" i="15"/>
  <c r="BS318" i="15"/>
  <c r="BQ318" i="15"/>
  <c r="BO318" i="15"/>
  <c r="BM318" i="15"/>
  <c r="BK318" i="15"/>
  <c r="BH318" i="15"/>
  <c r="BF318" i="15"/>
  <c r="BD318" i="15"/>
  <c r="BB318" i="15"/>
  <c r="AZ318" i="15"/>
  <c r="AX318" i="15"/>
  <c r="AU318" i="15"/>
  <c r="AS318" i="15"/>
  <c r="AQ318" i="15"/>
  <c r="AO318" i="15"/>
  <c r="AM318" i="15"/>
  <c r="AK318" i="15"/>
  <c r="AH318" i="15"/>
  <c r="AF318" i="15"/>
  <c r="AD318" i="15"/>
  <c r="AB318" i="15"/>
  <c r="Z318" i="15"/>
  <c r="X318" i="15"/>
  <c r="U318" i="15"/>
  <c r="T318" i="15"/>
  <c r="S318" i="15"/>
  <c r="R318" i="15"/>
  <c r="Q318" i="15"/>
  <c r="P318" i="15"/>
  <c r="CU317" i="15"/>
  <c r="CS317" i="15"/>
  <c r="CQ317" i="15"/>
  <c r="CO317" i="15"/>
  <c r="CM317" i="15"/>
  <c r="CK317" i="15"/>
  <c r="CH317" i="15"/>
  <c r="CF317" i="15"/>
  <c r="CD317" i="15"/>
  <c r="CB317" i="15"/>
  <c r="BZ317" i="15"/>
  <c r="BX317" i="15"/>
  <c r="BU317" i="15"/>
  <c r="BS317" i="15"/>
  <c r="BQ317" i="15"/>
  <c r="BO317" i="15"/>
  <c r="BM317" i="15"/>
  <c r="BK317" i="15"/>
  <c r="BH317" i="15"/>
  <c r="BF317" i="15"/>
  <c r="BD317" i="15"/>
  <c r="BB317" i="15"/>
  <c r="AZ317" i="15"/>
  <c r="AX317" i="15"/>
  <c r="AU317" i="15"/>
  <c r="AS317" i="15"/>
  <c r="AQ317" i="15"/>
  <c r="AO317" i="15"/>
  <c r="AM317" i="15"/>
  <c r="AK317" i="15"/>
  <c r="AH317" i="15"/>
  <c r="AF317" i="15"/>
  <c r="AD317" i="15"/>
  <c r="AB317" i="15"/>
  <c r="Z317" i="15"/>
  <c r="X317" i="15"/>
  <c r="U317" i="15"/>
  <c r="T317" i="15"/>
  <c r="S317" i="15"/>
  <c r="R317" i="15"/>
  <c r="Q317" i="15"/>
  <c r="P317" i="15"/>
  <c r="CU316" i="15"/>
  <c r="CS316" i="15"/>
  <c r="CQ316" i="15"/>
  <c r="CO316" i="15"/>
  <c r="CM316" i="15"/>
  <c r="CK316" i="15"/>
  <c r="CH316" i="15"/>
  <c r="CF316" i="15"/>
  <c r="CD316" i="15"/>
  <c r="CB316" i="15"/>
  <c r="BZ316" i="15"/>
  <c r="BX316" i="15"/>
  <c r="BU316" i="15"/>
  <c r="BS316" i="15"/>
  <c r="BQ316" i="15"/>
  <c r="BO316" i="15"/>
  <c r="BM316" i="15"/>
  <c r="BK316" i="15"/>
  <c r="BH316" i="15"/>
  <c r="BF316" i="15"/>
  <c r="BD316" i="15"/>
  <c r="BB316" i="15"/>
  <c r="AZ316" i="15"/>
  <c r="AX316" i="15"/>
  <c r="AU316" i="15"/>
  <c r="AS316" i="15"/>
  <c r="AQ316" i="15"/>
  <c r="AO316" i="15"/>
  <c r="AM316" i="15"/>
  <c r="AK316" i="15"/>
  <c r="AH316" i="15"/>
  <c r="AF316" i="15"/>
  <c r="AD316" i="15"/>
  <c r="AB316" i="15"/>
  <c r="Z316" i="15"/>
  <c r="X316" i="15"/>
  <c r="U316" i="15"/>
  <c r="T316" i="15"/>
  <c r="S316" i="15"/>
  <c r="R316" i="15"/>
  <c r="Q316" i="15"/>
  <c r="P316" i="15"/>
  <c r="CU315" i="15"/>
  <c r="CS315" i="15"/>
  <c r="CQ315" i="15"/>
  <c r="CO315" i="15"/>
  <c r="CM315" i="15"/>
  <c r="CK315" i="15"/>
  <c r="CH315" i="15"/>
  <c r="CF315" i="15"/>
  <c r="CD315" i="15"/>
  <c r="CB315" i="15"/>
  <c r="BZ315" i="15"/>
  <c r="BX315" i="15"/>
  <c r="BU315" i="15"/>
  <c r="BS315" i="15"/>
  <c r="BQ315" i="15"/>
  <c r="BO315" i="15"/>
  <c r="BM315" i="15"/>
  <c r="BK315" i="15"/>
  <c r="BH315" i="15"/>
  <c r="BF315" i="15"/>
  <c r="BD315" i="15"/>
  <c r="BB315" i="15"/>
  <c r="AZ315" i="15"/>
  <c r="AX315" i="15"/>
  <c r="AU315" i="15"/>
  <c r="AS315" i="15"/>
  <c r="AQ315" i="15"/>
  <c r="AO315" i="15"/>
  <c r="AM315" i="15"/>
  <c r="AK315" i="15"/>
  <c r="AH315" i="15"/>
  <c r="AF315" i="15"/>
  <c r="AD315" i="15"/>
  <c r="AB315" i="15"/>
  <c r="Z315" i="15"/>
  <c r="X315" i="15"/>
  <c r="U315" i="15"/>
  <c r="T315" i="15"/>
  <c r="S315" i="15"/>
  <c r="R315" i="15"/>
  <c r="Q315" i="15"/>
  <c r="P315" i="15"/>
  <c r="CU314" i="15"/>
  <c r="CS314" i="15"/>
  <c r="CQ314" i="15"/>
  <c r="CO314" i="15"/>
  <c r="CM314" i="15"/>
  <c r="CK314" i="15"/>
  <c r="CH314" i="15"/>
  <c r="CF314" i="15"/>
  <c r="CD314" i="15"/>
  <c r="CB314" i="15"/>
  <c r="BZ314" i="15"/>
  <c r="BX314" i="15"/>
  <c r="BU314" i="15"/>
  <c r="BS314" i="15"/>
  <c r="BQ314" i="15"/>
  <c r="BO314" i="15"/>
  <c r="BM314" i="15"/>
  <c r="BK314" i="15"/>
  <c r="BH314" i="15"/>
  <c r="BF314" i="15"/>
  <c r="BD314" i="15"/>
  <c r="BB314" i="15"/>
  <c r="AZ314" i="15"/>
  <c r="AX314" i="15"/>
  <c r="AU314" i="15"/>
  <c r="AS314" i="15"/>
  <c r="AQ314" i="15"/>
  <c r="AO314" i="15"/>
  <c r="AM314" i="15"/>
  <c r="AK314" i="15"/>
  <c r="AH314" i="15"/>
  <c r="AF314" i="15"/>
  <c r="AD314" i="15"/>
  <c r="AB314" i="15"/>
  <c r="Z314" i="15"/>
  <c r="X314" i="15"/>
  <c r="U314" i="15"/>
  <c r="T314" i="15"/>
  <c r="S314" i="15"/>
  <c r="R314" i="15"/>
  <c r="Q314" i="15"/>
  <c r="P314" i="15"/>
  <c r="CU313" i="15"/>
  <c r="CS313" i="15"/>
  <c r="CQ313" i="15"/>
  <c r="CO313" i="15"/>
  <c r="CM313" i="15"/>
  <c r="CK313" i="15"/>
  <c r="CH313" i="15"/>
  <c r="CF313" i="15"/>
  <c r="CD313" i="15"/>
  <c r="CB313" i="15"/>
  <c r="BZ313" i="15"/>
  <c r="BX313" i="15"/>
  <c r="BU313" i="15"/>
  <c r="BS313" i="15"/>
  <c r="BQ313" i="15"/>
  <c r="BO313" i="15"/>
  <c r="BM313" i="15"/>
  <c r="BK313" i="15"/>
  <c r="BH313" i="15"/>
  <c r="BF313" i="15"/>
  <c r="BD313" i="15"/>
  <c r="BB313" i="15"/>
  <c r="AZ313" i="15"/>
  <c r="AX313" i="15"/>
  <c r="AU313" i="15"/>
  <c r="AS313" i="15"/>
  <c r="AQ313" i="15"/>
  <c r="AO313" i="15"/>
  <c r="AM313" i="15"/>
  <c r="AK313" i="15"/>
  <c r="AH313" i="15"/>
  <c r="AF313" i="15"/>
  <c r="AD313" i="15"/>
  <c r="AB313" i="15"/>
  <c r="Z313" i="15"/>
  <c r="X313" i="15"/>
  <c r="U313" i="15"/>
  <c r="T313" i="15"/>
  <c r="S313" i="15"/>
  <c r="R313" i="15"/>
  <c r="Q313" i="15"/>
  <c r="P313" i="15"/>
  <c r="CU312" i="15"/>
  <c r="CS312" i="15"/>
  <c r="CQ312" i="15"/>
  <c r="CO312" i="15"/>
  <c r="CM312" i="15"/>
  <c r="CK312" i="15"/>
  <c r="CH312" i="15"/>
  <c r="CF312" i="15"/>
  <c r="CD312" i="15"/>
  <c r="CB312" i="15"/>
  <c r="BZ312" i="15"/>
  <c r="BX312" i="15"/>
  <c r="BU312" i="15"/>
  <c r="BS312" i="15"/>
  <c r="BQ312" i="15"/>
  <c r="BO312" i="15"/>
  <c r="BM312" i="15"/>
  <c r="BK312" i="15"/>
  <c r="BH312" i="15"/>
  <c r="BF312" i="15"/>
  <c r="BD312" i="15"/>
  <c r="BB312" i="15"/>
  <c r="AZ312" i="15"/>
  <c r="AX312" i="15"/>
  <c r="AU312" i="15"/>
  <c r="AS312" i="15"/>
  <c r="AQ312" i="15"/>
  <c r="AO312" i="15"/>
  <c r="AM312" i="15"/>
  <c r="AK312" i="15"/>
  <c r="AH312" i="15"/>
  <c r="AF312" i="15"/>
  <c r="AD312" i="15"/>
  <c r="AB312" i="15"/>
  <c r="Z312" i="15"/>
  <c r="X312" i="15"/>
  <c r="U312" i="15"/>
  <c r="T312" i="15"/>
  <c r="S312" i="15"/>
  <c r="R312" i="15"/>
  <c r="Q312" i="15"/>
  <c r="P312" i="15"/>
  <c r="CU311" i="15"/>
  <c r="CS311" i="15"/>
  <c r="CQ311" i="15"/>
  <c r="CO311" i="15"/>
  <c r="CM311" i="15"/>
  <c r="CK311" i="15"/>
  <c r="CH311" i="15"/>
  <c r="CF311" i="15"/>
  <c r="CD311" i="15"/>
  <c r="CB311" i="15"/>
  <c r="BZ311" i="15"/>
  <c r="BX311" i="15"/>
  <c r="BU311" i="15"/>
  <c r="BS311" i="15"/>
  <c r="BQ311" i="15"/>
  <c r="BO311" i="15"/>
  <c r="BM311" i="15"/>
  <c r="BK311" i="15"/>
  <c r="BH311" i="15"/>
  <c r="BF311" i="15"/>
  <c r="BD311" i="15"/>
  <c r="BB311" i="15"/>
  <c r="AZ311" i="15"/>
  <c r="AX311" i="15"/>
  <c r="AU311" i="15"/>
  <c r="AS311" i="15"/>
  <c r="AQ311" i="15"/>
  <c r="AO311" i="15"/>
  <c r="AM311" i="15"/>
  <c r="AK311" i="15"/>
  <c r="AH311" i="15"/>
  <c r="AF311" i="15"/>
  <c r="AD311" i="15"/>
  <c r="AB311" i="15"/>
  <c r="Z311" i="15"/>
  <c r="X311" i="15"/>
  <c r="U311" i="15"/>
  <c r="T311" i="15"/>
  <c r="S311" i="15"/>
  <c r="R311" i="15"/>
  <c r="Q311" i="15"/>
  <c r="P311" i="15"/>
  <c r="CU310" i="15"/>
  <c r="CS310" i="15"/>
  <c r="CQ310" i="15"/>
  <c r="CO310" i="15"/>
  <c r="CM310" i="15"/>
  <c r="CK310" i="15"/>
  <c r="CH310" i="15"/>
  <c r="CF310" i="15"/>
  <c r="CD310" i="15"/>
  <c r="CB310" i="15"/>
  <c r="BZ310" i="15"/>
  <c r="BX310" i="15"/>
  <c r="BU310" i="15"/>
  <c r="BS310" i="15"/>
  <c r="BQ310" i="15"/>
  <c r="BO310" i="15"/>
  <c r="BM310" i="15"/>
  <c r="BK310" i="15"/>
  <c r="BH310" i="15"/>
  <c r="BF310" i="15"/>
  <c r="BD310" i="15"/>
  <c r="BB310" i="15"/>
  <c r="AZ310" i="15"/>
  <c r="AX310" i="15"/>
  <c r="AU310" i="15"/>
  <c r="AS310" i="15"/>
  <c r="AQ310" i="15"/>
  <c r="AO310" i="15"/>
  <c r="AM310" i="15"/>
  <c r="AK310" i="15"/>
  <c r="AH310" i="15"/>
  <c r="AF310" i="15"/>
  <c r="AD310" i="15"/>
  <c r="AB310" i="15"/>
  <c r="Z310" i="15"/>
  <c r="X310" i="15"/>
  <c r="U310" i="15"/>
  <c r="T310" i="15"/>
  <c r="S310" i="15"/>
  <c r="R310" i="15"/>
  <c r="Q310" i="15"/>
  <c r="P310" i="15"/>
  <c r="CU309" i="15"/>
  <c r="CS309" i="15"/>
  <c r="CQ309" i="15"/>
  <c r="CO309" i="15"/>
  <c r="CM309" i="15"/>
  <c r="CK309" i="15"/>
  <c r="CH309" i="15"/>
  <c r="CF309" i="15"/>
  <c r="CD309" i="15"/>
  <c r="CB309" i="15"/>
  <c r="BZ309" i="15"/>
  <c r="BX309" i="15"/>
  <c r="BU309" i="15"/>
  <c r="BS309" i="15"/>
  <c r="BQ309" i="15"/>
  <c r="BO309" i="15"/>
  <c r="BM309" i="15"/>
  <c r="BK309" i="15"/>
  <c r="BH309" i="15"/>
  <c r="BF309" i="15"/>
  <c r="BD309" i="15"/>
  <c r="BB309" i="15"/>
  <c r="AZ309" i="15"/>
  <c r="AX309" i="15"/>
  <c r="AU309" i="15"/>
  <c r="AS309" i="15"/>
  <c r="AQ309" i="15"/>
  <c r="AO309" i="15"/>
  <c r="AM309" i="15"/>
  <c r="AK309" i="15"/>
  <c r="AH309" i="15"/>
  <c r="AF309" i="15"/>
  <c r="AD309" i="15"/>
  <c r="AB309" i="15"/>
  <c r="Z309" i="15"/>
  <c r="X309" i="15"/>
  <c r="U309" i="15"/>
  <c r="T309" i="15"/>
  <c r="S309" i="15"/>
  <c r="R309" i="15"/>
  <c r="Q309" i="15"/>
  <c r="P309" i="15"/>
  <c r="CU308" i="15"/>
  <c r="CS308" i="15"/>
  <c r="CQ308" i="15"/>
  <c r="CO308" i="15"/>
  <c r="CM308" i="15"/>
  <c r="CK308" i="15"/>
  <c r="CH308" i="15"/>
  <c r="CF308" i="15"/>
  <c r="CD308" i="15"/>
  <c r="CB308" i="15"/>
  <c r="BZ308" i="15"/>
  <c r="BX308" i="15"/>
  <c r="BU308" i="15"/>
  <c r="BS308" i="15"/>
  <c r="BQ308" i="15"/>
  <c r="BO308" i="15"/>
  <c r="BM308" i="15"/>
  <c r="BK308" i="15"/>
  <c r="BH308" i="15"/>
  <c r="BF308" i="15"/>
  <c r="BD308" i="15"/>
  <c r="BB308" i="15"/>
  <c r="AZ308" i="15"/>
  <c r="AX308" i="15"/>
  <c r="AU308" i="15"/>
  <c r="AS308" i="15"/>
  <c r="AQ308" i="15"/>
  <c r="AO308" i="15"/>
  <c r="AM308" i="15"/>
  <c r="AK308" i="15"/>
  <c r="AH308" i="15"/>
  <c r="AF308" i="15"/>
  <c r="AD308" i="15"/>
  <c r="AB308" i="15"/>
  <c r="Z308" i="15"/>
  <c r="X308" i="15"/>
  <c r="U308" i="15"/>
  <c r="T308" i="15"/>
  <c r="S308" i="15"/>
  <c r="R308" i="15"/>
  <c r="Q308" i="15"/>
  <c r="P308" i="15"/>
  <c r="CU307" i="15"/>
  <c r="CS307" i="15"/>
  <c r="CQ307" i="15"/>
  <c r="CO307" i="15"/>
  <c r="CM307" i="15"/>
  <c r="CK307" i="15"/>
  <c r="CH307" i="15"/>
  <c r="CF307" i="15"/>
  <c r="CD307" i="15"/>
  <c r="CB307" i="15"/>
  <c r="BZ307" i="15"/>
  <c r="BX307" i="15"/>
  <c r="BU307" i="15"/>
  <c r="BS307" i="15"/>
  <c r="BQ307" i="15"/>
  <c r="BO307" i="15"/>
  <c r="BM307" i="15"/>
  <c r="BK307" i="15"/>
  <c r="BH307" i="15"/>
  <c r="BF307" i="15"/>
  <c r="BD307" i="15"/>
  <c r="BB307" i="15"/>
  <c r="AZ307" i="15"/>
  <c r="AX307" i="15"/>
  <c r="AU307" i="15"/>
  <c r="AS307" i="15"/>
  <c r="AQ307" i="15"/>
  <c r="AO307" i="15"/>
  <c r="AM307" i="15"/>
  <c r="AK307" i="15"/>
  <c r="AH307" i="15"/>
  <c r="AF307" i="15"/>
  <c r="AD307" i="15"/>
  <c r="AB307" i="15"/>
  <c r="Z307" i="15"/>
  <c r="X307" i="15"/>
  <c r="U307" i="15"/>
  <c r="T307" i="15"/>
  <c r="S307" i="15"/>
  <c r="R307" i="15"/>
  <c r="Q307" i="15"/>
  <c r="P307" i="15"/>
  <c r="CU306" i="15"/>
  <c r="CS306" i="15"/>
  <c r="CQ306" i="15"/>
  <c r="CO306" i="15"/>
  <c r="CM306" i="15"/>
  <c r="CK306" i="15"/>
  <c r="CH306" i="15"/>
  <c r="CF306" i="15"/>
  <c r="CD306" i="15"/>
  <c r="CB306" i="15"/>
  <c r="BZ306" i="15"/>
  <c r="BX306" i="15"/>
  <c r="BU306" i="15"/>
  <c r="BS306" i="15"/>
  <c r="BQ306" i="15"/>
  <c r="BO306" i="15"/>
  <c r="BM306" i="15"/>
  <c r="BK306" i="15"/>
  <c r="BH306" i="15"/>
  <c r="BF306" i="15"/>
  <c r="BD306" i="15"/>
  <c r="BB306" i="15"/>
  <c r="AZ306" i="15"/>
  <c r="AX306" i="15"/>
  <c r="AU306" i="15"/>
  <c r="AS306" i="15"/>
  <c r="AQ306" i="15"/>
  <c r="AO306" i="15"/>
  <c r="AM306" i="15"/>
  <c r="AK306" i="15"/>
  <c r="AH306" i="15"/>
  <c r="AF306" i="15"/>
  <c r="AD306" i="15"/>
  <c r="AB306" i="15"/>
  <c r="Z306" i="15"/>
  <c r="X306" i="15"/>
  <c r="U306" i="15"/>
  <c r="T306" i="15"/>
  <c r="S306" i="15"/>
  <c r="R306" i="15"/>
  <c r="Q306" i="15"/>
  <c r="P306" i="15"/>
  <c r="CU305" i="15"/>
  <c r="CS305" i="15"/>
  <c r="CQ305" i="15"/>
  <c r="CO305" i="15"/>
  <c r="CM305" i="15"/>
  <c r="CK305" i="15"/>
  <c r="CH305" i="15"/>
  <c r="CF305" i="15"/>
  <c r="CD305" i="15"/>
  <c r="CB305" i="15"/>
  <c r="BZ305" i="15"/>
  <c r="BX305" i="15"/>
  <c r="BU305" i="15"/>
  <c r="BS305" i="15"/>
  <c r="BQ305" i="15"/>
  <c r="BO305" i="15"/>
  <c r="BM305" i="15"/>
  <c r="BK305" i="15"/>
  <c r="BH305" i="15"/>
  <c r="BF305" i="15"/>
  <c r="BD305" i="15"/>
  <c r="BB305" i="15"/>
  <c r="AZ305" i="15"/>
  <c r="AX305" i="15"/>
  <c r="AU305" i="15"/>
  <c r="AS305" i="15"/>
  <c r="AQ305" i="15"/>
  <c r="AO305" i="15"/>
  <c r="AM305" i="15"/>
  <c r="AK305" i="15"/>
  <c r="AH305" i="15"/>
  <c r="AF305" i="15"/>
  <c r="AD305" i="15"/>
  <c r="AB305" i="15"/>
  <c r="Z305" i="15"/>
  <c r="X305" i="15"/>
  <c r="U305" i="15"/>
  <c r="T305" i="15"/>
  <c r="S305" i="15"/>
  <c r="R305" i="15"/>
  <c r="Q305" i="15"/>
  <c r="P305" i="15"/>
  <c r="CU304" i="15"/>
  <c r="CS304" i="15"/>
  <c r="CQ304" i="15"/>
  <c r="CO304" i="15"/>
  <c r="CM304" i="15"/>
  <c r="CK304" i="15"/>
  <c r="CH304" i="15"/>
  <c r="CF304" i="15"/>
  <c r="CD304" i="15"/>
  <c r="CB304" i="15"/>
  <c r="BZ304" i="15"/>
  <c r="BX304" i="15"/>
  <c r="BU304" i="15"/>
  <c r="BS304" i="15"/>
  <c r="BQ304" i="15"/>
  <c r="BO304" i="15"/>
  <c r="BM304" i="15"/>
  <c r="BK304" i="15"/>
  <c r="BH304" i="15"/>
  <c r="BF304" i="15"/>
  <c r="BD304" i="15"/>
  <c r="BB304" i="15"/>
  <c r="AZ304" i="15"/>
  <c r="AX304" i="15"/>
  <c r="AU304" i="15"/>
  <c r="AS304" i="15"/>
  <c r="AQ304" i="15"/>
  <c r="AO304" i="15"/>
  <c r="AM304" i="15"/>
  <c r="AK304" i="15"/>
  <c r="AH304" i="15"/>
  <c r="AF304" i="15"/>
  <c r="AD304" i="15"/>
  <c r="AB304" i="15"/>
  <c r="Z304" i="15"/>
  <c r="X304" i="15"/>
  <c r="U304" i="15"/>
  <c r="T304" i="15"/>
  <c r="S304" i="15"/>
  <c r="R304" i="15"/>
  <c r="Q304" i="15"/>
  <c r="P304" i="15"/>
  <c r="CU303" i="15"/>
  <c r="CS303" i="15"/>
  <c r="CQ303" i="15"/>
  <c r="CO303" i="15"/>
  <c r="CM303" i="15"/>
  <c r="CK303" i="15"/>
  <c r="CH303" i="15"/>
  <c r="CF303" i="15"/>
  <c r="CD303" i="15"/>
  <c r="CB303" i="15"/>
  <c r="BZ303" i="15"/>
  <c r="BX303" i="15"/>
  <c r="BU303" i="15"/>
  <c r="BS303" i="15"/>
  <c r="BQ303" i="15"/>
  <c r="BO303" i="15"/>
  <c r="BM303" i="15"/>
  <c r="BK303" i="15"/>
  <c r="BH303" i="15"/>
  <c r="BF303" i="15"/>
  <c r="BD303" i="15"/>
  <c r="BB303" i="15"/>
  <c r="AZ303" i="15"/>
  <c r="AX303" i="15"/>
  <c r="AU303" i="15"/>
  <c r="AS303" i="15"/>
  <c r="AQ303" i="15"/>
  <c r="AO303" i="15"/>
  <c r="AM303" i="15"/>
  <c r="AK303" i="15"/>
  <c r="AH303" i="15"/>
  <c r="AF303" i="15"/>
  <c r="AD303" i="15"/>
  <c r="AB303" i="15"/>
  <c r="Z303" i="15"/>
  <c r="X303" i="15"/>
  <c r="U303" i="15"/>
  <c r="T303" i="15"/>
  <c r="S303" i="15"/>
  <c r="R303" i="15"/>
  <c r="Q303" i="15"/>
  <c r="P303" i="15"/>
  <c r="CU302" i="15"/>
  <c r="CS302" i="15"/>
  <c r="CQ302" i="15"/>
  <c r="CO302" i="15"/>
  <c r="CM302" i="15"/>
  <c r="CK302" i="15"/>
  <c r="CH302" i="15"/>
  <c r="CF302" i="15"/>
  <c r="CD302" i="15"/>
  <c r="CB302" i="15"/>
  <c r="BZ302" i="15"/>
  <c r="BX302" i="15"/>
  <c r="BU302" i="15"/>
  <c r="BS302" i="15"/>
  <c r="BQ302" i="15"/>
  <c r="BO302" i="15"/>
  <c r="BM302" i="15"/>
  <c r="BK302" i="15"/>
  <c r="BH302" i="15"/>
  <c r="BF302" i="15"/>
  <c r="BD302" i="15"/>
  <c r="BB302" i="15"/>
  <c r="AZ302" i="15"/>
  <c r="AX302" i="15"/>
  <c r="AU302" i="15"/>
  <c r="AS302" i="15"/>
  <c r="AQ302" i="15"/>
  <c r="AO302" i="15"/>
  <c r="AM302" i="15"/>
  <c r="AK302" i="15"/>
  <c r="AH302" i="15"/>
  <c r="AF302" i="15"/>
  <c r="AD302" i="15"/>
  <c r="AB302" i="15"/>
  <c r="Z302" i="15"/>
  <c r="X302" i="15"/>
  <c r="U302" i="15"/>
  <c r="T302" i="15"/>
  <c r="S302" i="15"/>
  <c r="R302" i="15"/>
  <c r="Q302" i="15"/>
  <c r="P302" i="15"/>
  <c r="CU301" i="15"/>
  <c r="CS301" i="15"/>
  <c r="CQ301" i="15"/>
  <c r="CO301" i="15"/>
  <c r="CM301" i="15"/>
  <c r="CK301" i="15"/>
  <c r="CH301" i="15"/>
  <c r="CF301" i="15"/>
  <c r="CD301" i="15"/>
  <c r="CB301" i="15"/>
  <c r="BZ301" i="15"/>
  <c r="BX301" i="15"/>
  <c r="BU301" i="15"/>
  <c r="BS301" i="15"/>
  <c r="BQ301" i="15"/>
  <c r="BO301" i="15"/>
  <c r="BM301" i="15"/>
  <c r="BK301" i="15"/>
  <c r="BH301" i="15"/>
  <c r="BF301" i="15"/>
  <c r="BD301" i="15"/>
  <c r="BB301" i="15"/>
  <c r="AZ301" i="15"/>
  <c r="AX301" i="15"/>
  <c r="AU301" i="15"/>
  <c r="AS301" i="15"/>
  <c r="AQ301" i="15"/>
  <c r="AO301" i="15"/>
  <c r="AM301" i="15"/>
  <c r="AK301" i="15"/>
  <c r="AH301" i="15"/>
  <c r="AF301" i="15"/>
  <c r="AD301" i="15"/>
  <c r="AB301" i="15"/>
  <c r="Z301" i="15"/>
  <c r="X301" i="15"/>
  <c r="U301" i="15"/>
  <c r="T301" i="15"/>
  <c r="S301" i="15"/>
  <c r="R301" i="15"/>
  <c r="Q301" i="15"/>
  <c r="P301" i="15"/>
  <c r="CU300" i="15"/>
  <c r="CS300" i="15"/>
  <c r="CQ300" i="15"/>
  <c r="CO300" i="15"/>
  <c r="CM300" i="15"/>
  <c r="CK300" i="15"/>
  <c r="CH300" i="15"/>
  <c r="CF300" i="15"/>
  <c r="CD300" i="15"/>
  <c r="CB300" i="15"/>
  <c r="BZ300" i="15"/>
  <c r="BX300" i="15"/>
  <c r="BU300" i="15"/>
  <c r="BS300" i="15"/>
  <c r="BQ300" i="15"/>
  <c r="BO300" i="15"/>
  <c r="BM300" i="15"/>
  <c r="BK300" i="15"/>
  <c r="BH300" i="15"/>
  <c r="BF300" i="15"/>
  <c r="BD300" i="15"/>
  <c r="BB300" i="15"/>
  <c r="AZ300" i="15"/>
  <c r="AX300" i="15"/>
  <c r="AU300" i="15"/>
  <c r="AS300" i="15"/>
  <c r="AQ300" i="15"/>
  <c r="AO300" i="15"/>
  <c r="AM300" i="15"/>
  <c r="AK300" i="15"/>
  <c r="AH300" i="15"/>
  <c r="AF300" i="15"/>
  <c r="AD300" i="15"/>
  <c r="AB300" i="15"/>
  <c r="Z300" i="15"/>
  <c r="X300" i="15"/>
  <c r="U300" i="15"/>
  <c r="T300" i="15"/>
  <c r="S300" i="15"/>
  <c r="R300" i="15"/>
  <c r="Q300" i="15"/>
  <c r="P300" i="15"/>
  <c r="CU299" i="15"/>
  <c r="CS299" i="15"/>
  <c r="CQ299" i="15"/>
  <c r="CO299" i="15"/>
  <c r="CM299" i="15"/>
  <c r="CK299" i="15"/>
  <c r="CH299" i="15"/>
  <c r="CF299" i="15"/>
  <c r="CD299" i="15"/>
  <c r="CB299" i="15"/>
  <c r="BZ299" i="15"/>
  <c r="BX299" i="15"/>
  <c r="BU299" i="15"/>
  <c r="BS299" i="15"/>
  <c r="BQ299" i="15"/>
  <c r="BO299" i="15"/>
  <c r="BM299" i="15"/>
  <c r="BK299" i="15"/>
  <c r="BH299" i="15"/>
  <c r="BF299" i="15"/>
  <c r="BD299" i="15"/>
  <c r="BB299" i="15"/>
  <c r="AZ299" i="15"/>
  <c r="AX299" i="15"/>
  <c r="AU299" i="15"/>
  <c r="AS299" i="15"/>
  <c r="AQ299" i="15"/>
  <c r="AO299" i="15"/>
  <c r="AM299" i="15"/>
  <c r="AK299" i="15"/>
  <c r="AH299" i="15"/>
  <c r="AF299" i="15"/>
  <c r="AD299" i="15"/>
  <c r="AB299" i="15"/>
  <c r="Z299" i="15"/>
  <c r="X299" i="15"/>
  <c r="U299" i="15"/>
  <c r="T299" i="15"/>
  <c r="S299" i="15"/>
  <c r="R299" i="15"/>
  <c r="Q299" i="15"/>
  <c r="P299" i="15"/>
  <c r="CU298" i="15"/>
  <c r="CS298" i="15"/>
  <c r="CQ298" i="15"/>
  <c r="CO298" i="15"/>
  <c r="CM298" i="15"/>
  <c r="CK298" i="15"/>
  <c r="CH298" i="15"/>
  <c r="CF298" i="15"/>
  <c r="CD298" i="15"/>
  <c r="CB298" i="15"/>
  <c r="BZ298" i="15"/>
  <c r="BX298" i="15"/>
  <c r="BU298" i="15"/>
  <c r="BS298" i="15"/>
  <c r="BQ298" i="15"/>
  <c r="BO298" i="15"/>
  <c r="BM298" i="15"/>
  <c r="BK298" i="15"/>
  <c r="BH298" i="15"/>
  <c r="BF298" i="15"/>
  <c r="BD298" i="15"/>
  <c r="BB298" i="15"/>
  <c r="AZ298" i="15"/>
  <c r="AX298" i="15"/>
  <c r="AU298" i="15"/>
  <c r="AS298" i="15"/>
  <c r="AQ298" i="15"/>
  <c r="AO298" i="15"/>
  <c r="AM298" i="15"/>
  <c r="AK298" i="15"/>
  <c r="AH298" i="15"/>
  <c r="AF298" i="15"/>
  <c r="AD298" i="15"/>
  <c r="AB298" i="15"/>
  <c r="Z298" i="15"/>
  <c r="X298" i="15"/>
  <c r="U298" i="15"/>
  <c r="T298" i="15"/>
  <c r="S298" i="15"/>
  <c r="R298" i="15"/>
  <c r="Q298" i="15"/>
  <c r="P298" i="15"/>
  <c r="CU297" i="15"/>
  <c r="CS297" i="15"/>
  <c r="CQ297" i="15"/>
  <c r="CO297" i="15"/>
  <c r="CM297" i="15"/>
  <c r="CK297" i="15"/>
  <c r="CH297" i="15"/>
  <c r="CF297" i="15"/>
  <c r="CD297" i="15"/>
  <c r="CB297" i="15"/>
  <c r="BZ297" i="15"/>
  <c r="BX297" i="15"/>
  <c r="BU297" i="15"/>
  <c r="BS297" i="15"/>
  <c r="BQ297" i="15"/>
  <c r="BO297" i="15"/>
  <c r="BM297" i="15"/>
  <c r="BK297" i="15"/>
  <c r="BH297" i="15"/>
  <c r="BF297" i="15"/>
  <c r="BD297" i="15"/>
  <c r="BB297" i="15"/>
  <c r="AZ297" i="15"/>
  <c r="AX297" i="15"/>
  <c r="AU297" i="15"/>
  <c r="AS297" i="15"/>
  <c r="AQ297" i="15"/>
  <c r="AO297" i="15"/>
  <c r="AM297" i="15"/>
  <c r="AK297" i="15"/>
  <c r="AH297" i="15"/>
  <c r="AF297" i="15"/>
  <c r="AD297" i="15"/>
  <c r="AB297" i="15"/>
  <c r="Z297" i="15"/>
  <c r="X297" i="15"/>
  <c r="U297" i="15"/>
  <c r="T297" i="15"/>
  <c r="S297" i="15"/>
  <c r="R297" i="15"/>
  <c r="Q297" i="15"/>
  <c r="P297" i="15"/>
  <c r="CU296" i="15"/>
  <c r="CS296" i="15"/>
  <c r="CQ296" i="15"/>
  <c r="CO296" i="15"/>
  <c r="CM296" i="15"/>
  <c r="CK296" i="15"/>
  <c r="CH296" i="15"/>
  <c r="CF296" i="15"/>
  <c r="CD296" i="15"/>
  <c r="CB296" i="15"/>
  <c r="BZ296" i="15"/>
  <c r="BX296" i="15"/>
  <c r="BU296" i="15"/>
  <c r="BS296" i="15"/>
  <c r="BQ296" i="15"/>
  <c r="BO296" i="15"/>
  <c r="BM296" i="15"/>
  <c r="BK296" i="15"/>
  <c r="BH296" i="15"/>
  <c r="BF296" i="15"/>
  <c r="BD296" i="15"/>
  <c r="BB296" i="15"/>
  <c r="AZ296" i="15"/>
  <c r="AX296" i="15"/>
  <c r="AU296" i="15"/>
  <c r="AS296" i="15"/>
  <c r="AQ296" i="15"/>
  <c r="AO296" i="15"/>
  <c r="AM296" i="15"/>
  <c r="AK296" i="15"/>
  <c r="AH296" i="15"/>
  <c r="AF296" i="15"/>
  <c r="AD296" i="15"/>
  <c r="AB296" i="15"/>
  <c r="Z296" i="15"/>
  <c r="X296" i="15"/>
  <c r="U296" i="15"/>
  <c r="T296" i="15"/>
  <c r="S296" i="15"/>
  <c r="R296" i="15"/>
  <c r="Q296" i="15"/>
  <c r="P296" i="15"/>
  <c r="CU295" i="15"/>
  <c r="CS295" i="15"/>
  <c r="CQ295" i="15"/>
  <c r="CO295" i="15"/>
  <c r="CM295" i="15"/>
  <c r="CK295" i="15"/>
  <c r="CH295" i="15"/>
  <c r="CF295" i="15"/>
  <c r="CD295" i="15"/>
  <c r="CB295" i="15"/>
  <c r="BZ295" i="15"/>
  <c r="BX295" i="15"/>
  <c r="BU295" i="15"/>
  <c r="BS295" i="15"/>
  <c r="BQ295" i="15"/>
  <c r="BO295" i="15"/>
  <c r="BM295" i="15"/>
  <c r="BK295" i="15"/>
  <c r="BH295" i="15"/>
  <c r="BF295" i="15"/>
  <c r="BD295" i="15"/>
  <c r="BB295" i="15"/>
  <c r="AZ295" i="15"/>
  <c r="AX295" i="15"/>
  <c r="AU295" i="15"/>
  <c r="AS295" i="15"/>
  <c r="AQ295" i="15"/>
  <c r="AO295" i="15"/>
  <c r="AM295" i="15"/>
  <c r="AK295" i="15"/>
  <c r="AH295" i="15"/>
  <c r="AF295" i="15"/>
  <c r="AD295" i="15"/>
  <c r="AB295" i="15"/>
  <c r="Z295" i="15"/>
  <c r="X295" i="15"/>
  <c r="U295" i="15"/>
  <c r="T295" i="15"/>
  <c r="S295" i="15"/>
  <c r="R295" i="15"/>
  <c r="Q295" i="15"/>
  <c r="P295" i="15"/>
  <c r="CU294" i="15"/>
  <c r="CS294" i="15"/>
  <c r="CQ294" i="15"/>
  <c r="CO294" i="15"/>
  <c r="CM294" i="15"/>
  <c r="CK294" i="15"/>
  <c r="CH294" i="15"/>
  <c r="CF294" i="15"/>
  <c r="CD294" i="15"/>
  <c r="CB294" i="15"/>
  <c r="BZ294" i="15"/>
  <c r="BX294" i="15"/>
  <c r="BU294" i="15"/>
  <c r="BS294" i="15"/>
  <c r="BQ294" i="15"/>
  <c r="BO294" i="15"/>
  <c r="BM294" i="15"/>
  <c r="BK294" i="15"/>
  <c r="BH294" i="15"/>
  <c r="BF294" i="15"/>
  <c r="BD294" i="15"/>
  <c r="BB294" i="15"/>
  <c r="AZ294" i="15"/>
  <c r="AX294" i="15"/>
  <c r="AU294" i="15"/>
  <c r="AS294" i="15"/>
  <c r="AQ294" i="15"/>
  <c r="AO294" i="15"/>
  <c r="AM294" i="15"/>
  <c r="AK294" i="15"/>
  <c r="AH294" i="15"/>
  <c r="AF294" i="15"/>
  <c r="AD294" i="15"/>
  <c r="AB294" i="15"/>
  <c r="Z294" i="15"/>
  <c r="X294" i="15"/>
  <c r="U294" i="15"/>
  <c r="T294" i="15"/>
  <c r="S294" i="15"/>
  <c r="R294" i="15"/>
  <c r="Q294" i="15"/>
  <c r="P294" i="15"/>
  <c r="CU293" i="15"/>
  <c r="CS293" i="15"/>
  <c r="CQ293" i="15"/>
  <c r="CO293" i="15"/>
  <c r="CM293" i="15"/>
  <c r="CK293" i="15"/>
  <c r="CH293" i="15"/>
  <c r="CF293" i="15"/>
  <c r="CD293" i="15"/>
  <c r="CB293" i="15"/>
  <c r="BZ293" i="15"/>
  <c r="BX293" i="15"/>
  <c r="BU293" i="15"/>
  <c r="BS293" i="15"/>
  <c r="BQ293" i="15"/>
  <c r="BO293" i="15"/>
  <c r="BM293" i="15"/>
  <c r="BK293" i="15"/>
  <c r="BH293" i="15"/>
  <c r="BF293" i="15"/>
  <c r="BD293" i="15"/>
  <c r="BB293" i="15"/>
  <c r="AZ293" i="15"/>
  <c r="AX293" i="15"/>
  <c r="AU293" i="15"/>
  <c r="AS293" i="15"/>
  <c r="AQ293" i="15"/>
  <c r="AO293" i="15"/>
  <c r="AM293" i="15"/>
  <c r="AK293" i="15"/>
  <c r="AH293" i="15"/>
  <c r="AF293" i="15"/>
  <c r="AD293" i="15"/>
  <c r="AB293" i="15"/>
  <c r="Z293" i="15"/>
  <c r="X293" i="15"/>
  <c r="U293" i="15"/>
  <c r="T293" i="15"/>
  <c r="S293" i="15"/>
  <c r="R293" i="15"/>
  <c r="Q293" i="15"/>
  <c r="P293" i="15"/>
  <c r="CU292" i="15"/>
  <c r="CS292" i="15"/>
  <c r="CQ292" i="15"/>
  <c r="CO292" i="15"/>
  <c r="CM292" i="15"/>
  <c r="CK292" i="15"/>
  <c r="CH292" i="15"/>
  <c r="CF292" i="15"/>
  <c r="CD292" i="15"/>
  <c r="CB292" i="15"/>
  <c r="BZ292" i="15"/>
  <c r="BX292" i="15"/>
  <c r="BU292" i="15"/>
  <c r="BS292" i="15"/>
  <c r="BQ292" i="15"/>
  <c r="BO292" i="15"/>
  <c r="BM292" i="15"/>
  <c r="BK292" i="15"/>
  <c r="BH292" i="15"/>
  <c r="BF292" i="15"/>
  <c r="BD292" i="15"/>
  <c r="BB292" i="15"/>
  <c r="AZ292" i="15"/>
  <c r="AX292" i="15"/>
  <c r="AU292" i="15"/>
  <c r="AS292" i="15"/>
  <c r="AQ292" i="15"/>
  <c r="AO292" i="15"/>
  <c r="AM292" i="15"/>
  <c r="AK292" i="15"/>
  <c r="AH292" i="15"/>
  <c r="AF292" i="15"/>
  <c r="AD292" i="15"/>
  <c r="AB292" i="15"/>
  <c r="Z292" i="15"/>
  <c r="X292" i="15"/>
  <c r="U292" i="15"/>
  <c r="T292" i="15"/>
  <c r="S292" i="15"/>
  <c r="R292" i="15"/>
  <c r="Q292" i="15"/>
  <c r="P292" i="15"/>
  <c r="CU291" i="15"/>
  <c r="CS291" i="15"/>
  <c r="CQ291" i="15"/>
  <c r="CO291" i="15"/>
  <c r="CM291" i="15"/>
  <c r="CK291" i="15"/>
  <c r="CH291" i="15"/>
  <c r="CF291" i="15"/>
  <c r="CD291" i="15"/>
  <c r="CB291" i="15"/>
  <c r="BZ291" i="15"/>
  <c r="BX291" i="15"/>
  <c r="BU291" i="15"/>
  <c r="BS291" i="15"/>
  <c r="BQ291" i="15"/>
  <c r="BO291" i="15"/>
  <c r="BM291" i="15"/>
  <c r="BK291" i="15"/>
  <c r="BH291" i="15"/>
  <c r="BF291" i="15"/>
  <c r="BD291" i="15"/>
  <c r="BB291" i="15"/>
  <c r="AZ291" i="15"/>
  <c r="AX291" i="15"/>
  <c r="AU291" i="15"/>
  <c r="AS291" i="15"/>
  <c r="AQ291" i="15"/>
  <c r="AO291" i="15"/>
  <c r="AM291" i="15"/>
  <c r="AK291" i="15"/>
  <c r="AH291" i="15"/>
  <c r="AF291" i="15"/>
  <c r="AD291" i="15"/>
  <c r="AB291" i="15"/>
  <c r="Z291" i="15"/>
  <c r="X291" i="15"/>
  <c r="U291" i="15"/>
  <c r="T291" i="15"/>
  <c r="S291" i="15"/>
  <c r="R291" i="15"/>
  <c r="Q291" i="15"/>
  <c r="P291" i="15"/>
  <c r="CU290" i="15"/>
  <c r="CS290" i="15"/>
  <c r="CQ290" i="15"/>
  <c r="CO290" i="15"/>
  <c r="CM290" i="15"/>
  <c r="CK290" i="15"/>
  <c r="CH290" i="15"/>
  <c r="CF290" i="15"/>
  <c r="CD290" i="15"/>
  <c r="CB290" i="15"/>
  <c r="BZ290" i="15"/>
  <c r="BX290" i="15"/>
  <c r="BU290" i="15"/>
  <c r="BS290" i="15"/>
  <c r="BQ290" i="15"/>
  <c r="BO290" i="15"/>
  <c r="BM290" i="15"/>
  <c r="BK290" i="15"/>
  <c r="BH290" i="15"/>
  <c r="BF290" i="15"/>
  <c r="BD290" i="15"/>
  <c r="BB290" i="15"/>
  <c r="AZ290" i="15"/>
  <c r="AX290" i="15"/>
  <c r="AU290" i="15"/>
  <c r="AS290" i="15"/>
  <c r="AQ290" i="15"/>
  <c r="AO290" i="15"/>
  <c r="AM290" i="15"/>
  <c r="AK290" i="15"/>
  <c r="AH290" i="15"/>
  <c r="AF290" i="15"/>
  <c r="AD290" i="15"/>
  <c r="AB290" i="15"/>
  <c r="Z290" i="15"/>
  <c r="X290" i="15"/>
  <c r="U290" i="15"/>
  <c r="T290" i="15"/>
  <c r="S290" i="15"/>
  <c r="R290" i="15"/>
  <c r="Q290" i="15"/>
  <c r="P290" i="15"/>
  <c r="CU289" i="15"/>
  <c r="CS289" i="15"/>
  <c r="CQ289" i="15"/>
  <c r="CO289" i="15"/>
  <c r="CM289" i="15"/>
  <c r="CK289" i="15"/>
  <c r="CH289" i="15"/>
  <c r="CF289" i="15"/>
  <c r="CD289" i="15"/>
  <c r="CB289" i="15"/>
  <c r="BZ289" i="15"/>
  <c r="BX289" i="15"/>
  <c r="BU289" i="15"/>
  <c r="BS289" i="15"/>
  <c r="BQ289" i="15"/>
  <c r="BO289" i="15"/>
  <c r="BM289" i="15"/>
  <c r="BK289" i="15"/>
  <c r="BH289" i="15"/>
  <c r="BF289" i="15"/>
  <c r="BD289" i="15"/>
  <c r="BB289" i="15"/>
  <c r="AZ289" i="15"/>
  <c r="AX289" i="15"/>
  <c r="AU289" i="15"/>
  <c r="AS289" i="15"/>
  <c r="AQ289" i="15"/>
  <c r="AO289" i="15"/>
  <c r="AM289" i="15"/>
  <c r="AK289" i="15"/>
  <c r="AH289" i="15"/>
  <c r="AF289" i="15"/>
  <c r="AD289" i="15"/>
  <c r="AB289" i="15"/>
  <c r="Z289" i="15"/>
  <c r="X289" i="15"/>
  <c r="U289" i="15"/>
  <c r="T289" i="15"/>
  <c r="S289" i="15"/>
  <c r="R289" i="15"/>
  <c r="Q289" i="15"/>
  <c r="P289" i="15"/>
  <c r="CU288" i="15"/>
  <c r="CS288" i="15"/>
  <c r="CQ288" i="15"/>
  <c r="CO288" i="15"/>
  <c r="CM288" i="15"/>
  <c r="CK288" i="15"/>
  <c r="CH288" i="15"/>
  <c r="CF288" i="15"/>
  <c r="CD288" i="15"/>
  <c r="CB288" i="15"/>
  <c r="BZ288" i="15"/>
  <c r="BX288" i="15"/>
  <c r="BU288" i="15"/>
  <c r="BS288" i="15"/>
  <c r="BQ288" i="15"/>
  <c r="BO288" i="15"/>
  <c r="BM288" i="15"/>
  <c r="BK288" i="15"/>
  <c r="BH288" i="15"/>
  <c r="BF288" i="15"/>
  <c r="BD288" i="15"/>
  <c r="BB288" i="15"/>
  <c r="AZ288" i="15"/>
  <c r="AX288" i="15"/>
  <c r="AU288" i="15"/>
  <c r="AS288" i="15"/>
  <c r="AQ288" i="15"/>
  <c r="AO288" i="15"/>
  <c r="AM288" i="15"/>
  <c r="AK288" i="15"/>
  <c r="AH288" i="15"/>
  <c r="AF288" i="15"/>
  <c r="AD288" i="15"/>
  <c r="AB288" i="15"/>
  <c r="Z288" i="15"/>
  <c r="X288" i="15"/>
  <c r="U288" i="15"/>
  <c r="T288" i="15"/>
  <c r="S288" i="15"/>
  <c r="R288" i="15"/>
  <c r="Q288" i="15"/>
  <c r="P288" i="15"/>
  <c r="CU287" i="15"/>
  <c r="CS287" i="15"/>
  <c r="CQ287" i="15"/>
  <c r="CO287" i="15"/>
  <c r="CM287" i="15"/>
  <c r="CK287" i="15"/>
  <c r="CH287" i="15"/>
  <c r="CF287" i="15"/>
  <c r="CD287" i="15"/>
  <c r="CB287" i="15"/>
  <c r="BZ287" i="15"/>
  <c r="BX287" i="15"/>
  <c r="BU287" i="15"/>
  <c r="BS287" i="15"/>
  <c r="BQ287" i="15"/>
  <c r="BO287" i="15"/>
  <c r="BM287" i="15"/>
  <c r="BK287" i="15"/>
  <c r="BH287" i="15"/>
  <c r="BF287" i="15"/>
  <c r="BD287" i="15"/>
  <c r="BB287" i="15"/>
  <c r="AZ287" i="15"/>
  <c r="AX287" i="15"/>
  <c r="AU287" i="15"/>
  <c r="AS287" i="15"/>
  <c r="AQ287" i="15"/>
  <c r="AO287" i="15"/>
  <c r="AM287" i="15"/>
  <c r="AK287" i="15"/>
  <c r="AH287" i="15"/>
  <c r="AF287" i="15"/>
  <c r="AD287" i="15"/>
  <c r="AB287" i="15"/>
  <c r="Z287" i="15"/>
  <c r="X287" i="15"/>
  <c r="U287" i="15"/>
  <c r="T287" i="15"/>
  <c r="S287" i="15"/>
  <c r="R287" i="15"/>
  <c r="Q287" i="15"/>
  <c r="P287" i="15"/>
  <c r="CU286" i="15"/>
  <c r="CS286" i="15"/>
  <c r="CQ286" i="15"/>
  <c r="CO286" i="15"/>
  <c r="CM286" i="15"/>
  <c r="CK286" i="15"/>
  <c r="CH286" i="15"/>
  <c r="CF286" i="15"/>
  <c r="CD286" i="15"/>
  <c r="CB286" i="15"/>
  <c r="BZ286" i="15"/>
  <c r="BX286" i="15"/>
  <c r="BU286" i="15"/>
  <c r="BS286" i="15"/>
  <c r="BQ286" i="15"/>
  <c r="BO286" i="15"/>
  <c r="BM286" i="15"/>
  <c r="BK286" i="15"/>
  <c r="BH286" i="15"/>
  <c r="BF286" i="15"/>
  <c r="BD286" i="15"/>
  <c r="BB286" i="15"/>
  <c r="AZ286" i="15"/>
  <c r="AX286" i="15"/>
  <c r="AU286" i="15"/>
  <c r="AS286" i="15"/>
  <c r="AQ286" i="15"/>
  <c r="AO286" i="15"/>
  <c r="AM286" i="15"/>
  <c r="AK286" i="15"/>
  <c r="AH286" i="15"/>
  <c r="AF286" i="15"/>
  <c r="AD286" i="15"/>
  <c r="AB286" i="15"/>
  <c r="Z286" i="15"/>
  <c r="X286" i="15"/>
  <c r="U286" i="15"/>
  <c r="T286" i="15"/>
  <c r="S286" i="15"/>
  <c r="R286" i="15"/>
  <c r="Q286" i="15"/>
  <c r="P286" i="15"/>
  <c r="CU285" i="15"/>
  <c r="CS285" i="15"/>
  <c r="CQ285" i="15"/>
  <c r="CO285" i="15"/>
  <c r="CM285" i="15"/>
  <c r="CK285" i="15"/>
  <c r="CH285" i="15"/>
  <c r="CF285" i="15"/>
  <c r="CD285" i="15"/>
  <c r="CB285" i="15"/>
  <c r="BZ285" i="15"/>
  <c r="BX285" i="15"/>
  <c r="BU285" i="15"/>
  <c r="BS285" i="15"/>
  <c r="BQ285" i="15"/>
  <c r="BO285" i="15"/>
  <c r="BM285" i="15"/>
  <c r="BK285" i="15"/>
  <c r="BH285" i="15"/>
  <c r="BF285" i="15"/>
  <c r="BD285" i="15"/>
  <c r="BB285" i="15"/>
  <c r="AZ285" i="15"/>
  <c r="AX285" i="15"/>
  <c r="AU285" i="15"/>
  <c r="AS285" i="15"/>
  <c r="AQ285" i="15"/>
  <c r="AO285" i="15"/>
  <c r="AM285" i="15"/>
  <c r="AK285" i="15"/>
  <c r="AH285" i="15"/>
  <c r="AF285" i="15"/>
  <c r="AD285" i="15"/>
  <c r="AB285" i="15"/>
  <c r="Z285" i="15"/>
  <c r="X285" i="15"/>
  <c r="U285" i="15"/>
  <c r="T285" i="15"/>
  <c r="S285" i="15"/>
  <c r="R285" i="15"/>
  <c r="Q285" i="15"/>
  <c r="P285" i="15"/>
  <c r="CU284" i="15"/>
  <c r="CS284" i="15"/>
  <c r="CQ284" i="15"/>
  <c r="CO284" i="15"/>
  <c r="CM284" i="15"/>
  <c r="CK284" i="15"/>
  <c r="CH284" i="15"/>
  <c r="CF284" i="15"/>
  <c r="CD284" i="15"/>
  <c r="CB284" i="15"/>
  <c r="BZ284" i="15"/>
  <c r="BX284" i="15"/>
  <c r="BU284" i="15"/>
  <c r="BS284" i="15"/>
  <c r="BQ284" i="15"/>
  <c r="BO284" i="15"/>
  <c r="BM284" i="15"/>
  <c r="BK284" i="15"/>
  <c r="BH284" i="15"/>
  <c r="BF284" i="15"/>
  <c r="BD284" i="15"/>
  <c r="BB284" i="15"/>
  <c r="AZ284" i="15"/>
  <c r="AX284" i="15"/>
  <c r="AU284" i="15"/>
  <c r="AS284" i="15"/>
  <c r="AQ284" i="15"/>
  <c r="AO284" i="15"/>
  <c r="AM284" i="15"/>
  <c r="AK284" i="15"/>
  <c r="AH284" i="15"/>
  <c r="AF284" i="15"/>
  <c r="AD284" i="15"/>
  <c r="AB284" i="15"/>
  <c r="Z284" i="15"/>
  <c r="X284" i="15"/>
  <c r="U284" i="15"/>
  <c r="T284" i="15"/>
  <c r="S284" i="15"/>
  <c r="R284" i="15"/>
  <c r="Q284" i="15"/>
  <c r="P284" i="15"/>
  <c r="CU283" i="15"/>
  <c r="CS283" i="15"/>
  <c r="CQ283" i="15"/>
  <c r="CO283" i="15"/>
  <c r="CM283" i="15"/>
  <c r="CK283" i="15"/>
  <c r="CH283" i="15"/>
  <c r="CF283" i="15"/>
  <c r="CD283" i="15"/>
  <c r="CB283" i="15"/>
  <c r="BZ283" i="15"/>
  <c r="BX283" i="15"/>
  <c r="BU283" i="15"/>
  <c r="BS283" i="15"/>
  <c r="BQ283" i="15"/>
  <c r="BO283" i="15"/>
  <c r="BM283" i="15"/>
  <c r="BK283" i="15"/>
  <c r="BH283" i="15"/>
  <c r="BF283" i="15"/>
  <c r="BD283" i="15"/>
  <c r="BB283" i="15"/>
  <c r="AZ283" i="15"/>
  <c r="AX283" i="15"/>
  <c r="AU283" i="15"/>
  <c r="AS283" i="15"/>
  <c r="AQ283" i="15"/>
  <c r="AO283" i="15"/>
  <c r="AM283" i="15"/>
  <c r="AK283" i="15"/>
  <c r="AH283" i="15"/>
  <c r="AF283" i="15"/>
  <c r="AD283" i="15"/>
  <c r="AB283" i="15"/>
  <c r="Z283" i="15"/>
  <c r="X283" i="15"/>
  <c r="U283" i="15"/>
  <c r="T283" i="15"/>
  <c r="S283" i="15"/>
  <c r="R283" i="15"/>
  <c r="Q283" i="15"/>
  <c r="P283" i="15"/>
  <c r="CU282" i="15"/>
  <c r="CS282" i="15"/>
  <c r="CQ282" i="15"/>
  <c r="CO282" i="15"/>
  <c r="CM282" i="15"/>
  <c r="CK282" i="15"/>
  <c r="CH282" i="15"/>
  <c r="CF282" i="15"/>
  <c r="CD282" i="15"/>
  <c r="CB282" i="15"/>
  <c r="BZ282" i="15"/>
  <c r="BX282" i="15"/>
  <c r="BU282" i="15"/>
  <c r="BS282" i="15"/>
  <c r="BQ282" i="15"/>
  <c r="BO282" i="15"/>
  <c r="BM282" i="15"/>
  <c r="BK282" i="15"/>
  <c r="BH282" i="15"/>
  <c r="BF282" i="15"/>
  <c r="BD282" i="15"/>
  <c r="BB282" i="15"/>
  <c r="AZ282" i="15"/>
  <c r="AX282" i="15"/>
  <c r="AU282" i="15"/>
  <c r="AS282" i="15"/>
  <c r="AQ282" i="15"/>
  <c r="AO282" i="15"/>
  <c r="AM282" i="15"/>
  <c r="AK282" i="15"/>
  <c r="AH282" i="15"/>
  <c r="AF282" i="15"/>
  <c r="AD282" i="15"/>
  <c r="AB282" i="15"/>
  <c r="Z282" i="15"/>
  <c r="X282" i="15"/>
  <c r="U282" i="15"/>
  <c r="T282" i="15"/>
  <c r="S282" i="15"/>
  <c r="R282" i="15"/>
  <c r="Q282" i="15"/>
  <c r="P282" i="15"/>
  <c r="CU281" i="15"/>
  <c r="CS281" i="15"/>
  <c r="CQ281" i="15"/>
  <c r="CO281" i="15"/>
  <c r="CM281" i="15"/>
  <c r="CK281" i="15"/>
  <c r="CH281" i="15"/>
  <c r="CF281" i="15"/>
  <c r="CD281" i="15"/>
  <c r="CB281" i="15"/>
  <c r="BZ281" i="15"/>
  <c r="BX281" i="15"/>
  <c r="BU281" i="15"/>
  <c r="BS281" i="15"/>
  <c r="BQ281" i="15"/>
  <c r="BO281" i="15"/>
  <c r="BM281" i="15"/>
  <c r="BK281" i="15"/>
  <c r="BH281" i="15"/>
  <c r="BF281" i="15"/>
  <c r="BD281" i="15"/>
  <c r="BB281" i="15"/>
  <c r="AZ281" i="15"/>
  <c r="AX281" i="15"/>
  <c r="AU281" i="15"/>
  <c r="AS281" i="15"/>
  <c r="AQ281" i="15"/>
  <c r="AO281" i="15"/>
  <c r="AM281" i="15"/>
  <c r="AK281" i="15"/>
  <c r="AH281" i="15"/>
  <c r="AF281" i="15"/>
  <c r="AD281" i="15"/>
  <c r="AB281" i="15"/>
  <c r="Z281" i="15"/>
  <c r="X281" i="15"/>
  <c r="U281" i="15"/>
  <c r="T281" i="15"/>
  <c r="S281" i="15"/>
  <c r="R281" i="15"/>
  <c r="Q281" i="15"/>
  <c r="P281" i="15"/>
  <c r="CU280" i="15"/>
  <c r="CS280" i="15"/>
  <c r="CQ280" i="15"/>
  <c r="CO280" i="15"/>
  <c r="CM280" i="15"/>
  <c r="CK280" i="15"/>
  <c r="CH280" i="15"/>
  <c r="CF280" i="15"/>
  <c r="CD280" i="15"/>
  <c r="CB280" i="15"/>
  <c r="BZ280" i="15"/>
  <c r="BX280" i="15"/>
  <c r="BU280" i="15"/>
  <c r="BS280" i="15"/>
  <c r="BQ280" i="15"/>
  <c r="BO280" i="15"/>
  <c r="BM280" i="15"/>
  <c r="BK280" i="15"/>
  <c r="BH280" i="15"/>
  <c r="BF280" i="15"/>
  <c r="BD280" i="15"/>
  <c r="BB280" i="15"/>
  <c r="AZ280" i="15"/>
  <c r="AX280" i="15"/>
  <c r="AU280" i="15"/>
  <c r="AS280" i="15"/>
  <c r="AQ280" i="15"/>
  <c r="AO280" i="15"/>
  <c r="AM280" i="15"/>
  <c r="AK280" i="15"/>
  <c r="AH280" i="15"/>
  <c r="AF280" i="15"/>
  <c r="AD280" i="15"/>
  <c r="AB280" i="15"/>
  <c r="Z280" i="15"/>
  <c r="X280" i="15"/>
  <c r="U280" i="15"/>
  <c r="T280" i="15"/>
  <c r="S280" i="15"/>
  <c r="R280" i="15"/>
  <c r="Q280" i="15"/>
  <c r="P280" i="15"/>
  <c r="CU279" i="15"/>
  <c r="CS279" i="15"/>
  <c r="CQ279" i="15"/>
  <c r="CO279" i="15"/>
  <c r="CM279" i="15"/>
  <c r="CK279" i="15"/>
  <c r="CH279" i="15"/>
  <c r="CF279" i="15"/>
  <c r="CD279" i="15"/>
  <c r="CB279" i="15"/>
  <c r="BZ279" i="15"/>
  <c r="BX279" i="15"/>
  <c r="BU279" i="15"/>
  <c r="BS279" i="15"/>
  <c r="BQ279" i="15"/>
  <c r="BO279" i="15"/>
  <c r="BM279" i="15"/>
  <c r="BK279" i="15"/>
  <c r="BH279" i="15"/>
  <c r="BF279" i="15"/>
  <c r="BD279" i="15"/>
  <c r="BB279" i="15"/>
  <c r="AZ279" i="15"/>
  <c r="AX279" i="15"/>
  <c r="AU279" i="15"/>
  <c r="AS279" i="15"/>
  <c r="AQ279" i="15"/>
  <c r="AO279" i="15"/>
  <c r="AM279" i="15"/>
  <c r="AK279" i="15"/>
  <c r="AH279" i="15"/>
  <c r="AF279" i="15"/>
  <c r="AD279" i="15"/>
  <c r="AB279" i="15"/>
  <c r="Z279" i="15"/>
  <c r="X279" i="15"/>
  <c r="U279" i="15"/>
  <c r="T279" i="15"/>
  <c r="S279" i="15"/>
  <c r="R279" i="15"/>
  <c r="Q279" i="15"/>
  <c r="P279" i="15"/>
  <c r="CU278" i="15"/>
  <c r="CS278" i="15"/>
  <c r="CQ278" i="15"/>
  <c r="CO278" i="15"/>
  <c r="CM278" i="15"/>
  <c r="CK278" i="15"/>
  <c r="CH278" i="15"/>
  <c r="CF278" i="15"/>
  <c r="CD278" i="15"/>
  <c r="CB278" i="15"/>
  <c r="BZ278" i="15"/>
  <c r="BX278" i="15"/>
  <c r="BU278" i="15"/>
  <c r="BS278" i="15"/>
  <c r="BQ278" i="15"/>
  <c r="BO278" i="15"/>
  <c r="BM278" i="15"/>
  <c r="BK278" i="15"/>
  <c r="BH278" i="15"/>
  <c r="BF278" i="15"/>
  <c r="BD278" i="15"/>
  <c r="BB278" i="15"/>
  <c r="AZ278" i="15"/>
  <c r="AX278" i="15"/>
  <c r="AU278" i="15"/>
  <c r="AS278" i="15"/>
  <c r="AQ278" i="15"/>
  <c r="AO278" i="15"/>
  <c r="AM278" i="15"/>
  <c r="AK278" i="15"/>
  <c r="AH278" i="15"/>
  <c r="AF278" i="15"/>
  <c r="AD278" i="15"/>
  <c r="AB278" i="15"/>
  <c r="Z278" i="15"/>
  <c r="X278" i="15"/>
  <c r="U278" i="15"/>
  <c r="T278" i="15"/>
  <c r="S278" i="15"/>
  <c r="R278" i="15"/>
  <c r="Q278" i="15"/>
  <c r="P278" i="15"/>
  <c r="CU277" i="15"/>
  <c r="CS277" i="15"/>
  <c r="CQ277" i="15"/>
  <c r="CO277" i="15"/>
  <c r="CM277" i="15"/>
  <c r="CK277" i="15"/>
  <c r="CH277" i="15"/>
  <c r="CF277" i="15"/>
  <c r="CD277" i="15"/>
  <c r="CB277" i="15"/>
  <c r="BZ277" i="15"/>
  <c r="BX277" i="15"/>
  <c r="BU277" i="15"/>
  <c r="BS277" i="15"/>
  <c r="BQ277" i="15"/>
  <c r="BO277" i="15"/>
  <c r="BM277" i="15"/>
  <c r="BK277" i="15"/>
  <c r="BH277" i="15"/>
  <c r="BF277" i="15"/>
  <c r="BD277" i="15"/>
  <c r="BB277" i="15"/>
  <c r="AZ277" i="15"/>
  <c r="AX277" i="15"/>
  <c r="AU277" i="15"/>
  <c r="AS277" i="15"/>
  <c r="AQ277" i="15"/>
  <c r="AO277" i="15"/>
  <c r="AM277" i="15"/>
  <c r="AK277" i="15"/>
  <c r="AH277" i="15"/>
  <c r="AF277" i="15"/>
  <c r="AD277" i="15"/>
  <c r="AB277" i="15"/>
  <c r="Z277" i="15"/>
  <c r="X277" i="15"/>
  <c r="U277" i="15"/>
  <c r="T277" i="15"/>
  <c r="S277" i="15"/>
  <c r="R277" i="15"/>
  <c r="Q277" i="15"/>
  <c r="P277" i="15"/>
  <c r="CU276" i="15"/>
  <c r="CS276" i="15"/>
  <c r="CQ276" i="15"/>
  <c r="CO276" i="15"/>
  <c r="CM276" i="15"/>
  <c r="CK276" i="15"/>
  <c r="CH276" i="15"/>
  <c r="CF276" i="15"/>
  <c r="CD276" i="15"/>
  <c r="CB276" i="15"/>
  <c r="BZ276" i="15"/>
  <c r="BX276" i="15"/>
  <c r="BU276" i="15"/>
  <c r="BS276" i="15"/>
  <c r="BQ276" i="15"/>
  <c r="BO276" i="15"/>
  <c r="BM276" i="15"/>
  <c r="BK276" i="15"/>
  <c r="BH276" i="15"/>
  <c r="BF276" i="15"/>
  <c r="BD276" i="15"/>
  <c r="BB276" i="15"/>
  <c r="AZ276" i="15"/>
  <c r="AX276" i="15"/>
  <c r="AU276" i="15"/>
  <c r="AS276" i="15"/>
  <c r="AQ276" i="15"/>
  <c r="AO276" i="15"/>
  <c r="AM276" i="15"/>
  <c r="AK276" i="15"/>
  <c r="AH276" i="15"/>
  <c r="AF276" i="15"/>
  <c r="AD276" i="15"/>
  <c r="AB276" i="15"/>
  <c r="Z276" i="15"/>
  <c r="X276" i="15"/>
  <c r="U276" i="15"/>
  <c r="T276" i="15"/>
  <c r="S276" i="15"/>
  <c r="R276" i="15"/>
  <c r="Q276" i="15"/>
  <c r="P276" i="15"/>
  <c r="CU275" i="15"/>
  <c r="CS275" i="15"/>
  <c r="CQ275" i="15"/>
  <c r="CO275" i="15"/>
  <c r="CM275" i="15"/>
  <c r="CK275" i="15"/>
  <c r="CH275" i="15"/>
  <c r="CF275" i="15"/>
  <c r="CD275" i="15"/>
  <c r="CB275" i="15"/>
  <c r="BZ275" i="15"/>
  <c r="BX275" i="15"/>
  <c r="BU275" i="15"/>
  <c r="BS275" i="15"/>
  <c r="BQ275" i="15"/>
  <c r="BO275" i="15"/>
  <c r="BM275" i="15"/>
  <c r="BK275" i="15"/>
  <c r="BH275" i="15"/>
  <c r="BF275" i="15"/>
  <c r="BD275" i="15"/>
  <c r="BB275" i="15"/>
  <c r="AZ275" i="15"/>
  <c r="AX275" i="15"/>
  <c r="AU275" i="15"/>
  <c r="AS275" i="15"/>
  <c r="AQ275" i="15"/>
  <c r="AO275" i="15"/>
  <c r="AM275" i="15"/>
  <c r="AK275" i="15"/>
  <c r="AH275" i="15"/>
  <c r="AF275" i="15"/>
  <c r="AD275" i="15"/>
  <c r="AB275" i="15"/>
  <c r="Z275" i="15"/>
  <c r="X275" i="15"/>
  <c r="U275" i="15"/>
  <c r="T275" i="15"/>
  <c r="S275" i="15"/>
  <c r="R275" i="15"/>
  <c r="Q275" i="15"/>
  <c r="P275" i="15"/>
  <c r="CU274" i="15"/>
  <c r="CS274" i="15"/>
  <c r="CQ274" i="15"/>
  <c r="CO274" i="15"/>
  <c r="CM274" i="15"/>
  <c r="CK274" i="15"/>
  <c r="CH274" i="15"/>
  <c r="CF274" i="15"/>
  <c r="CD274" i="15"/>
  <c r="CB274" i="15"/>
  <c r="BZ274" i="15"/>
  <c r="BX274" i="15"/>
  <c r="BU274" i="15"/>
  <c r="BS274" i="15"/>
  <c r="BQ274" i="15"/>
  <c r="BO274" i="15"/>
  <c r="BM274" i="15"/>
  <c r="BK274" i="15"/>
  <c r="BH274" i="15"/>
  <c r="BF274" i="15"/>
  <c r="BD274" i="15"/>
  <c r="BB274" i="15"/>
  <c r="AZ274" i="15"/>
  <c r="AX274" i="15"/>
  <c r="AU274" i="15"/>
  <c r="AS274" i="15"/>
  <c r="AQ274" i="15"/>
  <c r="AO274" i="15"/>
  <c r="AM274" i="15"/>
  <c r="AK274" i="15"/>
  <c r="AH274" i="15"/>
  <c r="AF274" i="15"/>
  <c r="AD274" i="15"/>
  <c r="AB274" i="15"/>
  <c r="Z274" i="15"/>
  <c r="X274" i="15"/>
  <c r="U274" i="15"/>
  <c r="T274" i="15"/>
  <c r="S274" i="15"/>
  <c r="R274" i="15"/>
  <c r="Q274" i="15"/>
  <c r="P274" i="15"/>
  <c r="CU273" i="15"/>
  <c r="CS273" i="15"/>
  <c r="CQ273" i="15"/>
  <c r="CO273" i="15"/>
  <c r="CM273" i="15"/>
  <c r="CK273" i="15"/>
  <c r="CH273" i="15"/>
  <c r="CF273" i="15"/>
  <c r="CD273" i="15"/>
  <c r="CB273" i="15"/>
  <c r="BZ273" i="15"/>
  <c r="BX273" i="15"/>
  <c r="BU273" i="15"/>
  <c r="BS273" i="15"/>
  <c r="BQ273" i="15"/>
  <c r="BO273" i="15"/>
  <c r="BM273" i="15"/>
  <c r="BK273" i="15"/>
  <c r="BH273" i="15"/>
  <c r="BF273" i="15"/>
  <c r="BD273" i="15"/>
  <c r="BB273" i="15"/>
  <c r="AZ273" i="15"/>
  <c r="AX273" i="15"/>
  <c r="AU273" i="15"/>
  <c r="AS273" i="15"/>
  <c r="AQ273" i="15"/>
  <c r="AO273" i="15"/>
  <c r="AM273" i="15"/>
  <c r="AK273" i="15"/>
  <c r="AH273" i="15"/>
  <c r="AF273" i="15"/>
  <c r="AD273" i="15"/>
  <c r="AB273" i="15"/>
  <c r="Z273" i="15"/>
  <c r="X273" i="15"/>
  <c r="U273" i="15"/>
  <c r="T273" i="15"/>
  <c r="S273" i="15"/>
  <c r="R273" i="15"/>
  <c r="Q273" i="15"/>
  <c r="P273" i="15"/>
  <c r="CU272" i="15"/>
  <c r="CS272" i="15"/>
  <c r="CQ272" i="15"/>
  <c r="CO272" i="15"/>
  <c r="CM272" i="15"/>
  <c r="CK272" i="15"/>
  <c r="CH272" i="15"/>
  <c r="CF272" i="15"/>
  <c r="CD272" i="15"/>
  <c r="CB272" i="15"/>
  <c r="BZ272" i="15"/>
  <c r="BX272" i="15"/>
  <c r="BU272" i="15"/>
  <c r="BS272" i="15"/>
  <c r="BQ272" i="15"/>
  <c r="BO272" i="15"/>
  <c r="BM272" i="15"/>
  <c r="BK272" i="15"/>
  <c r="BH272" i="15"/>
  <c r="BF272" i="15"/>
  <c r="BD272" i="15"/>
  <c r="BB272" i="15"/>
  <c r="AZ272" i="15"/>
  <c r="AX272" i="15"/>
  <c r="AU272" i="15"/>
  <c r="AS272" i="15"/>
  <c r="AQ272" i="15"/>
  <c r="AO272" i="15"/>
  <c r="AM272" i="15"/>
  <c r="AK272" i="15"/>
  <c r="AH272" i="15"/>
  <c r="AF272" i="15"/>
  <c r="AD272" i="15"/>
  <c r="AB272" i="15"/>
  <c r="Z272" i="15"/>
  <c r="X272" i="15"/>
  <c r="U272" i="15"/>
  <c r="T272" i="15"/>
  <c r="S272" i="15"/>
  <c r="R272" i="15"/>
  <c r="Q272" i="15"/>
  <c r="P272" i="15"/>
  <c r="CU271" i="15"/>
  <c r="CS271" i="15"/>
  <c r="CQ271" i="15"/>
  <c r="CO271" i="15"/>
  <c r="CM271" i="15"/>
  <c r="CK271" i="15"/>
  <c r="CH271" i="15"/>
  <c r="CF271" i="15"/>
  <c r="CD271" i="15"/>
  <c r="CB271" i="15"/>
  <c r="BZ271" i="15"/>
  <c r="BX271" i="15"/>
  <c r="BU271" i="15"/>
  <c r="BS271" i="15"/>
  <c r="BQ271" i="15"/>
  <c r="BO271" i="15"/>
  <c r="BM271" i="15"/>
  <c r="BK271" i="15"/>
  <c r="BH271" i="15"/>
  <c r="BF271" i="15"/>
  <c r="BD271" i="15"/>
  <c r="BB271" i="15"/>
  <c r="AZ271" i="15"/>
  <c r="AX271" i="15"/>
  <c r="AU271" i="15"/>
  <c r="AS271" i="15"/>
  <c r="AQ271" i="15"/>
  <c r="AO271" i="15"/>
  <c r="AM271" i="15"/>
  <c r="AK271" i="15"/>
  <c r="AH271" i="15"/>
  <c r="AF271" i="15"/>
  <c r="AD271" i="15"/>
  <c r="AB271" i="15"/>
  <c r="Z271" i="15"/>
  <c r="X271" i="15"/>
  <c r="U271" i="15"/>
  <c r="T271" i="15"/>
  <c r="S271" i="15"/>
  <c r="R271" i="15"/>
  <c r="Q271" i="15"/>
  <c r="P271" i="15"/>
  <c r="CU270" i="15"/>
  <c r="CS270" i="15"/>
  <c r="CQ270" i="15"/>
  <c r="CO270" i="15"/>
  <c r="CM270" i="15"/>
  <c r="CK270" i="15"/>
  <c r="CH270" i="15"/>
  <c r="CF270" i="15"/>
  <c r="CD270" i="15"/>
  <c r="CB270" i="15"/>
  <c r="BZ270" i="15"/>
  <c r="BX270" i="15"/>
  <c r="BU270" i="15"/>
  <c r="BS270" i="15"/>
  <c r="BQ270" i="15"/>
  <c r="BO270" i="15"/>
  <c r="BM270" i="15"/>
  <c r="BK270" i="15"/>
  <c r="BH270" i="15"/>
  <c r="BF270" i="15"/>
  <c r="BD270" i="15"/>
  <c r="BB270" i="15"/>
  <c r="AZ270" i="15"/>
  <c r="AX270" i="15"/>
  <c r="AU270" i="15"/>
  <c r="AS270" i="15"/>
  <c r="AQ270" i="15"/>
  <c r="AO270" i="15"/>
  <c r="AM270" i="15"/>
  <c r="AK270" i="15"/>
  <c r="AH270" i="15"/>
  <c r="AF270" i="15"/>
  <c r="AD270" i="15"/>
  <c r="AB270" i="15"/>
  <c r="Z270" i="15"/>
  <c r="X270" i="15"/>
  <c r="U270" i="15"/>
  <c r="T270" i="15"/>
  <c r="S270" i="15"/>
  <c r="R270" i="15"/>
  <c r="Q270" i="15"/>
  <c r="P270" i="15"/>
  <c r="CU269" i="15"/>
  <c r="CS269" i="15"/>
  <c r="CQ269" i="15"/>
  <c r="CO269" i="15"/>
  <c r="CM269" i="15"/>
  <c r="CK269" i="15"/>
  <c r="CH269" i="15"/>
  <c r="CF269" i="15"/>
  <c r="CD269" i="15"/>
  <c r="CB269" i="15"/>
  <c r="BZ269" i="15"/>
  <c r="BX269" i="15"/>
  <c r="BU269" i="15"/>
  <c r="BS269" i="15"/>
  <c r="BQ269" i="15"/>
  <c r="BO269" i="15"/>
  <c r="BM269" i="15"/>
  <c r="BK269" i="15"/>
  <c r="BH269" i="15"/>
  <c r="BF269" i="15"/>
  <c r="BD269" i="15"/>
  <c r="BB269" i="15"/>
  <c r="AZ269" i="15"/>
  <c r="AX269" i="15"/>
  <c r="AU269" i="15"/>
  <c r="AS269" i="15"/>
  <c r="AQ269" i="15"/>
  <c r="AO269" i="15"/>
  <c r="AM269" i="15"/>
  <c r="AK269" i="15"/>
  <c r="AH269" i="15"/>
  <c r="AF269" i="15"/>
  <c r="AD269" i="15"/>
  <c r="AB269" i="15"/>
  <c r="Z269" i="15"/>
  <c r="X269" i="15"/>
  <c r="U269" i="15"/>
  <c r="T269" i="15"/>
  <c r="S269" i="15"/>
  <c r="R269" i="15"/>
  <c r="Q269" i="15"/>
  <c r="P269" i="15"/>
  <c r="CU268" i="15"/>
  <c r="CS268" i="15"/>
  <c r="CQ268" i="15"/>
  <c r="CO268" i="15"/>
  <c r="CM268" i="15"/>
  <c r="CK268" i="15"/>
  <c r="CH268" i="15"/>
  <c r="CF268" i="15"/>
  <c r="CD268" i="15"/>
  <c r="CB268" i="15"/>
  <c r="BZ268" i="15"/>
  <c r="BX268" i="15"/>
  <c r="BU268" i="15"/>
  <c r="BS268" i="15"/>
  <c r="BQ268" i="15"/>
  <c r="BO268" i="15"/>
  <c r="BM268" i="15"/>
  <c r="BK268" i="15"/>
  <c r="BH268" i="15"/>
  <c r="BF268" i="15"/>
  <c r="BD268" i="15"/>
  <c r="BB268" i="15"/>
  <c r="AZ268" i="15"/>
  <c r="AX268" i="15"/>
  <c r="AU268" i="15"/>
  <c r="AS268" i="15"/>
  <c r="AQ268" i="15"/>
  <c r="AO268" i="15"/>
  <c r="AM268" i="15"/>
  <c r="AK268" i="15"/>
  <c r="AH268" i="15"/>
  <c r="AF268" i="15"/>
  <c r="AD268" i="15"/>
  <c r="AB268" i="15"/>
  <c r="Z268" i="15"/>
  <c r="X268" i="15"/>
  <c r="U268" i="15"/>
  <c r="T268" i="15"/>
  <c r="S268" i="15"/>
  <c r="R268" i="15"/>
  <c r="Q268" i="15"/>
  <c r="P268" i="15"/>
  <c r="CU267" i="15"/>
  <c r="CS267" i="15"/>
  <c r="CQ267" i="15"/>
  <c r="CO267" i="15"/>
  <c r="CM267" i="15"/>
  <c r="CK267" i="15"/>
  <c r="CH267" i="15"/>
  <c r="CF267" i="15"/>
  <c r="CD267" i="15"/>
  <c r="CB267" i="15"/>
  <c r="BZ267" i="15"/>
  <c r="BX267" i="15"/>
  <c r="BU267" i="15"/>
  <c r="BS267" i="15"/>
  <c r="BQ267" i="15"/>
  <c r="BO267" i="15"/>
  <c r="BM267" i="15"/>
  <c r="BK267" i="15"/>
  <c r="BH267" i="15"/>
  <c r="BF267" i="15"/>
  <c r="BD267" i="15"/>
  <c r="BB267" i="15"/>
  <c r="AZ267" i="15"/>
  <c r="AX267" i="15"/>
  <c r="AU267" i="15"/>
  <c r="AS267" i="15"/>
  <c r="AQ267" i="15"/>
  <c r="AO267" i="15"/>
  <c r="AM267" i="15"/>
  <c r="AK267" i="15"/>
  <c r="AH267" i="15"/>
  <c r="AF267" i="15"/>
  <c r="AD267" i="15"/>
  <c r="AB267" i="15"/>
  <c r="Z267" i="15"/>
  <c r="X267" i="15"/>
  <c r="U267" i="15"/>
  <c r="T267" i="15"/>
  <c r="S267" i="15"/>
  <c r="R267" i="15"/>
  <c r="Q267" i="15"/>
  <c r="P267" i="15"/>
  <c r="CU266" i="15"/>
  <c r="CS266" i="15"/>
  <c r="CQ266" i="15"/>
  <c r="CO266" i="15"/>
  <c r="CM266" i="15"/>
  <c r="CK266" i="15"/>
  <c r="CH266" i="15"/>
  <c r="CF266" i="15"/>
  <c r="CD266" i="15"/>
  <c r="CB266" i="15"/>
  <c r="BZ266" i="15"/>
  <c r="BX266" i="15"/>
  <c r="BU266" i="15"/>
  <c r="BS266" i="15"/>
  <c r="BQ266" i="15"/>
  <c r="BO266" i="15"/>
  <c r="BM266" i="15"/>
  <c r="BK266" i="15"/>
  <c r="BH266" i="15"/>
  <c r="BF266" i="15"/>
  <c r="BD266" i="15"/>
  <c r="BB266" i="15"/>
  <c r="AZ266" i="15"/>
  <c r="AX266" i="15"/>
  <c r="AU266" i="15"/>
  <c r="AS266" i="15"/>
  <c r="AQ266" i="15"/>
  <c r="AO266" i="15"/>
  <c r="AM266" i="15"/>
  <c r="AK266" i="15"/>
  <c r="AH266" i="15"/>
  <c r="AF266" i="15"/>
  <c r="AD266" i="15"/>
  <c r="AB266" i="15"/>
  <c r="Z266" i="15"/>
  <c r="X266" i="15"/>
  <c r="U266" i="15"/>
  <c r="T266" i="15"/>
  <c r="S266" i="15"/>
  <c r="R266" i="15"/>
  <c r="Q266" i="15"/>
  <c r="P266" i="15"/>
  <c r="CU265" i="15"/>
  <c r="CS265" i="15"/>
  <c r="CQ265" i="15"/>
  <c r="CO265" i="15"/>
  <c r="CM265" i="15"/>
  <c r="CK265" i="15"/>
  <c r="CH265" i="15"/>
  <c r="CF265" i="15"/>
  <c r="CD265" i="15"/>
  <c r="CB265" i="15"/>
  <c r="BZ265" i="15"/>
  <c r="BX265" i="15"/>
  <c r="BU265" i="15"/>
  <c r="BS265" i="15"/>
  <c r="BQ265" i="15"/>
  <c r="BO265" i="15"/>
  <c r="BM265" i="15"/>
  <c r="BK265" i="15"/>
  <c r="BH265" i="15"/>
  <c r="BF265" i="15"/>
  <c r="BD265" i="15"/>
  <c r="BB265" i="15"/>
  <c r="AZ265" i="15"/>
  <c r="AX265" i="15"/>
  <c r="AU265" i="15"/>
  <c r="AS265" i="15"/>
  <c r="AQ265" i="15"/>
  <c r="AO265" i="15"/>
  <c r="AM265" i="15"/>
  <c r="AK265" i="15"/>
  <c r="AH265" i="15"/>
  <c r="AF265" i="15"/>
  <c r="AD265" i="15"/>
  <c r="AB265" i="15"/>
  <c r="Z265" i="15"/>
  <c r="X265" i="15"/>
  <c r="U265" i="15"/>
  <c r="T265" i="15"/>
  <c r="S265" i="15"/>
  <c r="R265" i="15"/>
  <c r="Q265" i="15"/>
  <c r="P265" i="15"/>
  <c r="CU264" i="15"/>
  <c r="CS264" i="15"/>
  <c r="CQ264" i="15"/>
  <c r="CO264" i="15"/>
  <c r="CM264" i="15"/>
  <c r="CK264" i="15"/>
  <c r="CH264" i="15"/>
  <c r="CF264" i="15"/>
  <c r="CD264" i="15"/>
  <c r="CB264" i="15"/>
  <c r="BZ264" i="15"/>
  <c r="BX264" i="15"/>
  <c r="BU264" i="15"/>
  <c r="BS264" i="15"/>
  <c r="BQ264" i="15"/>
  <c r="BO264" i="15"/>
  <c r="BM264" i="15"/>
  <c r="BK264" i="15"/>
  <c r="BH264" i="15"/>
  <c r="BF264" i="15"/>
  <c r="BD264" i="15"/>
  <c r="BB264" i="15"/>
  <c r="AZ264" i="15"/>
  <c r="AX264" i="15"/>
  <c r="AU264" i="15"/>
  <c r="AS264" i="15"/>
  <c r="AQ264" i="15"/>
  <c r="AO264" i="15"/>
  <c r="AM264" i="15"/>
  <c r="AK264" i="15"/>
  <c r="AH264" i="15"/>
  <c r="AF264" i="15"/>
  <c r="AD264" i="15"/>
  <c r="AB264" i="15"/>
  <c r="Z264" i="15"/>
  <c r="X264" i="15"/>
  <c r="U264" i="15"/>
  <c r="T264" i="15"/>
  <c r="S264" i="15"/>
  <c r="R264" i="15"/>
  <c r="Q264" i="15"/>
  <c r="P264" i="15"/>
  <c r="CU263" i="15"/>
  <c r="CS263" i="15"/>
  <c r="CQ263" i="15"/>
  <c r="CO263" i="15"/>
  <c r="CM263" i="15"/>
  <c r="CK263" i="15"/>
  <c r="CH263" i="15"/>
  <c r="CF263" i="15"/>
  <c r="CD263" i="15"/>
  <c r="CB263" i="15"/>
  <c r="BZ263" i="15"/>
  <c r="BX263" i="15"/>
  <c r="BU263" i="15"/>
  <c r="BS263" i="15"/>
  <c r="BQ263" i="15"/>
  <c r="BO263" i="15"/>
  <c r="BM263" i="15"/>
  <c r="BK263" i="15"/>
  <c r="BH263" i="15"/>
  <c r="BF263" i="15"/>
  <c r="BD263" i="15"/>
  <c r="BB263" i="15"/>
  <c r="AZ263" i="15"/>
  <c r="AX263" i="15"/>
  <c r="AU263" i="15"/>
  <c r="AS263" i="15"/>
  <c r="AQ263" i="15"/>
  <c r="AO263" i="15"/>
  <c r="AM263" i="15"/>
  <c r="AK263" i="15"/>
  <c r="AH263" i="15"/>
  <c r="AF263" i="15"/>
  <c r="AD263" i="15"/>
  <c r="AB263" i="15"/>
  <c r="Z263" i="15"/>
  <c r="X263" i="15"/>
  <c r="U263" i="15"/>
  <c r="T263" i="15"/>
  <c r="S263" i="15"/>
  <c r="R263" i="15"/>
  <c r="Q263" i="15"/>
  <c r="P263" i="15"/>
  <c r="CU262" i="15"/>
  <c r="CS262" i="15"/>
  <c r="CQ262" i="15"/>
  <c r="CO262" i="15"/>
  <c r="CM262" i="15"/>
  <c r="CK262" i="15"/>
  <c r="CH262" i="15"/>
  <c r="CF262" i="15"/>
  <c r="CD262" i="15"/>
  <c r="CB262" i="15"/>
  <c r="BZ262" i="15"/>
  <c r="BX262" i="15"/>
  <c r="BU262" i="15"/>
  <c r="BS262" i="15"/>
  <c r="BQ262" i="15"/>
  <c r="BO262" i="15"/>
  <c r="BM262" i="15"/>
  <c r="BK262" i="15"/>
  <c r="BH262" i="15"/>
  <c r="BF262" i="15"/>
  <c r="BD262" i="15"/>
  <c r="BB262" i="15"/>
  <c r="AZ262" i="15"/>
  <c r="AX262" i="15"/>
  <c r="AU262" i="15"/>
  <c r="AS262" i="15"/>
  <c r="AQ262" i="15"/>
  <c r="AO262" i="15"/>
  <c r="AM262" i="15"/>
  <c r="AK262" i="15"/>
  <c r="AH262" i="15"/>
  <c r="AF262" i="15"/>
  <c r="AD262" i="15"/>
  <c r="AB262" i="15"/>
  <c r="Z262" i="15"/>
  <c r="X262" i="15"/>
  <c r="U262" i="15"/>
  <c r="T262" i="15"/>
  <c r="S262" i="15"/>
  <c r="R262" i="15"/>
  <c r="Q262" i="15"/>
  <c r="P262" i="15"/>
  <c r="CU261" i="15"/>
  <c r="CS261" i="15"/>
  <c r="CQ261" i="15"/>
  <c r="CO261" i="15"/>
  <c r="CM261" i="15"/>
  <c r="CK261" i="15"/>
  <c r="CH261" i="15"/>
  <c r="CF261" i="15"/>
  <c r="CD261" i="15"/>
  <c r="CB261" i="15"/>
  <c r="BZ261" i="15"/>
  <c r="BX261" i="15"/>
  <c r="BU261" i="15"/>
  <c r="BS261" i="15"/>
  <c r="BQ261" i="15"/>
  <c r="BO261" i="15"/>
  <c r="BM261" i="15"/>
  <c r="BK261" i="15"/>
  <c r="BH261" i="15"/>
  <c r="BF261" i="15"/>
  <c r="BD261" i="15"/>
  <c r="BB261" i="15"/>
  <c r="AZ261" i="15"/>
  <c r="AX261" i="15"/>
  <c r="AU261" i="15"/>
  <c r="AS261" i="15"/>
  <c r="AQ261" i="15"/>
  <c r="AO261" i="15"/>
  <c r="AM261" i="15"/>
  <c r="AK261" i="15"/>
  <c r="AH261" i="15"/>
  <c r="AF261" i="15"/>
  <c r="AD261" i="15"/>
  <c r="AB261" i="15"/>
  <c r="Z261" i="15"/>
  <c r="X261" i="15"/>
  <c r="U261" i="15"/>
  <c r="T261" i="15"/>
  <c r="S261" i="15"/>
  <c r="R261" i="15"/>
  <c r="Q261" i="15"/>
  <c r="P261" i="15"/>
  <c r="CU260" i="15"/>
  <c r="CS260" i="15"/>
  <c r="CQ260" i="15"/>
  <c r="CO260" i="15"/>
  <c r="CM260" i="15"/>
  <c r="CK260" i="15"/>
  <c r="CH260" i="15"/>
  <c r="CF260" i="15"/>
  <c r="CD260" i="15"/>
  <c r="CB260" i="15"/>
  <c r="BZ260" i="15"/>
  <c r="BX260" i="15"/>
  <c r="BU260" i="15"/>
  <c r="BS260" i="15"/>
  <c r="BQ260" i="15"/>
  <c r="BO260" i="15"/>
  <c r="BM260" i="15"/>
  <c r="BK260" i="15"/>
  <c r="BH260" i="15"/>
  <c r="BF260" i="15"/>
  <c r="BD260" i="15"/>
  <c r="BB260" i="15"/>
  <c r="AZ260" i="15"/>
  <c r="AX260" i="15"/>
  <c r="AU260" i="15"/>
  <c r="AS260" i="15"/>
  <c r="AQ260" i="15"/>
  <c r="AO260" i="15"/>
  <c r="AM260" i="15"/>
  <c r="AK260" i="15"/>
  <c r="AH260" i="15"/>
  <c r="AF260" i="15"/>
  <c r="AD260" i="15"/>
  <c r="AB260" i="15"/>
  <c r="Z260" i="15"/>
  <c r="X260" i="15"/>
  <c r="U260" i="15"/>
  <c r="T260" i="15"/>
  <c r="S260" i="15"/>
  <c r="R260" i="15"/>
  <c r="Q260" i="15"/>
  <c r="P260" i="15"/>
  <c r="CU259" i="15"/>
  <c r="CS259" i="15"/>
  <c r="CQ259" i="15"/>
  <c r="CO259" i="15"/>
  <c r="CM259" i="15"/>
  <c r="CK259" i="15"/>
  <c r="CH259" i="15"/>
  <c r="CF259" i="15"/>
  <c r="CD259" i="15"/>
  <c r="CB259" i="15"/>
  <c r="BZ259" i="15"/>
  <c r="BX259" i="15"/>
  <c r="BU259" i="15"/>
  <c r="BS259" i="15"/>
  <c r="BQ259" i="15"/>
  <c r="BO259" i="15"/>
  <c r="BM259" i="15"/>
  <c r="BK259" i="15"/>
  <c r="BH259" i="15"/>
  <c r="BF259" i="15"/>
  <c r="BD259" i="15"/>
  <c r="BB259" i="15"/>
  <c r="AZ259" i="15"/>
  <c r="AX259" i="15"/>
  <c r="AU259" i="15"/>
  <c r="AS259" i="15"/>
  <c r="AQ259" i="15"/>
  <c r="AO259" i="15"/>
  <c r="AM259" i="15"/>
  <c r="AK259" i="15"/>
  <c r="AH259" i="15"/>
  <c r="AF259" i="15"/>
  <c r="AD259" i="15"/>
  <c r="AB259" i="15"/>
  <c r="Z259" i="15"/>
  <c r="X259" i="15"/>
  <c r="U259" i="15"/>
  <c r="T259" i="15"/>
  <c r="S259" i="15"/>
  <c r="R259" i="15"/>
  <c r="Q259" i="15"/>
  <c r="P259" i="15"/>
  <c r="CU258" i="15"/>
  <c r="CS258" i="15"/>
  <c r="CQ258" i="15"/>
  <c r="CO258" i="15"/>
  <c r="CM258" i="15"/>
  <c r="CK258" i="15"/>
  <c r="CH258" i="15"/>
  <c r="CF258" i="15"/>
  <c r="CD258" i="15"/>
  <c r="CB258" i="15"/>
  <c r="BZ258" i="15"/>
  <c r="BX258" i="15"/>
  <c r="BU258" i="15"/>
  <c r="BS258" i="15"/>
  <c r="BQ258" i="15"/>
  <c r="BO258" i="15"/>
  <c r="BM258" i="15"/>
  <c r="BK258" i="15"/>
  <c r="BH258" i="15"/>
  <c r="BF258" i="15"/>
  <c r="BD258" i="15"/>
  <c r="BB258" i="15"/>
  <c r="AZ258" i="15"/>
  <c r="AX258" i="15"/>
  <c r="AU258" i="15"/>
  <c r="AS258" i="15"/>
  <c r="AQ258" i="15"/>
  <c r="AO258" i="15"/>
  <c r="AM258" i="15"/>
  <c r="AK258" i="15"/>
  <c r="AH258" i="15"/>
  <c r="AF258" i="15"/>
  <c r="AD258" i="15"/>
  <c r="AB258" i="15"/>
  <c r="Z258" i="15"/>
  <c r="X258" i="15"/>
  <c r="U258" i="15"/>
  <c r="T258" i="15"/>
  <c r="S258" i="15"/>
  <c r="R258" i="15"/>
  <c r="Q258" i="15"/>
  <c r="P258" i="15"/>
  <c r="CU257" i="15"/>
  <c r="CS257" i="15"/>
  <c r="CQ257" i="15"/>
  <c r="CO257" i="15"/>
  <c r="CM257" i="15"/>
  <c r="CK257" i="15"/>
  <c r="CH257" i="15"/>
  <c r="CF257" i="15"/>
  <c r="CD257" i="15"/>
  <c r="CB257" i="15"/>
  <c r="BZ257" i="15"/>
  <c r="BX257" i="15"/>
  <c r="BU257" i="15"/>
  <c r="BS257" i="15"/>
  <c r="BQ257" i="15"/>
  <c r="BO257" i="15"/>
  <c r="BM257" i="15"/>
  <c r="BK257" i="15"/>
  <c r="BH257" i="15"/>
  <c r="BF257" i="15"/>
  <c r="BD257" i="15"/>
  <c r="BB257" i="15"/>
  <c r="AZ257" i="15"/>
  <c r="AX257" i="15"/>
  <c r="AU257" i="15"/>
  <c r="AS257" i="15"/>
  <c r="AQ257" i="15"/>
  <c r="AO257" i="15"/>
  <c r="AM257" i="15"/>
  <c r="AK257" i="15"/>
  <c r="AH257" i="15"/>
  <c r="AF257" i="15"/>
  <c r="AD257" i="15"/>
  <c r="AB257" i="15"/>
  <c r="Z257" i="15"/>
  <c r="X257" i="15"/>
  <c r="U257" i="15"/>
  <c r="T257" i="15"/>
  <c r="S257" i="15"/>
  <c r="R257" i="15"/>
  <c r="Q257" i="15"/>
  <c r="P257" i="15"/>
  <c r="CU256" i="15"/>
  <c r="CS256" i="15"/>
  <c r="CQ256" i="15"/>
  <c r="CO256" i="15"/>
  <c r="CM256" i="15"/>
  <c r="CK256" i="15"/>
  <c r="CH256" i="15"/>
  <c r="CF256" i="15"/>
  <c r="CD256" i="15"/>
  <c r="CB256" i="15"/>
  <c r="BZ256" i="15"/>
  <c r="BX256" i="15"/>
  <c r="BU256" i="15"/>
  <c r="BS256" i="15"/>
  <c r="BQ256" i="15"/>
  <c r="BO256" i="15"/>
  <c r="BM256" i="15"/>
  <c r="BK256" i="15"/>
  <c r="BH256" i="15"/>
  <c r="BF256" i="15"/>
  <c r="BD256" i="15"/>
  <c r="BB256" i="15"/>
  <c r="AZ256" i="15"/>
  <c r="AX256" i="15"/>
  <c r="AU256" i="15"/>
  <c r="AS256" i="15"/>
  <c r="AQ256" i="15"/>
  <c r="AO256" i="15"/>
  <c r="AM256" i="15"/>
  <c r="AK256" i="15"/>
  <c r="AH256" i="15"/>
  <c r="AF256" i="15"/>
  <c r="AD256" i="15"/>
  <c r="AB256" i="15"/>
  <c r="Z256" i="15"/>
  <c r="X256" i="15"/>
  <c r="U256" i="15"/>
  <c r="T256" i="15"/>
  <c r="S256" i="15"/>
  <c r="R256" i="15"/>
  <c r="Q256" i="15"/>
  <c r="P256" i="15"/>
  <c r="CU255" i="15"/>
  <c r="CS255" i="15"/>
  <c r="CQ255" i="15"/>
  <c r="CO255" i="15"/>
  <c r="CM255" i="15"/>
  <c r="CK255" i="15"/>
  <c r="CH255" i="15"/>
  <c r="CF255" i="15"/>
  <c r="CD255" i="15"/>
  <c r="CB255" i="15"/>
  <c r="BZ255" i="15"/>
  <c r="BX255" i="15"/>
  <c r="BU255" i="15"/>
  <c r="BS255" i="15"/>
  <c r="BQ255" i="15"/>
  <c r="BO255" i="15"/>
  <c r="BM255" i="15"/>
  <c r="BK255" i="15"/>
  <c r="BH255" i="15"/>
  <c r="BF255" i="15"/>
  <c r="BD255" i="15"/>
  <c r="BB255" i="15"/>
  <c r="AZ255" i="15"/>
  <c r="AX255" i="15"/>
  <c r="AU255" i="15"/>
  <c r="AS255" i="15"/>
  <c r="AQ255" i="15"/>
  <c r="AO255" i="15"/>
  <c r="AM255" i="15"/>
  <c r="AK255" i="15"/>
  <c r="AH255" i="15"/>
  <c r="AF255" i="15"/>
  <c r="AD255" i="15"/>
  <c r="AB255" i="15"/>
  <c r="Z255" i="15"/>
  <c r="X255" i="15"/>
  <c r="U255" i="15"/>
  <c r="T255" i="15"/>
  <c r="S255" i="15"/>
  <c r="R255" i="15"/>
  <c r="Q255" i="15"/>
  <c r="P255" i="15"/>
  <c r="CU254" i="15"/>
  <c r="CS254" i="15"/>
  <c r="CQ254" i="15"/>
  <c r="CO254" i="15"/>
  <c r="CM254" i="15"/>
  <c r="CK254" i="15"/>
  <c r="CH254" i="15"/>
  <c r="CF254" i="15"/>
  <c r="CD254" i="15"/>
  <c r="CB254" i="15"/>
  <c r="BZ254" i="15"/>
  <c r="BX254" i="15"/>
  <c r="BU254" i="15"/>
  <c r="BS254" i="15"/>
  <c r="BQ254" i="15"/>
  <c r="BO254" i="15"/>
  <c r="BM254" i="15"/>
  <c r="BK254" i="15"/>
  <c r="BH254" i="15"/>
  <c r="BF254" i="15"/>
  <c r="BD254" i="15"/>
  <c r="BB254" i="15"/>
  <c r="AZ254" i="15"/>
  <c r="AX254" i="15"/>
  <c r="AU254" i="15"/>
  <c r="AS254" i="15"/>
  <c r="AQ254" i="15"/>
  <c r="AO254" i="15"/>
  <c r="AM254" i="15"/>
  <c r="AK254" i="15"/>
  <c r="AH254" i="15"/>
  <c r="AF254" i="15"/>
  <c r="AD254" i="15"/>
  <c r="AB254" i="15"/>
  <c r="Z254" i="15"/>
  <c r="X254" i="15"/>
  <c r="U254" i="15"/>
  <c r="T254" i="15"/>
  <c r="S254" i="15"/>
  <c r="R254" i="15"/>
  <c r="Q254" i="15"/>
  <c r="P254" i="15"/>
  <c r="CU253" i="15"/>
  <c r="CS253" i="15"/>
  <c r="CQ253" i="15"/>
  <c r="CO253" i="15"/>
  <c r="CM253" i="15"/>
  <c r="CK253" i="15"/>
  <c r="CH253" i="15"/>
  <c r="CF253" i="15"/>
  <c r="CD253" i="15"/>
  <c r="CB253" i="15"/>
  <c r="BZ253" i="15"/>
  <c r="BX253" i="15"/>
  <c r="BU253" i="15"/>
  <c r="BS253" i="15"/>
  <c r="BQ253" i="15"/>
  <c r="BO253" i="15"/>
  <c r="BM253" i="15"/>
  <c r="BK253" i="15"/>
  <c r="BH253" i="15"/>
  <c r="BF253" i="15"/>
  <c r="BD253" i="15"/>
  <c r="BB253" i="15"/>
  <c r="AZ253" i="15"/>
  <c r="AX253" i="15"/>
  <c r="AU253" i="15"/>
  <c r="AS253" i="15"/>
  <c r="AQ253" i="15"/>
  <c r="AO253" i="15"/>
  <c r="AM253" i="15"/>
  <c r="AK253" i="15"/>
  <c r="AH253" i="15"/>
  <c r="AF253" i="15"/>
  <c r="AD253" i="15"/>
  <c r="AB253" i="15"/>
  <c r="Z253" i="15"/>
  <c r="X253" i="15"/>
  <c r="U253" i="15"/>
  <c r="T253" i="15"/>
  <c r="S253" i="15"/>
  <c r="R253" i="15"/>
  <c r="Q253" i="15"/>
  <c r="P253" i="15"/>
  <c r="CU252" i="15"/>
  <c r="CS252" i="15"/>
  <c r="CQ252" i="15"/>
  <c r="CO252" i="15"/>
  <c r="CM252" i="15"/>
  <c r="CK252" i="15"/>
  <c r="CH252" i="15"/>
  <c r="CF252" i="15"/>
  <c r="CD252" i="15"/>
  <c r="CB252" i="15"/>
  <c r="BZ252" i="15"/>
  <c r="BX252" i="15"/>
  <c r="BU252" i="15"/>
  <c r="BS252" i="15"/>
  <c r="BQ252" i="15"/>
  <c r="BO252" i="15"/>
  <c r="BM252" i="15"/>
  <c r="BK252" i="15"/>
  <c r="BH252" i="15"/>
  <c r="BF252" i="15"/>
  <c r="BD252" i="15"/>
  <c r="BB252" i="15"/>
  <c r="AZ252" i="15"/>
  <c r="AX252" i="15"/>
  <c r="AU252" i="15"/>
  <c r="AS252" i="15"/>
  <c r="AQ252" i="15"/>
  <c r="AO252" i="15"/>
  <c r="AM252" i="15"/>
  <c r="AK252" i="15"/>
  <c r="AH252" i="15"/>
  <c r="AF252" i="15"/>
  <c r="AD252" i="15"/>
  <c r="AB252" i="15"/>
  <c r="Z252" i="15"/>
  <c r="X252" i="15"/>
  <c r="U252" i="15"/>
  <c r="T252" i="15"/>
  <c r="S252" i="15"/>
  <c r="R252" i="15"/>
  <c r="Q252" i="15"/>
  <c r="P252" i="15"/>
  <c r="CU251" i="15"/>
  <c r="CS251" i="15"/>
  <c r="CQ251" i="15"/>
  <c r="CO251" i="15"/>
  <c r="CM251" i="15"/>
  <c r="CK251" i="15"/>
  <c r="CH251" i="15"/>
  <c r="CF251" i="15"/>
  <c r="CD251" i="15"/>
  <c r="CB251" i="15"/>
  <c r="BZ251" i="15"/>
  <c r="BX251" i="15"/>
  <c r="BU251" i="15"/>
  <c r="BS251" i="15"/>
  <c r="BQ251" i="15"/>
  <c r="BO251" i="15"/>
  <c r="BM251" i="15"/>
  <c r="BK251" i="15"/>
  <c r="BH251" i="15"/>
  <c r="BF251" i="15"/>
  <c r="BD251" i="15"/>
  <c r="BB251" i="15"/>
  <c r="AZ251" i="15"/>
  <c r="AX251" i="15"/>
  <c r="AU251" i="15"/>
  <c r="AS251" i="15"/>
  <c r="AQ251" i="15"/>
  <c r="AO251" i="15"/>
  <c r="AM251" i="15"/>
  <c r="AK251" i="15"/>
  <c r="AH251" i="15"/>
  <c r="AF251" i="15"/>
  <c r="AD251" i="15"/>
  <c r="AB251" i="15"/>
  <c r="Z251" i="15"/>
  <c r="X251" i="15"/>
  <c r="U251" i="15"/>
  <c r="T251" i="15"/>
  <c r="S251" i="15"/>
  <c r="R251" i="15"/>
  <c r="Q251" i="15"/>
  <c r="P251" i="15"/>
  <c r="CU250" i="15"/>
  <c r="CS250" i="15"/>
  <c r="CQ250" i="15"/>
  <c r="CO250" i="15"/>
  <c r="CM250" i="15"/>
  <c r="CK250" i="15"/>
  <c r="CH250" i="15"/>
  <c r="CF250" i="15"/>
  <c r="CD250" i="15"/>
  <c r="CB250" i="15"/>
  <c r="BZ250" i="15"/>
  <c r="BX250" i="15"/>
  <c r="BU250" i="15"/>
  <c r="BS250" i="15"/>
  <c r="BQ250" i="15"/>
  <c r="BO250" i="15"/>
  <c r="BM250" i="15"/>
  <c r="BK250" i="15"/>
  <c r="BH250" i="15"/>
  <c r="BF250" i="15"/>
  <c r="BD250" i="15"/>
  <c r="BB250" i="15"/>
  <c r="AZ250" i="15"/>
  <c r="AX250" i="15"/>
  <c r="AU250" i="15"/>
  <c r="AS250" i="15"/>
  <c r="AQ250" i="15"/>
  <c r="AO250" i="15"/>
  <c r="AM250" i="15"/>
  <c r="AK250" i="15"/>
  <c r="AH250" i="15"/>
  <c r="AF250" i="15"/>
  <c r="AD250" i="15"/>
  <c r="AB250" i="15"/>
  <c r="Z250" i="15"/>
  <c r="X250" i="15"/>
  <c r="U250" i="15"/>
  <c r="T250" i="15"/>
  <c r="S250" i="15"/>
  <c r="R250" i="15"/>
  <c r="Q250" i="15"/>
  <c r="P250" i="15"/>
  <c r="CU249" i="15"/>
  <c r="CS249" i="15"/>
  <c r="CQ249" i="15"/>
  <c r="CO249" i="15"/>
  <c r="CM249" i="15"/>
  <c r="CK249" i="15"/>
  <c r="CH249" i="15"/>
  <c r="CF249" i="15"/>
  <c r="CD249" i="15"/>
  <c r="CB249" i="15"/>
  <c r="BZ249" i="15"/>
  <c r="BX249" i="15"/>
  <c r="BU249" i="15"/>
  <c r="BS249" i="15"/>
  <c r="BQ249" i="15"/>
  <c r="BO249" i="15"/>
  <c r="BM249" i="15"/>
  <c r="BK249" i="15"/>
  <c r="BH249" i="15"/>
  <c r="BF249" i="15"/>
  <c r="BD249" i="15"/>
  <c r="BB249" i="15"/>
  <c r="AZ249" i="15"/>
  <c r="AX249" i="15"/>
  <c r="AU249" i="15"/>
  <c r="AS249" i="15"/>
  <c r="AQ249" i="15"/>
  <c r="AO249" i="15"/>
  <c r="AM249" i="15"/>
  <c r="AK249" i="15"/>
  <c r="AH249" i="15"/>
  <c r="AF249" i="15"/>
  <c r="AD249" i="15"/>
  <c r="AB249" i="15"/>
  <c r="Z249" i="15"/>
  <c r="X249" i="15"/>
  <c r="U249" i="15"/>
  <c r="T249" i="15"/>
  <c r="S249" i="15"/>
  <c r="R249" i="15"/>
  <c r="Q249" i="15"/>
  <c r="P249" i="15"/>
  <c r="CU248" i="15"/>
  <c r="CS248" i="15"/>
  <c r="CQ248" i="15"/>
  <c r="CO248" i="15"/>
  <c r="CM248" i="15"/>
  <c r="CK248" i="15"/>
  <c r="CH248" i="15"/>
  <c r="CF248" i="15"/>
  <c r="CD248" i="15"/>
  <c r="CB248" i="15"/>
  <c r="BZ248" i="15"/>
  <c r="BX248" i="15"/>
  <c r="BU248" i="15"/>
  <c r="BS248" i="15"/>
  <c r="BQ248" i="15"/>
  <c r="BO248" i="15"/>
  <c r="BM248" i="15"/>
  <c r="BK248" i="15"/>
  <c r="BH248" i="15"/>
  <c r="BF248" i="15"/>
  <c r="BD248" i="15"/>
  <c r="BB248" i="15"/>
  <c r="AZ248" i="15"/>
  <c r="AX248" i="15"/>
  <c r="AU248" i="15"/>
  <c r="AS248" i="15"/>
  <c r="AQ248" i="15"/>
  <c r="AO248" i="15"/>
  <c r="AM248" i="15"/>
  <c r="AK248" i="15"/>
  <c r="AH248" i="15"/>
  <c r="AF248" i="15"/>
  <c r="AD248" i="15"/>
  <c r="AB248" i="15"/>
  <c r="Z248" i="15"/>
  <c r="X248" i="15"/>
  <c r="U248" i="15"/>
  <c r="T248" i="15"/>
  <c r="S248" i="15"/>
  <c r="R248" i="15"/>
  <c r="Q248" i="15"/>
  <c r="P248" i="15"/>
  <c r="CU247" i="15"/>
  <c r="CS247" i="15"/>
  <c r="CQ247" i="15"/>
  <c r="CO247" i="15"/>
  <c r="CM247" i="15"/>
  <c r="CK247" i="15"/>
  <c r="CH247" i="15"/>
  <c r="CF247" i="15"/>
  <c r="CD247" i="15"/>
  <c r="CB247" i="15"/>
  <c r="BZ247" i="15"/>
  <c r="BX247" i="15"/>
  <c r="BU247" i="15"/>
  <c r="BS247" i="15"/>
  <c r="BQ247" i="15"/>
  <c r="BO247" i="15"/>
  <c r="BM247" i="15"/>
  <c r="BK247" i="15"/>
  <c r="BH247" i="15"/>
  <c r="BF247" i="15"/>
  <c r="BD247" i="15"/>
  <c r="BB247" i="15"/>
  <c r="AZ247" i="15"/>
  <c r="AX247" i="15"/>
  <c r="AU247" i="15"/>
  <c r="AS247" i="15"/>
  <c r="AQ247" i="15"/>
  <c r="AO247" i="15"/>
  <c r="AM247" i="15"/>
  <c r="AK247" i="15"/>
  <c r="AH247" i="15"/>
  <c r="AF247" i="15"/>
  <c r="AD247" i="15"/>
  <c r="AB247" i="15"/>
  <c r="Z247" i="15"/>
  <c r="X247" i="15"/>
  <c r="U247" i="15"/>
  <c r="T247" i="15"/>
  <c r="S247" i="15"/>
  <c r="R247" i="15"/>
  <c r="Q247" i="15"/>
  <c r="P247" i="15"/>
  <c r="CU246" i="15"/>
  <c r="CS246" i="15"/>
  <c r="CQ246" i="15"/>
  <c r="CO246" i="15"/>
  <c r="CM246" i="15"/>
  <c r="CK246" i="15"/>
  <c r="CH246" i="15"/>
  <c r="CF246" i="15"/>
  <c r="CD246" i="15"/>
  <c r="CB246" i="15"/>
  <c r="BZ246" i="15"/>
  <c r="BX246" i="15"/>
  <c r="BU246" i="15"/>
  <c r="BS246" i="15"/>
  <c r="BQ246" i="15"/>
  <c r="BO246" i="15"/>
  <c r="BM246" i="15"/>
  <c r="BK246" i="15"/>
  <c r="BH246" i="15"/>
  <c r="BF246" i="15"/>
  <c r="BD246" i="15"/>
  <c r="BB246" i="15"/>
  <c r="AZ246" i="15"/>
  <c r="AX246" i="15"/>
  <c r="AU246" i="15"/>
  <c r="AS246" i="15"/>
  <c r="AQ246" i="15"/>
  <c r="AO246" i="15"/>
  <c r="AM246" i="15"/>
  <c r="AK246" i="15"/>
  <c r="AH246" i="15"/>
  <c r="AF246" i="15"/>
  <c r="AD246" i="15"/>
  <c r="AB246" i="15"/>
  <c r="Z246" i="15"/>
  <c r="X246" i="15"/>
  <c r="U246" i="15"/>
  <c r="T246" i="15"/>
  <c r="S246" i="15"/>
  <c r="R246" i="15"/>
  <c r="Q246" i="15"/>
  <c r="P246" i="15"/>
  <c r="CU245" i="15"/>
  <c r="CS245" i="15"/>
  <c r="CQ245" i="15"/>
  <c r="CO245" i="15"/>
  <c r="CM245" i="15"/>
  <c r="CK245" i="15"/>
  <c r="CH245" i="15"/>
  <c r="CF245" i="15"/>
  <c r="CD245" i="15"/>
  <c r="CB245" i="15"/>
  <c r="BZ245" i="15"/>
  <c r="BX245" i="15"/>
  <c r="BU245" i="15"/>
  <c r="BS245" i="15"/>
  <c r="BQ245" i="15"/>
  <c r="BO245" i="15"/>
  <c r="BM245" i="15"/>
  <c r="BK245" i="15"/>
  <c r="BH245" i="15"/>
  <c r="BF245" i="15"/>
  <c r="BD245" i="15"/>
  <c r="BB245" i="15"/>
  <c r="AZ245" i="15"/>
  <c r="AX245" i="15"/>
  <c r="AU245" i="15"/>
  <c r="AS245" i="15"/>
  <c r="AQ245" i="15"/>
  <c r="AO245" i="15"/>
  <c r="AM245" i="15"/>
  <c r="AK245" i="15"/>
  <c r="AH245" i="15"/>
  <c r="AF245" i="15"/>
  <c r="AD245" i="15"/>
  <c r="AB245" i="15"/>
  <c r="Z245" i="15"/>
  <c r="X245" i="15"/>
  <c r="U245" i="15"/>
  <c r="T245" i="15"/>
  <c r="S245" i="15"/>
  <c r="R245" i="15"/>
  <c r="Q245" i="15"/>
  <c r="P245" i="15"/>
  <c r="CU244" i="15"/>
  <c r="CS244" i="15"/>
  <c r="CQ244" i="15"/>
  <c r="CO244" i="15"/>
  <c r="CM244" i="15"/>
  <c r="CK244" i="15"/>
  <c r="CH244" i="15"/>
  <c r="CF244" i="15"/>
  <c r="CD244" i="15"/>
  <c r="CB244" i="15"/>
  <c r="BZ244" i="15"/>
  <c r="BX244" i="15"/>
  <c r="BU244" i="15"/>
  <c r="BS244" i="15"/>
  <c r="BQ244" i="15"/>
  <c r="BO244" i="15"/>
  <c r="BM244" i="15"/>
  <c r="BK244" i="15"/>
  <c r="BH244" i="15"/>
  <c r="BF244" i="15"/>
  <c r="BD244" i="15"/>
  <c r="BB244" i="15"/>
  <c r="AZ244" i="15"/>
  <c r="AX244" i="15"/>
  <c r="AU244" i="15"/>
  <c r="AS244" i="15"/>
  <c r="AQ244" i="15"/>
  <c r="AO244" i="15"/>
  <c r="AM244" i="15"/>
  <c r="AK244" i="15"/>
  <c r="AH244" i="15"/>
  <c r="AF244" i="15"/>
  <c r="AD244" i="15"/>
  <c r="AB244" i="15"/>
  <c r="Z244" i="15"/>
  <c r="X244" i="15"/>
  <c r="U244" i="15"/>
  <c r="T244" i="15"/>
  <c r="S244" i="15"/>
  <c r="R244" i="15"/>
  <c r="Q244" i="15"/>
  <c r="P244" i="15"/>
  <c r="CU243" i="15"/>
  <c r="CS243" i="15"/>
  <c r="CQ243" i="15"/>
  <c r="CO243" i="15"/>
  <c r="CM243" i="15"/>
  <c r="CK243" i="15"/>
  <c r="CH243" i="15"/>
  <c r="CF243" i="15"/>
  <c r="CD243" i="15"/>
  <c r="CB243" i="15"/>
  <c r="BZ243" i="15"/>
  <c r="BX243" i="15"/>
  <c r="BU243" i="15"/>
  <c r="BS243" i="15"/>
  <c r="BQ243" i="15"/>
  <c r="BO243" i="15"/>
  <c r="BM243" i="15"/>
  <c r="BK243" i="15"/>
  <c r="BH243" i="15"/>
  <c r="BF243" i="15"/>
  <c r="BD243" i="15"/>
  <c r="BB243" i="15"/>
  <c r="AZ243" i="15"/>
  <c r="AX243" i="15"/>
  <c r="AU243" i="15"/>
  <c r="AS243" i="15"/>
  <c r="AQ243" i="15"/>
  <c r="AO243" i="15"/>
  <c r="AM243" i="15"/>
  <c r="AK243" i="15"/>
  <c r="AH243" i="15"/>
  <c r="AF243" i="15"/>
  <c r="AD243" i="15"/>
  <c r="AB243" i="15"/>
  <c r="Z243" i="15"/>
  <c r="X243" i="15"/>
  <c r="U243" i="15"/>
  <c r="T243" i="15"/>
  <c r="S243" i="15"/>
  <c r="R243" i="15"/>
  <c r="Q243" i="15"/>
  <c r="P243" i="15"/>
  <c r="CU242" i="15"/>
  <c r="CS242" i="15"/>
  <c r="CQ242" i="15"/>
  <c r="CO242" i="15"/>
  <c r="CM242" i="15"/>
  <c r="CK242" i="15"/>
  <c r="CH242" i="15"/>
  <c r="CF242" i="15"/>
  <c r="CD242" i="15"/>
  <c r="CB242" i="15"/>
  <c r="BZ242" i="15"/>
  <c r="BX242" i="15"/>
  <c r="BU242" i="15"/>
  <c r="BS242" i="15"/>
  <c r="BQ242" i="15"/>
  <c r="BO242" i="15"/>
  <c r="BM242" i="15"/>
  <c r="BK242" i="15"/>
  <c r="BH242" i="15"/>
  <c r="BF242" i="15"/>
  <c r="BD242" i="15"/>
  <c r="BB242" i="15"/>
  <c r="AZ242" i="15"/>
  <c r="AX242" i="15"/>
  <c r="AU242" i="15"/>
  <c r="AS242" i="15"/>
  <c r="AQ242" i="15"/>
  <c r="AO242" i="15"/>
  <c r="AM242" i="15"/>
  <c r="AK242" i="15"/>
  <c r="AH242" i="15"/>
  <c r="AF242" i="15"/>
  <c r="AD242" i="15"/>
  <c r="AB242" i="15"/>
  <c r="Z242" i="15"/>
  <c r="X242" i="15"/>
  <c r="U242" i="15"/>
  <c r="T242" i="15"/>
  <c r="S242" i="15"/>
  <c r="R242" i="15"/>
  <c r="Q242" i="15"/>
  <c r="P242" i="15"/>
  <c r="CU241" i="15"/>
  <c r="CS241" i="15"/>
  <c r="CQ241" i="15"/>
  <c r="CO241" i="15"/>
  <c r="CM241" i="15"/>
  <c r="CK241" i="15"/>
  <c r="CH241" i="15"/>
  <c r="CF241" i="15"/>
  <c r="CD241" i="15"/>
  <c r="CB241" i="15"/>
  <c r="BZ241" i="15"/>
  <c r="BX241" i="15"/>
  <c r="BU241" i="15"/>
  <c r="BS241" i="15"/>
  <c r="BQ241" i="15"/>
  <c r="BO241" i="15"/>
  <c r="BM241" i="15"/>
  <c r="BK241" i="15"/>
  <c r="BH241" i="15"/>
  <c r="BF241" i="15"/>
  <c r="BD241" i="15"/>
  <c r="BB241" i="15"/>
  <c r="AZ241" i="15"/>
  <c r="AX241" i="15"/>
  <c r="AU241" i="15"/>
  <c r="AS241" i="15"/>
  <c r="AQ241" i="15"/>
  <c r="AO241" i="15"/>
  <c r="AM241" i="15"/>
  <c r="AK241" i="15"/>
  <c r="AH241" i="15"/>
  <c r="AF241" i="15"/>
  <c r="AD241" i="15"/>
  <c r="AB241" i="15"/>
  <c r="Z241" i="15"/>
  <c r="X241" i="15"/>
  <c r="U241" i="15"/>
  <c r="T241" i="15"/>
  <c r="S241" i="15"/>
  <c r="R241" i="15"/>
  <c r="Q241" i="15"/>
  <c r="P241" i="15"/>
  <c r="CU240" i="15"/>
  <c r="CS240" i="15"/>
  <c r="CQ240" i="15"/>
  <c r="CO240" i="15"/>
  <c r="CM240" i="15"/>
  <c r="CK240" i="15"/>
  <c r="CH240" i="15"/>
  <c r="CF240" i="15"/>
  <c r="CD240" i="15"/>
  <c r="CB240" i="15"/>
  <c r="BZ240" i="15"/>
  <c r="BX240" i="15"/>
  <c r="BU240" i="15"/>
  <c r="BS240" i="15"/>
  <c r="BQ240" i="15"/>
  <c r="BO240" i="15"/>
  <c r="BM240" i="15"/>
  <c r="BK240" i="15"/>
  <c r="BH240" i="15"/>
  <c r="BF240" i="15"/>
  <c r="BD240" i="15"/>
  <c r="BB240" i="15"/>
  <c r="AZ240" i="15"/>
  <c r="AX240" i="15"/>
  <c r="AU240" i="15"/>
  <c r="AS240" i="15"/>
  <c r="AQ240" i="15"/>
  <c r="AO240" i="15"/>
  <c r="AM240" i="15"/>
  <c r="AK240" i="15"/>
  <c r="AH240" i="15"/>
  <c r="AF240" i="15"/>
  <c r="AD240" i="15"/>
  <c r="AB240" i="15"/>
  <c r="Z240" i="15"/>
  <c r="X240" i="15"/>
  <c r="U240" i="15"/>
  <c r="T240" i="15"/>
  <c r="S240" i="15"/>
  <c r="R240" i="15"/>
  <c r="Q240" i="15"/>
  <c r="P240" i="15"/>
  <c r="CU239" i="15"/>
  <c r="CS239" i="15"/>
  <c r="CQ239" i="15"/>
  <c r="CO239" i="15"/>
  <c r="CM239" i="15"/>
  <c r="CK239" i="15"/>
  <c r="CH239" i="15"/>
  <c r="CF239" i="15"/>
  <c r="CD239" i="15"/>
  <c r="CB239" i="15"/>
  <c r="BZ239" i="15"/>
  <c r="BX239" i="15"/>
  <c r="BU239" i="15"/>
  <c r="BS239" i="15"/>
  <c r="BQ239" i="15"/>
  <c r="BO239" i="15"/>
  <c r="BM239" i="15"/>
  <c r="BK239" i="15"/>
  <c r="BH239" i="15"/>
  <c r="BF239" i="15"/>
  <c r="BD239" i="15"/>
  <c r="BB239" i="15"/>
  <c r="AZ239" i="15"/>
  <c r="AX239" i="15"/>
  <c r="AU239" i="15"/>
  <c r="AS239" i="15"/>
  <c r="AQ239" i="15"/>
  <c r="AO239" i="15"/>
  <c r="AM239" i="15"/>
  <c r="AK239" i="15"/>
  <c r="AH239" i="15"/>
  <c r="AF239" i="15"/>
  <c r="AD239" i="15"/>
  <c r="AB239" i="15"/>
  <c r="Z239" i="15"/>
  <c r="X239" i="15"/>
  <c r="U239" i="15"/>
  <c r="T239" i="15"/>
  <c r="S239" i="15"/>
  <c r="R239" i="15"/>
  <c r="Q239" i="15"/>
  <c r="P239" i="15"/>
  <c r="CU238" i="15"/>
  <c r="CS238" i="15"/>
  <c r="CQ238" i="15"/>
  <c r="CO238" i="15"/>
  <c r="CM238" i="15"/>
  <c r="CK238" i="15"/>
  <c r="CH238" i="15"/>
  <c r="CF238" i="15"/>
  <c r="CD238" i="15"/>
  <c r="CB238" i="15"/>
  <c r="BZ238" i="15"/>
  <c r="BX238" i="15"/>
  <c r="BU238" i="15"/>
  <c r="BS238" i="15"/>
  <c r="BQ238" i="15"/>
  <c r="BO238" i="15"/>
  <c r="BM238" i="15"/>
  <c r="BK238" i="15"/>
  <c r="BH238" i="15"/>
  <c r="BF238" i="15"/>
  <c r="BD238" i="15"/>
  <c r="BB238" i="15"/>
  <c r="AZ238" i="15"/>
  <c r="AX238" i="15"/>
  <c r="AU238" i="15"/>
  <c r="AS238" i="15"/>
  <c r="AQ238" i="15"/>
  <c r="AO238" i="15"/>
  <c r="AM238" i="15"/>
  <c r="AK238" i="15"/>
  <c r="AH238" i="15"/>
  <c r="AF238" i="15"/>
  <c r="AD238" i="15"/>
  <c r="AB238" i="15"/>
  <c r="Z238" i="15"/>
  <c r="X238" i="15"/>
  <c r="U238" i="15"/>
  <c r="T238" i="15"/>
  <c r="S238" i="15"/>
  <c r="R238" i="15"/>
  <c r="Q238" i="15"/>
  <c r="P238" i="15"/>
  <c r="CU237" i="15"/>
  <c r="CS237" i="15"/>
  <c r="CQ237" i="15"/>
  <c r="CO237" i="15"/>
  <c r="CM237" i="15"/>
  <c r="CK237" i="15"/>
  <c r="CH237" i="15"/>
  <c r="CF237" i="15"/>
  <c r="CD237" i="15"/>
  <c r="CB237" i="15"/>
  <c r="BZ237" i="15"/>
  <c r="BX237" i="15"/>
  <c r="BU237" i="15"/>
  <c r="BS237" i="15"/>
  <c r="BQ237" i="15"/>
  <c r="BO237" i="15"/>
  <c r="BM237" i="15"/>
  <c r="BK237" i="15"/>
  <c r="BH237" i="15"/>
  <c r="BF237" i="15"/>
  <c r="BD237" i="15"/>
  <c r="BB237" i="15"/>
  <c r="AZ237" i="15"/>
  <c r="AX237" i="15"/>
  <c r="AU237" i="15"/>
  <c r="AS237" i="15"/>
  <c r="AQ237" i="15"/>
  <c r="AO237" i="15"/>
  <c r="AM237" i="15"/>
  <c r="AK237" i="15"/>
  <c r="AH237" i="15"/>
  <c r="AF237" i="15"/>
  <c r="AD237" i="15"/>
  <c r="AB237" i="15"/>
  <c r="Z237" i="15"/>
  <c r="X237" i="15"/>
  <c r="U237" i="15"/>
  <c r="T237" i="15"/>
  <c r="S237" i="15"/>
  <c r="R237" i="15"/>
  <c r="Q237" i="15"/>
  <c r="P237" i="15"/>
  <c r="CU236" i="15"/>
  <c r="CS236" i="15"/>
  <c r="CQ236" i="15"/>
  <c r="CO236" i="15"/>
  <c r="CM236" i="15"/>
  <c r="CK236" i="15"/>
  <c r="CH236" i="15"/>
  <c r="CF236" i="15"/>
  <c r="CD236" i="15"/>
  <c r="CB236" i="15"/>
  <c r="BZ236" i="15"/>
  <c r="BX236" i="15"/>
  <c r="BU236" i="15"/>
  <c r="BS236" i="15"/>
  <c r="BQ236" i="15"/>
  <c r="BO236" i="15"/>
  <c r="BM236" i="15"/>
  <c r="BK236" i="15"/>
  <c r="BH236" i="15"/>
  <c r="BF236" i="15"/>
  <c r="BD236" i="15"/>
  <c r="BB236" i="15"/>
  <c r="AZ236" i="15"/>
  <c r="AX236" i="15"/>
  <c r="AU236" i="15"/>
  <c r="AS236" i="15"/>
  <c r="AQ236" i="15"/>
  <c r="AO236" i="15"/>
  <c r="AM236" i="15"/>
  <c r="AK236" i="15"/>
  <c r="AH236" i="15"/>
  <c r="AF236" i="15"/>
  <c r="AD236" i="15"/>
  <c r="AB236" i="15"/>
  <c r="Z236" i="15"/>
  <c r="X236" i="15"/>
  <c r="U236" i="15"/>
  <c r="T236" i="15"/>
  <c r="S236" i="15"/>
  <c r="R236" i="15"/>
  <c r="Q236" i="15"/>
  <c r="P236" i="15"/>
  <c r="CU235" i="15"/>
  <c r="CS235" i="15"/>
  <c r="CQ235" i="15"/>
  <c r="CO235" i="15"/>
  <c r="CM235" i="15"/>
  <c r="CK235" i="15"/>
  <c r="CH235" i="15"/>
  <c r="CF235" i="15"/>
  <c r="CD235" i="15"/>
  <c r="CB235" i="15"/>
  <c r="BZ235" i="15"/>
  <c r="BX235" i="15"/>
  <c r="BU235" i="15"/>
  <c r="BS235" i="15"/>
  <c r="BQ235" i="15"/>
  <c r="BO235" i="15"/>
  <c r="BM235" i="15"/>
  <c r="BK235" i="15"/>
  <c r="BH235" i="15"/>
  <c r="BF235" i="15"/>
  <c r="BD235" i="15"/>
  <c r="BB235" i="15"/>
  <c r="AZ235" i="15"/>
  <c r="AX235" i="15"/>
  <c r="AU235" i="15"/>
  <c r="AS235" i="15"/>
  <c r="AQ235" i="15"/>
  <c r="AO235" i="15"/>
  <c r="AM235" i="15"/>
  <c r="AK235" i="15"/>
  <c r="AH235" i="15"/>
  <c r="AF235" i="15"/>
  <c r="AD235" i="15"/>
  <c r="AB235" i="15"/>
  <c r="Z235" i="15"/>
  <c r="X235" i="15"/>
  <c r="U235" i="15"/>
  <c r="T235" i="15"/>
  <c r="S235" i="15"/>
  <c r="R235" i="15"/>
  <c r="Q235" i="15"/>
  <c r="P235" i="15"/>
  <c r="CU234" i="15"/>
  <c r="CS234" i="15"/>
  <c r="CQ234" i="15"/>
  <c r="CO234" i="15"/>
  <c r="CM234" i="15"/>
  <c r="CK234" i="15"/>
  <c r="CH234" i="15"/>
  <c r="CF234" i="15"/>
  <c r="CD234" i="15"/>
  <c r="CB234" i="15"/>
  <c r="BZ234" i="15"/>
  <c r="BX234" i="15"/>
  <c r="BU234" i="15"/>
  <c r="BS234" i="15"/>
  <c r="BQ234" i="15"/>
  <c r="BO234" i="15"/>
  <c r="BM234" i="15"/>
  <c r="BK234" i="15"/>
  <c r="BH234" i="15"/>
  <c r="BF234" i="15"/>
  <c r="BD234" i="15"/>
  <c r="BB234" i="15"/>
  <c r="AZ234" i="15"/>
  <c r="AX234" i="15"/>
  <c r="AU234" i="15"/>
  <c r="AS234" i="15"/>
  <c r="AQ234" i="15"/>
  <c r="AO234" i="15"/>
  <c r="AM234" i="15"/>
  <c r="AK234" i="15"/>
  <c r="AH234" i="15"/>
  <c r="AF234" i="15"/>
  <c r="AD234" i="15"/>
  <c r="AB234" i="15"/>
  <c r="Z234" i="15"/>
  <c r="X234" i="15"/>
  <c r="U234" i="15"/>
  <c r="T234" i="15"/>
  <c r="S234" i="15"/>
  <c r="R234" i="15"/>
  <c r="Q234" i="15"/>
  <c r="P234" i="15"/>
  <c r="CU233" i="15"/>
  <c r="CS233" i="15"/>
  <c r="CQ233" i="15"/>
  <c r="CO233" i="15"/>
  <c r="CM233" i="15"/>
  <c r="CK233" i="15"/>
  <c r="CH233" i="15"/>
  <c r="CF233" i="15"/>
  <c r="CD233" i="15"/>
  <c r="CB233" i="15"/>
  <c r="BZ233" i="15"/>
  <c r="BX233" i="15"/>
  <c r="BU233" i="15"/>
  <c r="BS233" i="15"/>
  <c r="BQ233" i="15"/>
  <c r="BO233" i="15"/>
  <c r="BM233" i="15"/>
  <c r="BK233" i="15"/>
  <c r="BH233" i="15"/>
  <c r="BF233" i="15"/>
  <c r="BD233" i="15"/>
  <c r="BB233" i="15"/>
  <c r="AZ233" i="15"/>
  <c r="AX233" i="15"/>
  <c r="AU233" i="15"/>
  <c r="AS233" i="15"/>
  <c r="AQ233" i="15"/>
  <c r="AO233" i="15"/>
  <c r="AM233" i="15"/>
  <c r="AK233" i="15"/>
  <c r="AH233" i="15"/>
  <c r="AF233" i="15"/>
  <c r="AD233" i="15"/>
  <c r="AB233" i="15"/>
  <c r="Z233" i="15"/>
  <c r="X233" i="15"/>
  <c r="U233" i="15"/>
  <c r="T233" i="15"/>
  <c r="S233" i="15"/>
  <c r="R233" i="15"/>
  <c r="Q233" i="15"/>
  <c r="P233" i="15"/>
  <c r="CU232" i="15"/>
  <c r="CS232" i="15"/>
  <c r="CQ232" i="15"/>
  <c r="CO232" i="15"/>
  <c r="CM232" i="15"/>
  <c r="CK232" i="15"/>
  <c r="CH232" i="15"/>
  <c r="CF232" i="15"/>
  <c r="CD232" i="15"/>
  <c r="CB232" i="15"/>
  <c r="BZ232" i="15"/>
  <c r="BX232" i="15"/>
  <c r="BU232" i="15"/>
  <c r="BS232" i="15"/>
  <c r="BQ232" i="15"/>
  <c r="BO232" i="15"/>
  <c r="BM232" i="15"/>
  <c r="BK232" i="15"/>
  <c r="BH232" i="15"/>
  <c r="BF232" i="15"/>
  <c r="BD232" i="15"/>
  <c r="BB232" i="15"/>
  <c r="AZ232" i="15"/>
  <c r="AX232" i="15"/>
  <c r="AU232" i="15"/>
  <c r="AS232" i="15"/>
  <c r="AQ232" i="15"/>
  <c r="AO232" i="15"/>
  <c r="AM232" i="15"/>
  <c r="AK232" i="15"/>
  <c r="AH232" i="15"/>
  <c r="AF232" i="15"/>
  <c r="AD232" i="15"/>
  <c r="AB232" i="15"/>
  <c r="Z232" i="15"/>
  <c r="X232" i="15"/>
  <c r="U232" i="15"/>
  <c r="T232" i="15"/>
  <c r="S232" i="15"/>
  <c r="R232" i="15"/>
  <c r="Q232" i="15"/>
  <c r="P232" i="15"/>
  <c r="CU231" i="15"/>
  <c r="CS231" i="15"/>
  <c r="CQ231" i="15"/>
  <c r="CO231" i="15"/>
  <c r="CM231" i="15"/>
  <c r="CK231" i="15"/>
  <c r="CH231" i="15"/>
  <c r="CF231" i="15"/>
  <c r="CD231" i="15"/>
  <c r="CB231" i="15"/>
  <c r="BZ231" i="15"/>
  <c r="BX231" i="15"/>
  <c r="BU231" i="15"/>
  <c r="BS231" i="15"/>
  <c r="BQ231" i="15"/>
  <c r="BO231" i="15"/>
  <c r="BM231" i="15"/>
  <c r="BK231" i="15"/>
  <c r="BH231" i="15"/>
  <c r="BF231" i="15"/>
  <c r="BD231" i="15"/>
  <c r="BB231" i="15"/>
  <c r="AZ231" i="15"/>
  <c r="AX231" i="15"/>
  <c r="AU231" i="15"/>
  <c r="AS231" i="15"/>
  <c r="AQ231" i="15"/>
  <c r="AO231" i="15"/>
  <c r="AM231" i="15"/>
  <c r="AK231" i="15"/>
  <c r="AH231" i="15"/>
  <c r="AF231" i="15"/>
  <c r="AD231" i="15"/>
  <c r="AB231" i="15"/>
  <c r="Z231" i="15"/>
  <c r="X231" i="15"/>
  <c r="U231" i="15"/>
  <c r="T231" i="15"/>
  <c r="S231" i="15"/>
  <c r="R231" i="15"/>
  <c r="Q231" i="15"/>
  <c r="P231" i="15"/>
  <c r="CU230" i="15"/>
  <c r="CS230" i="15"/>
  <c r="CQ230" i="15"/>
  <c r="CO230" i="15"/>
  <c r="CM230" i="15"/>
  <c r="CK230" i="15"/>
  <c r="CH230" i="15"/>
  <c r="CF230" i="15"/>
  <c r="CD230" i="15"/>
  <c r="CB230" i="15"/>
  <c r="BZ230" i="15"/>
  <c r="BX230" i="15"/>
  <c r="BU230" i="15"/>
  <c r="BS230" i="15"/>
  <c r="BQ230" i="15"/>
  <c r="BO230" i="15"/>
  <c r="BM230" i="15"/>
  <c r="BK230" i="15"/>
  <c r="BH230" i="15"/>
  <c r="BF230" i="15"/>
  <c r="BD230" i="15"/>
  <c r="BB230" i="15"/>
  <c r="AZ230" i="15"/>
  <c r="AX230" i="15"/>
  <c r="AU230" i="15"/>
  <c r="AS230" i="15"/>
  <c r="AQ230" i="15"/>
  <c r="AO230" i="15"/>
  <c r="AM230" i="15"/>
  <c r="AK230" i="15"/>
  <c r="AH230" i="15"/>
  <c r="AF230" i="15"/>
  <c r="AD230" i="15"/>
  <c r="AB230" i="15"/>
  <c r="Z230" i="15"/>
  <c r="X230" i="15"/>
  <c r="U230" i="15"/>
  <c r="T230" i="15"/>
  <c r="S230" i="15"/>
  <c r="R230" i="15"/>
  <c r="Q230" i="15"/>
  <c r="P230" i="15"/>
  <c r="CU229" i="15"/>
  <c r="CS229" i="15"/>
  <c r="CQ229" i="15"/>
  <c r="CO229" i="15"/>
  <c r="CM229" i="15"/>
  <c r="CK229" i="15"/>
  <c r="CH229" i="15"/>
  <c r="CF229" i="15"/>
  <c r="CD229" i="15"/>
  <c r="CB229" i="15"/>
  <c r="BZ229" i="15"/>
  <c r="BX229" i="15"/>
  <c r="BU229" i="15"/>
  <c r="BS229" i="15"/>
  <c r="BQ229" i="15"/>
  <c r="BO229" i="15"/>
  <c r="BM229" i="15"/>
  <c r="BK229" i="15"/>
  <c r="BH229" i="15"/>
  <c r="BF229" i="15"/>
  <c r="BD229" i="15"/>
  <c r="BB229" i="15"/>
  <c r="AZ229" i="15"/>
  <c r="AX229" i="15"/>
  <c r="AU229" i="15"/>
  <c r="AS229" i="15"/>
  <c r="AQ229" i="15"/>
  <c r="AO229" i="15"/>
  <c r="AM229" i="15"/>
  <c r="AK229" i="15"/>
  <c r="AH229" i="15"/>
  <c r="AF229" i="15"/>
  <c r="AD229" i="15"/>
  <c r="AB229" i="15"/>
  <c r="Z229" i="15"/>
  <c r="X229" i="15"/>
  <c r="U229" i="15"/>
  <c r="T229" i="15"/>
  <c r="S229" i="15"/>
  <c r="R229" i="15"/>
  <c r="Q229" i="15"/>
  <c r="P229" i="15"/>
  <c r="CU228" i="15"/>
  <c r="CS228" i="15"/>
  <c r="CQ228" i="15"/>
  <c r="CO228" i="15"/>
  <c r="CM228" i="15"/>
  <c r="CK228" i="15"/>
  <c r="CH228" i="15"/>
  <c r="CF228" i="15"/>
  <c r="CD228" i="15"/>
  <c r="CB228" i="15"/>
  <c r="BZ228" i="15"/>
  <c r="BX228" i="15"/>
  <c r="BU228" i="15"/>
  <c r="BS228" i="15"/>
  <c r="BQ228" i="15"/>
  <c r="BO228" i="15"/>
  <c r="BM228" i="15"/>
  <c r="BK228" i="15"/>
  <c r="BH228" i="15"/>
  <c r="BF228" i="15"/>
  <c r="BD228" i="15"/>
  <c r="BB228" i="15"/>
  <c r="AZ228" i="15"/>
  <c r="AX228" i="15"/>
  <c r="AU228" i="15"/>
  <c r="AS228" i="15"/>
  <c r="AQ228" i="15"/>
  <c r="AO228" i="15"/>
  <c r="AM228" i="15"/>
  <c r="AK228" i="15"/>
  <c r="AH228" i="15"/>
  <c r="AF228" i="15"/>
  <c r="AD228" i="15"/>
  <c r="AB228" i="15"/>
  <c r="Z228" i="15"/>
  <c r="X228" i="15"/>
  <c r="U228" i="15"/>
  <c r="T228" i="15"/>
  <c r="S228" i="15"/>
  <c r="R228" i="15"/>
  <c r="Q228" i="15"/>
  <c r="P228" i="15"/>
  <c r="CU227" i="15"/>
  <c r="CS227" i="15"/>
  <c r="CQ227" i="15"/>
  <c r="CO227" i="15"/>
  <c r="CM227" i="15"/>
  <c r="CK227" i="15"/>
  <c r="CH227" i="15"/>
  <c r="CF227" i="15"/>
  <c r="CD227" i="15"/>
  <c r="CB227" i="15"/>
  <c r="BZ227" i="15"/>
  <c r="BX227" i="15"/>
  <c r="BU227" i="15"/>
  <c r="BS227" i="15"/>
  <c r="BQ227" i="15"/>
  <c r="BO227" i="15"/>
  <c r="BM227" i="15"/>
  <c r="BK227" i="15"/>
  <c r="BH227" i="15"/>
  <c r="BF227" i="15"/>
  <c r="BD227" i="15"/>
  <c r="BB227" i="15"/>
  <c r="AZ227" i="15"/>
  <c r="AX227" i="15"/>
  <c r="AU227" i="15"/>
  <c r="AS227" i="15"/>
  <c r="AQ227" i="15"/>
  <c r="AO227" i="15"/>
  <c r="AM227" i="15"/>
  <c r="AK227" i="15"/>
  <c r="AH227" i="15"/>
  <c r="AF227" i="15"/>
  <c r="AD227" i="15"/>
  <c r="AB227" i="15"/>
  <c r="Z227" i="15"/>
  <c r="X227" i="15"/>
  <c r="U227" i="15"/>
  <c r="T227" i="15"/>
  <c r="S227" i="15"/>
  <c r="R227" i="15"/>
  <c r="Q227" i="15"/>
  <c r="P227" i="15"/>
  <c r="CU226" i="15"/>
  <c r="CS226" i="15"/>
  <c r="CQ226" i="15"/>
  <c r="CO226" i="15"/>
  <c r="CM226" i="15"/>
  <c r="CK226" i="15"/>
  <c r="CH226" i="15"/>
  <c r="CF226" i="15"/>
  <c r="CD226" i="15"/>
  <c r="CB226" i="15"/>
  <c r="BZ226" i="15"/>
  <c r="BX226" i="15"/>
  <c r="BU226" i="15"/>
  <c r="BS226" i="15"/>
  <c r="BQ226" i="15"/>
  <c r="BO226" i="15"/>
  <c r="BM226" i="15"/>
  <c r="BK226" i="15"/>
  <c r="BH226" i="15"/>
  <c r="BF226" i="15"/>
  <c r="BD226" i="15"/>
  <c r="BB226" i="15"/>
  <c r="AZ226" i="15"/>
  <c r="AX226" i="15"/>
  <c r="AU226" i="15"/>
  <c r="AS226" i="15"/>
  <c r="AQ226" i="15"/>
  <c r="AO226" i="15"/>
  <c r="AM226" i="15"/>
  <c r="AK226" i="15"/>
  <c r="AH226" i="15"/>
  <c r="AF226" i="15"/>
  <c r="AD226" i="15"/>
  <c r="AB226" i="15"/>
  <c r="Z226" i="15"/>
  <c r="X226" i="15"/>
  <c r="U226" i="15"/>
  <c r="T226" i="15"/>
  <c r="S226" i="15"/>
  <c r="R226" i="15"/>
  <c r="Q226" i="15"/>
  <c r="P226" i="15"/>
  <c r="CU225" i="15"/>
  <c r="CS225" i="15"/>
  <c r="CQ225" i="15"/>
  <c r="CO225" i="15"/>
  <c r="CM225" i="15"/>
  <c r="CK225" i="15"/>
  <c r="CH225" i="15"/>
  <c r="CF225" i="15"/>
  <c r="CD225" i="15"/>
  <c r="CB225" i="15"/>
  <c r="BZ225" i="15"/>
  <c r="BX225" i="15"/>
  <c r="BU225" i="15"/>
  <c r="BS225" i="15"/>
  <c r="BQ225" i="15"/>
  <c r="BO225" i="15"/>
  <c r="BM225" i="15"/>
  <c r="BK225" i="15"/>
  <c r="BH225" i="15"/>
  <c r="BF225" i="15"/>
  <c r="BD225" i="15"/>
  <c r="BB225" i="15"/>
  <c r="AZ225" i="15"/>
  <c r="AX225" i="15"/>
  <c r="AU225" i="15"/>
  <c r="AS225" i="15"/>
  <c r="AQ225" i="15"/>
  <c r="AO225" i="15"/>
  <c r="AM225" i="15"/>
  <c r="AK225" i="15"/>
  <c r="AH225" i="15"/>
  <c r="AF225" i="15"/>
  <c r="AD225" i="15"/>
  <c r="AB225" i="15"/>
  <c r="Z225" i="15"/>
  <c r="X225" i="15"/>
  <c r="U225" i="15"/>
  <c r="T225" i="15"/>
  <c r="S225" i="15"/>
  <c r="R225" i="15"/>
  <c r="Q225" i="15"/>
  <c r="P225" i="15"/>
  <c r="CU224" i="15"/>
  <c r="CS224" i="15"/>
  <c r="CQ224" i="15"/>
  <c r="CO224" i="15"/>
  <c r="CM224" i="15"/>
  <c r="CK224" i="15"/>
  <c r="CH224" i="15"/>
  <c r="CF224" i="15"/>
  <c r="CD224" i="15"/>
  <c r="CB224" i="15"/>
  <c r="BZ224" i="15"/>
  <c r="BX224" i="15"/>
  <c r="BU224" i="15"/>
  <c r="BS224" i="15"/>
  <c r="BQ224" i="15"/>
  <c r="BO224" i="15"/>
  <c r="BM224" i="15"/>
  <c r="BK224" i="15"/>
  <c r="BH224" i="15"/>
  <c r="BF224" i="15"/>
  <c r="BD224" i="15"/>
  <c r="BB224" i="15"/>
  <c r="AZ224" i="15"/>
  <c r="AX224" i="15"/>
  <c r="AU224" i="15"/>
  <c r="AS224" i="15"/>
  <c r="AQ224" i="15"/>
  <c r="AO224" i="15"/>
  <c r="AM224" i="15"/>
  <c r="AK224" i="15"/>
  <c r="AH224" i="15"/>
  <c r="AF224" i="15"/>
  <c r="AD224" i="15"/>
  <c r="AB224" i="15"/>
  <c r="Z224" i="15"/>
  <c r="X224" i="15"/>
  <c r="U224" i="15"/>
  <c r="T224" i="15"/>
  <c r="S224" i="15"/>
  <c r="R224" i="15"/>
  <c r="Q224" i="15"/>
  <c r="P224" i="15"/>
  <c r="CU223" i="15"/>
  <c r="CS223" i="15"/>
  <c r="CQ223" i="15"/>
  <c r="CO223" i="15"/>
  <c r="CM223" i="15"/>
  <c r="CK223" i="15"/>
  <c r="CH223" i="15"/>
  <c r="CF223" i="15"/>
  <c r="CD223" i="15"/>
  <c r="CB223" i="15"/>
  <c r="BZ223" i="15"/>
  <c r="BX223" i="15"/>
  <c r="BU223" i="15"/>
  <c r="BS223" i="15"/>
  <c r="BQ223" i="15"/>
  <c r="BO223" i="15"/>
  <c r="BM223" i="15"/>
  <c r="BK223" i="15"/>
  <c r="BH223" i="15"/>
  <c r="BF223" i="15"/>
  <c r="BD223" i="15"/>
  <c r="BB223" i="15"/>
  <c r="AZ223" i="15"/>
  <c r="AX223" i="15"/>
  <c r="AU223" i="15"/>
  <c r="AS223" i="15"/>
  <c r="AQ223" i="15"/>
  <c r="AO223" i="15"/>
  <c r="AM223" i="15"/>
  <c r="AK223" i="15"/>
  <c r="AH223" i="15"/>
  <c r="AF223" i="15"/>
  <c r="AD223" i="15"/>
  <c r="AB223" i="15"/>
  <c r="Z223" i="15"/>
  <c r="X223" i="15"/>
  <c r="U223" i="15"/>
  <c r="T223" i="15"/>
  <c r="S223" i="15"/>
  <c r="R223" i="15"/>
  <c r="Q223" i="15"/>
  <c r="P223" i="15"/>
  <c r="CU222" i="15"/>
  <c r="CS222" i="15"/>
  <c r="CQ222" i="15"/>
  <c r="CO222" i="15"/>
  <c r="CM222" i="15"/>
  <c r="CK222" i="15"/>
  <c r="CH222" i="15"/>
  <c r="CF222" i="15"/>
  <c r="CD222" i="15"/>
  <c r="CB222" i="15"/>
  <c r="BZ222" i="15"/>
  <c r="BX222" i="15"/>
  <c r="BU222" i="15"/>
  <c r="BS222" i="15"/>
  <c r="BQ222" i="15"/>
  <c r="BO222" i="15"/>
  <c r="BM222" i="15"/>
  <c r="BK222" i="15"/>
  <c r="BH222" i="15"/>
  <c r="BF222" i="15"/>
  <c r="BD222" i="15"/>
  <c r="BB222" i="15"/>
  <c r="AZ222" i="15"/>
  <c r="AX222" i="15"/>
  <c r="AU222" i="15"/>
  <c r="AS222" i="15"/>
  <c r="AQ222" i="15"/>
  <c r="AO222" i="15"/>
  <c r="AM222" i="15"/>
  <c r="AK222" i="15"/>
  <c r="AH222" i="15"/>
  <c r="AF222" i="15"/>
  <c r="AD222" i="15"/>
  <c r="AB222" i="15"/>
  <c r="Z222" i="15"/>
  <c r="X222" i="15"/>
  <c r="U222" i="15"/>
  <c r="T222" i="15"/>
  <c r="S222" i="15"/>
  <c r="R222" i="15"/>
  <c r="Q222" i="15"/>
  <c r="P222" i="15"/>
  <c r="CU221" i="15"/>
  <c r="CS221" i="15"/>
  <c r="CQ221" i="15"/>
  <c r="CO221" i="15"/>
  <c r="CM221" i="15"/>
  <c r="CK221" i="15"/>
  <c r="CH221" i="15"/>
  <c r="CF221" i="15"/>
  <c r="CD221" i="15"/>
  <c r="CB221" i="15"/>
  <c r="BZ221" i="15"/>
  <c r="BX221" i="15"/>
  <c r="BU221" i="15"/>
  <c r="BS221" i="15"/>
  <c r="BQ221" i="15"/>
  <c r="BO221" i="15"/>
  <c r="BM221" i="15"/>
  <c r="BK221" i="15"/>
  <c r="BH221" i="15"/>
  <c r="BF221" i="15"/>
  <c r="BD221" i="15"/>
  <c r="BB221" i="15"/>
  <c r="AZ221" i="15"/>
  <c r="AX221" i="15"/>
  <c r="AU221" i="15"/>
  <c r="AS221" i="15"/>
  <c r="AQ221" i="15"/>
  <c r="AO221" i="15"/>
  <c r="AM221" i="15"/>
  <c r="AK221" i="15"/>
  <c r="AH221" i="15"/>
  <c r="AF221" i="15"/>
  <c r="AD221" i="15"/>
  <c r="AB221" i="15"/>
  <c r="Z221" i="15"/>
  <c r="X221" i="15"/>
  <c r="U221" i="15"/>
  <c r="T221" i="15"/>
  <c r="S221" i="15"/>
  <c r="R221" i="15"/>
  <c r="Q221" i="15"/>
  <c r="P221" i="15"/>
  <c r="CU220" i="15"/>
  <c r="CS220" i="15"/>
  <c r="CQ220" i="15"/>
  <c r="CO220" i="15"/>
  <c r="CM220" i="15"/>
  <c r="CK220" i="15"/>
  <c r="CH220" i="15"/>
  <c r="CF220" i="15"/>
  <c r="CD220" i="15"/>
  <c r="CB220" i="15"/>
  <c r="BZ220" i="15"/>
  <c r="BX220" i="15"/>
  <c r="BU220" i="15"/>
  <c r="BS220" i="15"/>
  <c r="BQ220" i="15"/>
  <c r="BO220" i="15"/>
  <c r="BM220" i="15"/>
  <c r="BK220" i="15"/>
  <c r="BH220" i="15"/>
  <c r="BF220" i="15"/>
  <c r="BD220" i="15"/>
  <c r="BB220" i="15"/>
  <c r="AZ220" i="15"/>
  <c r="AX220" i="15"/>
  <c r="AU220" i="15"/>
  <c r="AS220" i="15"/>
  <c r="AQ220" i="15"/>
  <c r="AO220" i="15"/>
  <c r="AM220" i="15"/>
  <c r="AK220" i="15"/>
  <c r="AH220" i="15"/>
  <c r="AF220" i="15"/>
  <c r="AD220" i="15"/>
  <c r="AB220" i="15"/>
  <c r="Z220" i="15"/>
  <c r="X220" i="15"/>
  <c r="U220" i="15"/>
  <c r="T220" i="15"/>
  <c r="S220" i="15"/>
  <c r="R220" i="15"/>
  <c r="Q220" i="15"/>
  <c r="P220" i="15"/>
  <c r="CU219" i="15"/>
  <c r="CS219" i="15"/>
  <c r="CQ219" i="15"/>
  <c r="CO219" i="15"/>
  <c r="CM219" i="15"/>
  <c r="CK219" i="15"/>
  <c r="CH219" i="15"/>
  <c r="CF219" i="15"/>
  <c r="CD219" i="15"/>
  <c r="CB219" i="15"/>
  <c r="BZ219" i="15"/>
  <c r="BX219" i="15"/>
  <c r="BU219" i="15"/>
  <c r="BS219" i="15"/>
  <c r="BQ219" i="15"/>
  <c r="BO219" i="15"/>
  <c r="BM219" i="15"/>
  <c r="BK219" i="15"/>
  <c r="BH219" i="15"/>
  <c r="BF219" i="15"/>
  <c r="BD219" i="15"/>
  <c r="BB219" i="15"/>
  <c r="AZ219" i="15"/>
  <c r="AX219" i="15"/>
  <c r="AU219" i="15"/>
  <c r="AS219" i="15"/>
  <c r="AQ219" i="15"/>
  <c r="AO219" i="15"/>
  <c r="AM219" i="15"/>
  <c r="AK219" i="15"/>
  <c r="AH219" i="15"/>
  <c r="AF219" i="15"/>
  <c r="AD219" i="15"/>
  <c r="AB219" i="15"/>
  <c r="Z219" i="15"/>
  <c r="X219" i="15"/>
  <c r="U219" i="15"/>
  <c r="T219" i="15"/>
  <c r="S219" i="15"/>
  <c r="R219" i="15"/>
  <c r="Q219" i="15"/>
  <c r="P219" i="15"/>
  <c r="CU218" i="15"/>
  <c r="CS218" i="15"/>
  <c r="CQ218" i="15"/>
  <c r="CO218" i="15"/>
  <c r="CM218" i="15"/>
  <c r="CK218" i="15"/>
  <c r="CH218" i="15"/>
  <c r="CF218" i="15"/>
  <c r="CD218" i="15"/>
  <c r="CB218" i="15"/>
  <c r="BZ218" i="15"/>
  <c r="BX218" i="15"/>
  <c r="BU218" i="15"/>
  <c r="BS218" i="15"/>
  <c r="BQ218" i="15"/>
  <c r="BO218" i="15"/>
  <c r="BM218" i="15"/>
  <c r="BK218" i="15"/>
  <c r="BH218" i="15"/>
  <c r="BF218" i="15"/>
  <c r="BD218" i="15"/>
  <c r="BB218" i="15"/>
  <c r="AZ218" i="15"/>
  <c r="AX218" i="15"/>
  <c r="AU218" i="15"/>
  <c r="AS218" i="15"/>
  <c r="AQ218" i="15"/>
  <c r="AO218" i="15"/>
  <c r="AM218" i="15"/>
  <c r="AK218" i="15"/>
  <c r="AH218" i="15"/>
  <c r="AF218" i="15"/>
  <c r="AD218" i="15"/>
  <c r="AB218" i="15"/>
  <c r="Z218" i="15"/>
  <c r="X218" i="15"/>
  <c r="U218" i="15"/>
  <c r="T218" i="15"/>
  <c r="S218" i="15"/>
  <c r="R218" i="15"/>
  <c r="Q218" i="15"/>
  <c r="P218" i="15"/>
  <c r="CU217" i="15"/>
  <c r="CS217" i="15"/>
  <c r="CQ217" i="15"/>
  <c r="CO217" i="15"/>
  <c r="CM217" i="15"/>
  <c r="CK217" i="15"/>
  <c r="CH217" i="15"/>
  <c r="CF217" i="15"/>
  <c r="CD217" i="15"/>
  <c r="CB217" i="15"/>
  <c r="BZ217" i="15"/>
  <c r="BX217" i="15"/>
  <c r="BU217" i="15"/>
  <c r="BS217" i="15"/>
  <c r="BQ217" i="15"/>
  <c r="BO217" i="15"/>
  <c r="BM217" i="15"/>
  <c r="BK217" i="15"/>
  <c r="BH217" i="15"/>
  <c r="BF217" i="15"/>
  <c r="BD217" i="15"/>
  <c r="BB217" i="15"/>
  <c r="AZ217" i="15"/>
  <c r="AX217" i="15"/>
  <c r="AU217" i="15"/>
  <c r="AS217" i="15"/>
  <c r="AQ217" i="15"/>
  <c r="AO217" i="15"/>
  <c r="AM217" i="15"/>
  <c r="AK217" i="15"/>
  <c r="AH217" i="15"/>
  <c r="AF217" i="15"/>
  <c r="AD217" i="15"/>
  <c r="AB217" i="15"/>
  <c r="Z217" i="15"/>
  <c r="X217" i="15"/>
  <c r="U217" i="15"/>
  <c r="T217" i="15"/>
  <c r="S217" i="15"/>
  <c r="R217" i="15"/>
  <c r="Q217" i="15"/>
  <c r="P217" i="15"/>
  <c r="CU216" i="15"/>
  <c r="CS216" i="15"/>
  <c r="CQ216" i="15"/>
  <c r="CO216" i="15"/>
  <c r="CM216" i="15"/>
  <c r="CK216" i="15"/>
  <c r="CH216" i="15"/>
  <c r="CF216" i="15"/>
  <c r="CD216" i="15"/>
  <c r="CB216" i="15"/>
  <c r="BZ216" i="15"/>
  <c r="BX216" i="15"/>
  <c r="BU216" i="15"/>
  <c r="BS216" i="15"/>
  <c r="BQ216" i="15"/>
  <c r="BO216" i="15"/>
  <c r="BM216" i="15"/>
  <c r="BK216" i="15"/>
  <c r="BH216" i="15"/>
  <c r="BF216" i="15"/>
  <c r="BD216" i="15"/>
  <c r="BB216" i="15"/>
  <c r="AZ216" i="15"/>
  <c r="AX216" i="15"/>
  <c r="AU216" i="15"/>
  <c r="AS216" i="15"/>
  <c r="AQ216" i="15"/>
  <c r="AO216" i="15"/>
  <c r="AM216" i="15"/>
  <c r="AK216" i="15"/>
  <c r="AH216" i="15"/>
  <c r="AF216" i="15"/>
  <c r="AD216" i="15"/>
  <c r="AB216" i="15"/>
  <c r="Z216" i="15"/>
  <c r="X216" i="15"/>
  <c r="U216" i="15"/>
  <c r="T216" i="15"/>
  <c r="S216" i="15"/>
  <c r="R216" i="15"/>
  <c r="Q216" i="15"/>
  <c r="P216" i="15"/>
  <c r="CU215" i="15"/>
  <c r="CS215" i="15"/>
  <c r="CQ215" i="15"/>
  <c r="CO215" i="15"/>
  <c r="CM215" i="15"/>
  <c r="CK215" i="15"/>
  <c r="CH215" i="15"/>
  <c r="CF215" i="15"/>
  <c r="CD215" i="15"/>
  <c r="CB215" i="15"/>
  <c r="BZ215" i="15"/>
  <c r="BX215" i="15"/>
  <c r="BU215" i="15"/>
  <c r="BS215" i="15"/>
  <c r="BQ215" i="15"/>
  <c r="BO215" i="15"/>
  <c r="BM215" i="15"/>
  <c r="BK215" i="15"/>
  <c r="BH215" i="15"/>
  <c r="BF215" i="15"/>
  <c r="BD215" i="15"/>
  <c r="BB215" i="15"/>
  <c r="AZ215" i="15"/>
  <c r="AX215" i="15"/>
  <c r="AU215" i="15"/>
  <c r="AS215" i="15"/>
  <c r="AQ215" i="15"/>
  <c r="AO215" i="15"/>
  <c r="AM215" i="15"/>
  <c r="AK215" i="15"/>
  <c r="AH215" i="15"/>
  <c r="AF215" i="15"/>
  <c r="AD215" i="15"/>
  <c r="AB215" i="15"/>
  <c r="Z215" i="15"/>
  <c r="X215" i="15"/>
  <c r="U215" i="15"/>
  <c r="T215" i="15"/>
  <c r="S215" i="15"/>
  <c r="R215" i="15"/>
  <c r="Q215" i="15"/>
  <c r="P215" i="15"/>
  <c r="CU214" i="15"/>
  <c r="CS214" i="15"/>
  <c r="CQ214" i="15"/>
  <c r="CO214" i="15"/>
  <c r="CM214" i="15"/>
  <c r="CK214" i="15"/>
  <c r="CH214" i="15"/>
  <c r="CF214" i="15"/>
  <c r="CD214" i="15"/>
  <c r="CB214" i="15"/>
  <c r="BZ214" i="15"/>
  <c r="BX214" i="15"/>
  <c r="BU214" i="15"/>
  <c r="BS214" i="15"/>
  <c r="BQ214" i="15"/>
  <c r="BO214" i="15"/>
  <c r="BM214" i="15"/>
  <c r="BK214" i="15"/>
  <c r="BH214" i="15"/>
  <c r="BF214" i="15"/>
  <c r="BD214" i="15"/>
  <c r="BB214" i="15"/>
  <c r="AZ214" i="15"/>
  <c r="AX214" i="15"/>
  <c r="AU214" i="15"/>
  <c r="AS214" i="15"/>
  <c r="AQ214" i="15"/>
  <c r="AO214" i="15"/>
  <c r="AM214" i="15"/>
  <c r="AK214" i="15"/>
  <c r="AH214" i="15"/>
  <c r="AF214" i="15"/>
  <c r="AD214" i="15"/>
  <c r="AB214" i="15"/>
  <c r="Z214" i="15"/>
  <c r="X214" i="15"/>
  <c r="U214" i="15"/>
  <c r="T214" i="15"/>
  <c r="S214" i="15"/>
  <c r="R214" i="15"/>
  <c r="Q214" i="15"/>
  <c r="P214" i="15"/>
  <c r="CU213" i="15"/>
  <c r="CS213" i="15"/>
  <c r="CQ213" i="15"/>
  <c r="CO213" i="15"/>
  <c r="CM213" i="15"/>
  <c r="CK213" i="15"/>
  <c r="CH213" i="15"/>
  <c r="CF213" i="15"/>
  <c r="CD213" i="15"/>
  <c r="CB213" i="15"/>
  <c r="BZ213" i="15"/>
  <c r="BX213" i="15"/>
  <c r="BU213" i="15"/>
  <c r="BS213" i="15"/>
  <c r="BQ213" i="15"/>
  <c r="BO213" i="15"/>
  <c r="BM213" i="15"/>
  <c r="BK213" i="15"/>
  <c r="BH213" i="15"/>
  <c r="BF213" i="15"/>
  <c r="BD213" i="15"/>
  <c r="BB213" i="15"/>
  <c r="AZ213" i="15"/>
  <c r="AX213" i="15"/>
  <c r="AU213" i="15"/>
  <c r="AS213" i="15"/>
  <c r="AQ213" i="15"/>
  <c r="AO213" i="15"/>
  <c r="AM213" i="15"/>
  <c r="AK213" i="15"/>
  <c r="AH213" i="15"/>
  <c r="AF213" i="15"/>
  <c r="AD213" i="15"/>
  <c r="AB213" i="15"/>
  <c r="Z213" i="15"/>
  <c r="X213" i="15"/>
  <c r="U213" i="15"/>
  <c r="T213" i="15"/>
  <c r="S213" i="15"/>
  <c r="R213" i="15"/>
  <c r="Q213" i="15"/>
  <c r="P213" i="15"/>
  <c r="CU212" i="15"/>
  <c r="CS212" i="15"/>
  <c r="CQ212" i="15"/>
  <c r="CO212" i="15"/>
  <c r="CM212" i="15"/>
  <c r="CK212" i="15"/>
  <c r="CH212" i="15"/>
  <c r="CF212" i="15"/>
  <c r="CD212" i="15"/>
  <c r="CB212" i="15"/>
  <c r="BZ212" i="15"/>
  <c r="BX212" i="15"/>
  <c r="BU212" i="15"/>
  <c r="BS212" i="15"/>
  <c r="BQ212" i="15"/>
  <c r="BO212" i="15"/>
  <c r="BM212" i="15"/>
  <c r="BK212" i="15"/>
  <c r="BH212" i="15"/>
  <c r="BF212" i="15"/>
  <c r="BD212" i="15"/>
  <c r="BB212" i="15"/>
  <c r="AZ212" i="15"/>
  <c r="AX212" i="15"/>
  <c r="AU212" i="15"/>
  <c r="AS212" i="15"/>
  <c r="AQ212" i="15"/>
  <c r="AO212" i="15"/>
  <c r="AM212" i="15"/>
  <c r="AK212" i="15"/>
  <c r="AH212" i="15"/>
  <c r="AF212" i="15"/>
  <c r="AD212" i="15"/>
  <c r="AB212" i="15"/>
  <c r="Z212" i="15"/>
  <c r="X212" i="15"/>
  <c r="U212" i="15"/>
  <c r="T212" i="15"/>
  <c r="S212" i="15"/>
  <c r="R212" i="15"/>
  <c r="Q212" i="15"/>
  <c r="P212" i="15"/>
  <c r="CU211" i="15"/>
  <c r="CS211" i="15"/>
  <c r="CQ211" i="15"/>
  <c r="CO211" i="15"/>
  <c r="CM211" i="15"/>
  <c r="CK211" i="15"/>
  <c r="CH211" i="15"/>
  <c r="CF211" i="15"/>
  <c r="CD211" i="15"/>
  <c r="CB211" i="15"/>
  <c r="BZ211" i="15"/>
  <c r="BX211" i="15"/>
  <c r="BU211" i="15"/>
  <c r="BS211" i="15"/>
  <c r="BQ211" i="15"/>
  <c r="BO211" i="15"/>
  <c r="BM211" i="15"/>
  <c r="BK211" i="15"/>
  <c r="BH211" i="15"/>
  <c r="BF211" i="15"/>
  <c r="BD211" i="15"/>
  <c r="BB211" i="15"/>
  <c r="AZ211" i="15"/>
  <c r="AX211" i="15"/>
  <c r="AU211" i="15"/>
  <c r="AS211" i="15"/>
  <c r="AQ211" i="15"/>
  <c r="AO211" i="15"/>
  <c r="AM211" i="15"/>
  <c r="AK211" i="15"/>
  <c r="AH211" i="15"/>
  <c r="AF211" i="15"/>
  <c r="AD211" i="15"/>
  <c r="AB211" i="15"/>
  <c r="Z211" i="15"/>
  <c r="X211" i="15"/>
  <c r="U211" i="15"/>
  <c r="T211" i="15"/>
  <c r="S211" i="15"/>
  <c r="R211" i="15"/>
  <c r="Q211" i="15"/>
  <c r="P211" i="15"/>
  <c r="CU210" i="15"/>
  <c r="CS210" i="15"/>
  <c r="CQ210" i="15"/>
  <c r="CO210" i="15"/>
  <c r="CM210" i="15"/>
  <c r="CK210" i="15"/>
  <c r="CH210" i="15"/>
  <c r="CF210" i="15"/>
  <c r="CD210" i="15"/>
  <c r="CB210" i="15"/>
  <c r="BZ210" i="15"/>
  <c r="BX210" i="15"/>
  <c r="BU210" i="15"/>
  <c r="BS210" i="15"/>
  <c r="BQ210" i="15"/>
  <c r="BO210" i="15"/>
  <c r="BM210" i="15"/>
  <c r="BK210" i="15"/>
  <c r="BH210" i="15"/>
  <c r="BF210" i="15"/>
  <c r="BD210" i="15"/>
  <c r="BB210" i="15"/>
  <c r="AZ210" i="15"/>
  <c r="AX210" i="15"/>
  <c r="AU210" i="15"/>
  <c r="AS210" i="15"/>
  <c r="AQ210" i="15"/>
  <c r="AO210" i="15"/>
  <c r="AM210" i="15"/>
  <c r="AK210" i="15"/>
  <c r="AH210" i="15"/>
  <c r="AF210" i="15"/>
  <c r="AD210" i="15"/>
  <c r="AB210" i="15"/>
  <c r="Z210" i="15"/>
  <c r="X210" i="15"/>
  <c r="U210" i="15"/>
  <c r="T210" i="15"/>
  <c r="S210" i="15"/>
  <c r="R210" i="15"/>
  <c r="Q210" i="15"/>
  <c r="P210" i="15"/>
  <c r="CU209" i="15"/>
  <c r="CS209" i="15"/>
  <c r="CQ209" i="15"/>
  <c r="CO209" i="15"/>
  <c r="CM209" i="15"/>
  <c r="CK209" i="15"/>
  <c r="CH209" i="15"/>
  <c r="CF209" i="15"/>
  <c r="CD209" i="15"/>
  <c r="CB209" i="15"/>
  <c r="BZ209" i="15"/>
  <c r="BX209" i="15"/>
  <c r="BU209" i="15"/>
  <c r="BS209" i="15"/>
  <c r="BQ209" i="15"/>
  <c r="BO209" i="15"/>
  <c r="BM209" i="15"/>
  <c r="BK209" i="15"/>
  <c r="BH209" i="15"/>
  <c r="BF209" i="15"/>
  <c r="BD209" i="15"/>
  <c r="BB209" i="15"/>
  <c r="AZ209" i="15"/>
  <c r="AX209" i="15"/>
  <c r="AU209" i="15"/>
  <c r="AS209" i="15"/>
  <c r="AQ209" i="15"/>
  <c r="AO209" i="15"/>
  <c r="AM209" i="15"/>
  <c r="AK209" i="15"/>
  <c r="AH209" i="15"/>
  <c r="AF209" i="15"/>
  <c r="AD209" i="15"/>
  <c r="AB209" i="15"/>
  <c r="Z209" i="15"/>
  <c r="X209" i="15"/>
  <c r="U209" i="15"/>
  <c r="T209" i="15"/>
  <c r="S209" i="15"/>
  <c r="R209" i="15"/>
  <c r="Q209" i="15"/>
  <c r="P209" i="15"/>
  <c r="CU208" i="15"/>
  <c r="CS208" i="15"/>
  <c r="CQ208" i="15"/>
  <c r="CO208" i="15"/>
  <c r="CM208" i="15"/>
  <c r="CK208" i="15"/>
  <c r="CH208" i="15"/>
  <c r="CF208" i="15"/>
  <c r="CD208" i="15"/>
  <c r="CB208" i="15"/>
  <c r="BZ208" i="15"/>
  <c r="BX208" i="15"/>
  <c r="BU208" i="15"/>
  <c r="BS208" i="15"/>
  <c r="BQ208" i="15"/>
  <c r="BO208" i="15"/>
  <c r="BM208" i="15"/>
  <c r="BK208" i="15"/>
  <c r="BH208" i="15"/>
  <c r="BF208" i="15"/>
  <c r="BD208" i="15"/>
  <c r="BB208" i="15"/>
  <c r="AZ208" i="15"/>
  <c r="AX208" i="15"/>
  <c r="AU208" i="15"/>
  <c r="AS208" i="15"/>
  <c r="AQ208" i="15"/>
  <c r="AO208" i="15"/>
  <c r="AM208" i="15"/>
  <c r="AK208" i="15"/>
  <c r="AH208" i="15"/>
  <c r="AF208" i="15"/>
  <c r="AD208" i="15"/>
  <c r="AB208" i="15"/>
  <c r="Z208" i="15"/>
  <c r="X208" i="15"/>
  <c r="U208" i="15"/>
  <c r="T208" i="15"/>
  <c r="S208" i="15"/>
  <c r="R208" i="15"/>
  <c r="Q208" i="15"/>
  <c r="P208" i="15"/>
  <c r="CU207" i="15"/>
  <c r="CS207" i="15"/>
  <c r="CQ207" i="15"/>
  <c r="CO207" i="15"/>
  <c r="CM207" i="15"/>
  <c r="CK207" i="15"/>
  <c r="CH207" i="15"/>
  <c r="CF207" i="15"/>
  <c r="CD207" i="15"/>
  <c r="CB207" i="15"/>
  <c r="BZ207" i="15"/>
  <c r="BX207" i="15"/>
  <c r="BU207" i="15"/>
  <c r="BS207" i="15"/>
  <c r="BQ207" i="15"/>
  <c r="BO207" i="15"/>
  <c r="BM207" i="15"/>
  <c r="BK207" i="15"/>
  <c r="BH207" i="15"/>
  <c r="BF207" i="15"/>
  <c r="BD207" i="15"/>
  <c r="BB207" i="15"/>
  <c r="AZ207" i="15"/>
  <c r="AX207" i="15"/>
  <c r="AU207" i="15"/>
  <c r="AS207" i="15"/>
  <c r="AQ207" i="15"/>
  <c r="AO207" i="15"/>
  <c r="AM207" i="15"/>
  <c r="AK207" i="15"/>
  <c r="AH207" i="15"/>
  <c r="AF207" i="15"/>
  <c r="AD207" i="15"/>
  <c r="AB207" i="15"/>
  <c r="Z207" i="15"/>
  <c r="X207" i="15"/>
  <c r="U207" i="15"/>
  <c r="T207" i="15"/>
  <c r="S207" i="15"/>
  <c r="R207" i="15"/>
  <c r="Q207" i="15"/>
  <c r="P207" i="15"/>
  <c r="CU206" i="15"/>
  <c r="CS206" i="15"/>
  <c r="CQ206" i="15"/>
  <c r="CO206" i="15"/>
  <c r="CM206" i="15"/>
  <c r="CK206" i="15"/>
  <c r="CH206" i="15"/>
  <c r="CF206" i="15"/>
  <c r="CD206" i="15"/>
  <c r="CB206" i="15"/>
  <c r="BZ206" i="15"/>
  <c r="BX206" i="15"/>
  <c r="BU206" i="15"/>
  <c r="BS206" i="15"/>
  <c r="BQ206" i="15"/>
  <c r="BO206" i="15"/>
  <c r="BM206" i="15"/>
  <c r="BK206" i="15"/>
  <c r="BH206" i="15"/>
  <c r="BF206" i="15"/>
  <c r="BD206" i="15"/>
  <c r="BB206" i="15"/>
  <c r="AZ206" i="15"/>
  <c r="AX206" i="15"/>
  <c r="AU206" i="15"/>
  <c r="AS206" i="15"/>
  <c r="AQ206" i="15"/>
  <c r="AO206" i="15"/>
  <c r="AM206" i="15"/>
  <c r="AK206" i="15"/>
  <c r="AH206" i="15"/>
  <c r="AF206" i="15"/>
  <c r="AD206" i="15"/>
  <c r="AB206" i="15"/>
  <c r="Z206" i="15"/>
  <c r="X206" i="15"/>
  <c r="U206" i="15"/>
  <c r="T206" i="15"/>
  <c r="S206" i="15"/>
  <c r="R206" i="15"/>
  <c r="Q206" i="15"/>
  <c r="P206" i="15"/>
  <c r="CU205" i="15"/>
  <c r="CS205" i="15"/>
  <c r="CQ205" i="15"/>
  <c r="CO205" i="15"/>
  <c r="CM205" i="15"/>
  <c r="CK205" i="15"/>
  <c r="CH205" i="15"/>
  <c r="CF205" i="15"/>
  <c r="CD205" i="15"/>
  <c r="CB205" i="15"/>
  <c r="BZ205" i="15"/>
  <c r="BX205" i="15"/>
  <c r="BU205" i="15"/>
  <c r="BS205" i="15"/>
  <c r="BQ205" i="15"/>
  <c r="BO205" i="15"/>
  <c r="BM205" i="15"/>
  <c r="BK205" i="15"/>
  <c r="BH205" i="15"/>
  <c r="BF205" i="15"/>
  <c r="BD205" i="15"/>
  <c r="BB205" i="15"/>
  <c r="AZ205" i="15"/>
  <c r="AX205" i="15"/>
  <c r="AU205" i="15"/>
  <c r="AS205" i="15"/>
  <c r="AQ205" i="15"/>
  <c r="AO205" i="15"/>
  <c r="AM205" i="15"/>
  <c r="AK205" i="15"/>
  <c r="AH205" i="15"/>
  <c r="AF205" i="15"/>
  <c r="AD205" i="15"/>
  <c r="AB205" i="15"/>
  <c r="Z205" i="15"/>
  <c r="X205" i="15"/>
  <c r="U205" i="15"/>
  <c r="T205" i="15"/>
  <c r="S205" i="15"/>
  <c r="R205" i="15"/>
  <c r="Q205" i="15"/>
  <c r="P205" i="15"/>
  <c r="CU204" i="15"/>
  <c r="CS204" i="15"/>
  <c r="CQ204" i="15"/>
  <c r="CO204" i="15"/>
  <c r="CM204" i="15"/>
  <c r="CK204" i="15"/>
  <c r="CH204" i="15"/>
  <c r="CF204" i="15"/>
  <c r="CD204" i="15"/>
  <c r="CB204" i="15"/>
  <c r="BZ204" i="15"/>
  <c r="BX204" i="15"/>
  <c r="BU204" i="15"/>
  <c r="BS204" i="15"/>
  <c r="BQ204" i="15"/>
  <c r="BO204" i="15"/>
  <c r="BM204" i="15"/>
  <c r="BK204" i="15"/>
  <c r="BH204" i="15"/>
  <c r="BF204" i="15"/>
  <c r="BD204" i="15"/>
  <c r="BB204" i="15"/>
  <c r="AZ204" i="15"/>
  <c r="AX204" i="15"/>
  <c r="AU204" i="15"/>
  <c r="AS204" i="15"/>
  <c r="AQ204" i="15"/>
  <c r="AO204" i="15"/>
  <c r="AM204" i="15"/>
  <c r="AK204" i="15"/>
  <c r="AH204" i="15"/>
  <c r="AF204" i="15"/>
  <c r="AD204" i="15"/>
  <c r="AB204" i="15"/>
  <c r="Z204" i="15"/>
  <c r="X204" i="15"/>
  <c r="U204" i="15"/>
  <c r="T204" i="15"/>
  <c r="S204" i="15"/>
  <c r="R204" i="15"/>
  <c r="Q204" i="15"/>
  <c r="P204" i="15"/>
  <c r="CU203" i="15"/>
  <c r="CS203" i="15"/>
  <c r="CQ203" i="15"/>
  <c r="CO203" i="15"/>
  <c r="CM203" i="15"/>
  <c r="CK203" i="15"/>
  <c r="CH203" i="15"/>
  <c r="CF203" i="15"/>
  <c r="CD203" i="15"/>
  <c r="CB203" i="15"/>
  <c r="BZ203" i="15"/>
  <c r="BX203" i="15"/>
  <c r="BU203" i="15"/>
  <c r="BS203" i="15"/>
  <c r="BQ203" i="15"/>
  <c r="BO203" i="15"/>
  <c r="BM203" i="15"/>
  <c r="BK203" i="15"/>
  <c r="BH203" i="15"/>
  <c r="BF203" i="15"/>
  <c r="BD203" i="15"/>
  <c r="BB203" i="15"/>
  <c r="AZ203" i="15"/>
  <c r="AX203" i="15"/>
  <c r="AU203" i="15"/>
  <c r="AS203" i="15"/>
  <c r="AQ203" i="15"/>
  <c r="AO203" i="15"/>
  <c r="AM203" i="15"/>
  <c r="AK203" i="15"/>
  <c r="AH203" i="15"/>
  <c r="AF203" i="15"/>
  <c r="AD203" i="15"/>
  <c r="AB203" i="15"/>
  <c r="Z203" i="15"/>
  <c r="X203" i="15"/>
  <c r="U203" i="15"/>
  <c r="T203" i="15"/>
  <c r="S203" i="15"/>
  <c r="R203" i="15"/>
  <c r="Q203" i="15"/>
  <c r="P203" i="15"/>
  <c r="CU202" i="15"/>
  <c r="CS202" i="15"/>
  <c r="CQ202" i="15"/>
  <c r="CO202" i="15"/>
  <c r="CM202" i="15"/>
  <c r="CK202" i="15"/>
  <c r="CH202" i="15"/>
  <c r="CF202" i="15"/>
  <c r="CD202" i="15"/>
  <c r="CB202" i="15"/>
  <c r="BZ202" i="15"/>
  <c r="BX202" i="15"/>
  <c r="BU202" i="15"/>
  <c r="BS202" i="15"/>
  <c r="BQ202" i="15"/>
  <c r="BO202" i="15"/>
  <c r="BM202" i="15"/>
  <c r="BK202" i="15"/>
  <c r="BH202" i="15"/>
  <c r="BF202" i="15"/>
  <c r="BD202" i="15"/>
  <c r="BB202" i="15"/>
  <c r="AZ202" i="15"/>
  <c r="AX202" i="15"/>
  <c r="AU202" i="15"/>
  <c r="AS202" i="15"/>
  <c r="AQ202" i="15"/>
  <c r="AO202" i="15"/>
  <c r="AM202" i="15"/>
  <c r="AK202" i="15"/>
  <c r="AH202" i="15"/>
  <c r="AF202" i="15"/>
  <c r="AD202" i="15"/>
  <c r="AB202" i="15"/>
  <c r="Z202" i="15"/>
  <c r="X202" i="15"/>
  <c r="U202" i="15"/>
  <c r="T202" i="15"/>
  <c r="S202" i="15"/>
  <c r="R202" i="15"/>
  <c r="Q202" i="15"/>
  <c r="P202" i="15"/>
  <c r="CU201" i="15"/>
  <c r="CS201" i="15"/>
  <c r="CQ201" i="15"/>
  <c r="CO201" i="15"/>
  <c r="CM201" i="15"/>
  <c r="CK201" i="15"/>
  <c r="CH201" i="15"/>
  <c r="CF201" i="15"/>
  <c r="CD201" i="15"/>
  <c r="CB201" i="15"/>
  <c r="BZ201" i="15"/>
  <c r="BX201" i="15"/>
  <c r="BU201" i="15"/>
  <c r="BS201" i="15"/>
  <c r="BQ201" i="15"/>
  <c r="BO201" i="15"/>
  <c r="BM201" i="15"/>
  <c r="BK201" i="15"/>
  <c r="BH201" i="15"/>
  <c r="BF201" i="15"/>
  <c r="BD201" i="15"/>
  <c r="BB201" i="15"/>
  <c r="AZ201" i="15"/>
  <c r="AX201" i="15"/>
  <c r="AU201" i="15"/>
  <c r="AS201" i="15"/>
  <c r="AQ201" i="15"/>
  <c r="AO201" i="15"/>
  <c r="AM201" i="15"/>
  <c r="AK201" i="15"/>
  <c r="AH201" i="15"/>
  <c r="AF201" i="15"/>
  <c r="AD201" i="15"/>
  <c r="AB201" i="15"/>
  <c r="Z201" i="15"/>
  <c r="X201" i="15"/>
  <c r="U201" i="15"/>
  <c r="T201" i="15"/>
  <c r="S201" i="15"/>
  <c r="R201" i="15"/>
  <c r="Q201" i="15"/>
  <c r="P201" i="15"/>
  <c r="CU200" i="15"/>
  <c r="CS200" i="15"/>
  <c r="CQ200" i="15"/>
  <c r="CO200" i="15"/>
  <c r="CM200" i="15"/>
  <c r="CK200" i="15"/>
  <c r="CH200" i="15"/>
  <c r="CF200" i="15"/>
  <c r="CD200" i="15"/>
  <c r="CB200" i="15"/>
  <c r="BZ200" i="15"/>
  <c r="BX200" i="15"/>
  <c r="BU200" i="15"/>
  <c r="BS200" i="15"/>
  <c r="BQ200" i="15"/>
  <c r="BO200" i="15"/>
  <c r="BM200" i="15"/>
  <c r="BK200" i="15"/>
  <c r="BH200" i="15"/>
  <c r="BF200" i="15"/>
  <c r="BD200" i="15"/>
  <c r="BB200" i="15"/>
  <c r="AZ200" i="15"/>
  <c r="AX200" i="15"/>
  <c r="AU200" i="15"/>
  <c r="AS200" i="15"/>
  <c r="AQ200" i="15"/>
  <c r="AO200" i="15"/>
  <c r="AM200" i="15"/>
  <c r="AK200" i="15"/>
  <c r="AH200" i="15"/>
  <c r="AF200" i="15"/>
  <c r="AD200" i="15"/>
  <c r="AB200" i="15"/>
  <c r="Z200" i="15"/>
  <c r="X200" i="15"/>
  <c r="U200" i="15"/>
  <c r="T200" i="15"/>
  <c r="S200" i="15"/>
  <c r="R200" i="15"/>
  <c r="Q200" i="15"/>
  <c r="P200" i="15"/>
  <c r="CU199" i="15"/>
  <c r="CS199" i="15"/>
  <c r="CQ199" i="15"/>
  <c r="CO199" i="15"/>
  <c r="CM199" i="15"/>
  <c r="CK199" i="15"/>
  <c r="CH199" i="15"/>
  <c r="CF199" i="15"/>
  <c r="CD199" i="15"/>
  <c r="CB199" i="15"/>
  <c r="BZ199" i="15"/>
  <c r="BX199" i="15"/>
  <c r="BU199" i="15"/>
  <c r="BS199" i="15"/>
  <c r="BQ199" i="15"/>
  <c r="BO199" i="15"/>
  <c r="BM199" i="15"/>
  <c r="BK199" i="15"/>
  <c r="BH199" i="15"/>
  <c r="BF199" i="15"/>
  <c r="BD199" i="15"/>
  <c r="BB199" i="15"/>
  <c r="AZ199" i="15"/>
  <c r="AX199" i="15"/>
  <c r="AU199" i="15"/>
  <c r="AS199" i="15"/>
  <c r="AQ199" i="15"/>
  <c r="AO199" i="15"/>
  <c r="AM199" i="15"/>
  <c r="AK199" i="15"/>
  <c r="AH199" i="15"/>
  <c r="AF199" i="15"/>
  <c r="AD199" i="15"/>
  <c r="AB199" i="15"/>
  <c r="Z199" i="15"/>
  <c r="X199" i="15"/>
  <c r="U199" i="15"/>
  <c r="T199" i="15"/>
  <c r="S199" i="15"/>
  <c r="R199" i="15"/>
  <c r="Q199" i="15"/>
  <c r="P199" i="15"/>
  <c r="CU198" i="15"/>
  <c r="CS198" i="15"/>
  <c r="CQ198" i="15"/>
  <c r="CO198" i="15"/>
  <c r="CM198" i="15"/>
  <c r="CK198" i="15"/>
  <c r="CH198" i="15"/>
  <c r="CF198" i="15"/>
  <c r="CD198" i="15"/>
  <c r="CB198" i="15"/>
  <c r="BZ198" i="15"/>
  <c r="BX198" i="15"/>
  <c r="BU198" i="15"/>
  <c r="BS198" i="15"/>
  <c r="BQ198" i="15"/>
  <c r="BO198" i="15"/>
  <c r="BM198" i="15"/>
  <c r="BK198" i="15"/>
  <c r="BH198" i="15"/>
  <c r="BF198" i="15"/>
  <c r="BD198" i="15"/>
  <c r="BB198" i="15"/>
  <c r="AZ198" i="15"/>
  <c r="AX198" i="15"/>
  <c r="AU198" i="15"/>
  <c r="AS198" i="15"/>
  <c r="AQ198" i="15"/>
  <c r="AO198" i="15"/>
  <c r="AM198" i="15"/>
  <c r="AK198" i="15"/>
  <c r="AH198" i="15"/>
  <c r="AF198" i="15"/>
  <c r="AD198" i="15"/>
  <c r="AB198" i="15"/>
  <c r="Z198" i="15"/>
  <c r="X198" i="15"/>
  <c r="U198" i="15"/>
  <c r="T198" i="15"/>
  <c r="S198" i="15"/>
  <c r="R198" i="15"/>
  <c r="Q198" i="15"/>
  <c r="P198" i="15"/>
  <c r="CU197" i="15"/>
  <c r="CS197" i="15"/>
  <c r="CQ197" i="15"/>
  <c r="CO197" i="15"/>
  <c r="CM197" i="15"/>
  <c r="CK197" i="15"/>
  <c r="CH197" i="15"/>
  <c r="CF197" i="15"/>
  <c r="CD197" i="15"/>
  <c r="CB197" i="15"/>
  <c r="BZ197" i="15"/>
  <c r="BX197" i="15"/>
  <c r="BU197" i="15"/>
  <c r="BS197" i="15"/>
  <c r="BQ197" i="15"/>
  <c r="BO197" i="15"/>
  <c r="BM197" i="15"/>
  <c r="BK197" i="15"/>
  <c r="BH197" i="15"/>
  <c r="BF197" i="15"/>
  <c r="BD197" i="15"/>
  <c r="BB197" i="15"/>
  <c r="AZ197" i="15"/>
  <c r="AX197" i="15"/>
  <c r="AU197" i="15"/>
  <c r="AS197" i="15"/>
  <c r="AQ197" i="15"/>
  <c r="AO197" i="15"/>
  <c r="AM197" i="15"/>
  <c r="AK197" i="15"/>
  <c r="AH197" i="15"/>
  <c r="AF197" i="15"/>
  <c r="AD197" i="15"/>
  <c r="AB197" i="15"/>
  <c r="Z197" i="15"/>
  <c r="X197" i="15"/>
  <c r="U197" i="15"/>
  <c r="T197" i="15"/>
  <c r="S197" i="15"/>
  <c r="R197" i="15"/>
  <c r="Q197" i="15"/>
  <c r="P197" i="15"/>
  <c r="CU196" i="15"/>
  <c r="CS196" i="15"/>
  <c r="CQ196" i="15"/>
  <c r="CO196" i="15"/>
  <c r="CM196" i="15"/>
  <c r="CK196" i="15"/>
  <c r="CH196" i="15"/>
  <c r="CF196" i="15"/>
  <c r="CD196" i="15"/>
  <c r="CB196" i="15"/>
  <c r="BZ196" i="15"/>
  <c r="BX196" i="15"/>
  <c r="BU196" i="15"/>
  <c r="BS196" i="15"/>
  <c r="BQ196" i="15"/>
  <c r="BO196" i="15"/>
  <c r="BM196" i="15"/>
  <c r="BK196" i="15"/>
  <c r="BH196" i="15"/>
  <c r="BF196" i="15"/>
  <c r="BD196" i="15"/>
  <c r="BB196" i="15"/>
  <c r="AZ196" i="15"/>
  <c r="AX196" i="15"/>
  <c r="AU196" i="15"/>
  <c r="AS196" i="15"/>
  <c r="AQ196" i="15"/>
  <c r="AO196" i="15"/>
  <c r="AM196" i="15"/>
  <c r="AK196" i="15"/>
  <c r="AH196" i="15"/>
  <c r="AF196" i="15"/>
  <c r="AD196" i="15"/>
  <c r="AB196" i="15"/>
  <c r="Z196" i="15"/>
  <c r="X196" i="15"/>
  <c r="U196" i="15"/>
  <c r="T196" i="15"/>
  <c r="S196" i="15"/>
  <c r="R196" i="15"/>
  <c r="Q196" i="15"/>
  <c r="P196" i="15"/>
  <c r="CU195" i="15"/>
  <c r="CS195" i="15"/>
  <c r="CQ195" i="15"/>
  <c r="CO195" i="15"/>
  <c r="CM195" i="15"/>
  <c r="CK195" i="15"/>
  <c r="CH195" i="15"/>
  <c r="CF195" i="15"/>
  <c r="CD195" i="15"/>
  <c r="CB195" i="15"/>
  <c r="BZ195" i="15"/>
  <c r="BX195" i="15"/>
  <c r="BU195" i="15"/>
  <c r="BS195" i="15"/>
  <c r="BQ195" i="15"/>
  <c r="BO195" i="15"/>
  <c r="BM195" i="15"/>
  <c r="BK195" i="15"/>
  <c r="BH195" i="15"/>
  <c r="BF195" i="15"/>
  <c r="BD195" i="15"/>
  <c r="BB195" i="15"/>
  <c r="AZ195" i="15"/>
  <c r="AX195" i="15"/>
  <c r="AU195" i="15"/>
  <c r="AS195" i="15"/>
  <c r="AQ195" i="15"/>
  <c r="AO195" i="15"/>
  <c r="AM195" i="15"/>
  <c r="AK195" i="15"/>
  <c r="AH195" i="15"/>
  <c r="AF195" i="15"/>
  <c r="AD195" i="15"/>
  <c r="AB195" i="15"/>
  <c r="Z195" i="15"/>
  <c r="X195" i="15"/>
  <c r="U195" i="15"/>
  <c r="T195" i="15"/>
  <c r="S195" i="15"/>
  <c r="R195" i="15"/>
  <c r="Q195" i="15"/>
  <c r="P195" i="15"/>
  <c r="CU194" i="15"/>
  <c r="CS194" i="15"/>
  <c r="CQ194" i="15"/>
  <c r="CO194" i="15"/>
  <c r="CM194" i="15"/>
  <c r="CK194" i="15"/>
  <c r="CH194" i="15"/>
  <c r="CF194" i="15"/>
  <c r="CD194" i="15"/>
  <c r="CB194" i="15"/>
  <c r="BZ194" i="15"/>
  <c r="BX194" i="15"/>
  <c r="BU194" i="15"/>
  <c r="BS194" i="15"/>
  <c r="BQ194" i="15"/>
  <c r="BO194" i="15"/>
  <c r="BM194" i="15"/>
  <c r="BK194" i="15"/>
  <c r="BH194" i="15"/>
  <c r="BF194" i="15"/>
  <c r="BD194" i="15"/>
  <c r="BB194" i="15"/>
  <c r="AZ194" i="15"/>
  <c r="AX194" i="15"/>
  <c r="AU194" i="15"/>
  <c r="AS194" i="15"/>
  <c r="AQ194" i="15"/>
  <c r="AO194" i="15"/>
  <c r="AM194" i="15"/>
  <c r="AK194" i="15"/>
  <c r="AH194" i="15"/>
  <c r="AF194" i="15"/>
  <c r="AD194" i="15"/>
  <c r="AB194" i="15"/>
  <c r="Z194" i="15"/>
  <c r="X194" i="15"/>
  <c r="U194" i="15"/>
  <c r="T194" i="15"/>
  <c r="S194" i="15"/>
  <c r="R194" i="15"/>
  <c r="Q194" i="15"/>
  <c r="P194" i="15"/>
  <c r="CU193" i="15"/>
  <c r="CS193" i="15"/>
  <c r="CQ193" i="15"/>
  <c r="CO193" i="15"/>
  <c r="CM193" i="15"/>
  <c r="CK193" i="15"/>
  <c r="CH193" i="15"/>
  <c r="CF193" i="15"/>
  <c r="CD193" i="15"/>
  <c r="CB193" i="15"/>
  <c r="BZ193" i="15"/>
  <c r="BX193" i="15"/>
  <c r="BU193" i="15"/>
  <c r="BS193" i="15"/>
  <c r="BQ193" i="15"/>
  <c r="BO193" i="15"/>
  <c r="BM193" i="15"/>
  <c r="BK193" i="15"/>
  <c r="BH193" i="15"/>
  <c r="BF193" i="15"/>
  <c r="BD193" i="15"/>
  <c r="BB193" i="15"/>
  <c r="AZ193" i="15"/>
  <c r="AX193" i="15"/>
  <c r="AU193" i="15"/>
  <c r="AS193" i="15"/>
  <c r="AQ193" i="15"/>
  <c r="AO193" i="15"/>
  <c r="AM193" i="15"/>
  <c r="AK193" i="15"/>
  <c r="AH193" i="15"/>
  <c r="AF193" i="15"/>
  <c r="AD193" i="15"/>
  <c r="AB193" i="15"/>
  <c r="Z193" i="15"/>
  <c r="X193" i="15"/>
  <c r="U193" i="15"/>
  <c r="T193" i="15"/>
  <c r="S193" i="15"/>
  <c r="R193" i="15"/>
  <c r="Q193" i="15"/>
  <c r="P193" i="15"/>
  <c r="CU192" i="15"/>
  <c r="CS192" i="15"/>
  <c r="CQ192" i="15"/>
  <c r="CO192" i="15"/>
  <c r="CM192" i="15"/>
  <c r="CK192" i="15"/>
  <c r="CH192" i="15"/>
  <c r="CF192" i="15"/>
  <c r="CD192" i="15"/>
  <c r="CB192" i="15"/>
  <c r="BZ192" i="15"/>
  <c r="BX192" i="15"/>
  <c r="BU192" i="15"/>
  <c r="BS192" i="15"/>
  <c r="BQ192" i="15"/>
  <c r="BO192" i="15"/>
  <c r="BM192" i="15"/>
  <c r="BK192" i="15"/>
  <c r="BH192" i="15"/>
  <c r="BF192" i="15"/>
  <c r="BD192" i="15"/>
  <c r="BB192" i="15"/>
  <c r="AZ192" i="15"/>
  <c r="AX192" i="15"/>
  <c r="AU192" i="15"/>
  <c r="AS192" i="15"/>
  <c r="AQ192" i="15"/>
  <c r="AO192" i="15"/>
  <c r="AM192" i="15"/>
  <c r="AK192" i="15"/>
  <c r="AH192" i="15"/>
  <c r="AF192" i="15"/>
  <c r="AD192" i="15"/>
  <c r="AB192" i="15"/>
  <c r="Z192" i="15"/>
  <c r="X192" i="15"/>
  <c r="U192" i="15"/>
  <c r="T192" i="15"/>
  <c r="S192" i="15"/>
  <c r="R192" i="15"/>
  <c r="Q192" i="15"/>
  <c r="P192" i="15"/>
  <c r="CU191" i="15"/>
  <c r="CS191" i="15"/>
  <c r="CQ191" i="15"/>
  <c r="CO191" i="15"/>
  <c r="CM191" i="15"/>
  <c r="CK191" i="15"/>
  <c r="CH191" i="15"/>
  <c r="CF191" i="15"/>
  <c r="CD191" i="15"/>
  <c r="CB191" i="15"/>
  <c r="BZ191" i="15"/>
  <c r="BX191" i="15"/>
  <c r="BU191" i="15"/>
  <c r="BS191" i="15"/>
  <c r="BQ191" i="15"/>
  <c r="BO191" i="15"/>
  <c r="BM191" i="15"/>
  <c r="BK191" i="15"/>
  <c r="BH191" i="15"/>
  <c r="BF191" i="15"/>
  <c r="BD191" i="15"/>
  <c r="BB191" i="15"/>
  <c r="AZ191" i="15"/>
  <c r="AX191" i="15"/>
  <c r="AU191" i="15"/>
  <c r="AS191" i="15"/>
  <c r="AQ191" i="15"/>
  <c r="AO191" i="15"/>
  <c r="AM191" i="15"/>
  <c r="AK191" i="15"/>
  <c r="AH191" i="15"/>
  <c r="AF191" i="15"/>
  <c r="AD191" i="15"/>
  <c r="AB191" i="15"/>
  <c r="Z191" i="15"/>
  <c r="X191" i="15"/>
  <c r="U191" i="15"/>
  <c r="T191" i="15"/>
  <c r="S191" i="15"/>
  <c r="R191" i="15"/>
  <c r="Q191" i="15"/>
  <c r="P191" i="15"/>
  <c r="CU190" i="15"/>
  <c r="CS190" i="15"/>
  <c r="CQ190" i="15"/>
  <c r="CO190" i="15"/>
  <c r="CM190" i="15"/>
  <c r="CK190" i="15"/>
  <c r="CH190" i="15"/>
  <c r="CF190" i="15"/>
  <c r="CD190" i="15"/>
  <c r="CB190" i="15"/>
  <c r="BZ190" i="15"/>
  <c r="BX190" i="15"/>
  <c r="BU190" i="15"/>
  <c r="BS190" i="15"/>
  <c r="BQ190" i="15"/>
  <c r="BO190" i="15"/>
  <c r="BM190" i="15"/>
  <c r="BK190" i="15"/>
  <c r="BH190" i="15"/>
  <c r="BF190" i="15"/>
  <c r="BD190" i="15"/>
  <c r="BB190" i="15"/>
  <c r="AZ190" i="15"/>
  <c r="AX190" i="15"/>
  <c r="AU190" i="15"/>
  <c r="AS190" i="15"/>
  <c r="AQ190" i="15"/>
  <c r="AO190" i="15"/>
  <c r="AM190" i="15"/>
  <c r="AK190" i="15"/>
  <c r="AH190" i="15"/>
  <c r="AF190" i="15"/>
  <c r="AD190" i="15"/>
  <c r="AB190" i="15"/>
  <c r="Z190" i="15"/>
  <c r="X190" i="15"/>
  <c r="U190" i="15"/>
  <c r="T190" i="15"/>
  <c r="S190" i="15"/>
  <c r="R190" i="15"/>
  <c r="Q190" i="15"/>
  <c r="P190" i="15"/>
  <c r="CU189" i="15"/>
  <c r="CS189" i="15"/>
  <c r="CQ189" i="15"/>
  <c r="CO189" i="15"/>
  <c r="CM189" i="15"/>
  <c r="CK189" i="15"/>
  <c r="CH189" i="15"/>
  <c r="CF189" i="15"/>
  <c r="CD189" i="15"/>
  <c r="CB189" i="15"/>
  <c r="BZ189" i="15"/>
  <c r="BX189" i="15"/>
  <c r="BU189" i="15"/>
  <c r="BS189" i="15"/>
  <c r="BQ189" i="15"/>
  <c r="BO189" i="15"/>
  <c r="BM189" i="15"/>
  <c r="BK189" i="15"/>
  <c r="BH189" i="15"/>
  <c r="BF189" i="15"/>
  <c r="BD189" i="15"/>
  <c r="BB189" i="15"/>
  <c r="AZ189" i="15"/>
  <c r="AX189" i="15"/>
  <c r="AU189" i="15"/>
  <c r="AS189" i="15"/>
  <c r="AQ189" i="15"/>
  <c r="AO189" i="15"/>
  <c r="AM189" i="15"/>
  <c r="AK189" i="15"/>
  <c r="AH189" i="15"/>
  <c r="AF189" i="15"/>
  <c r="AD189" i="15"/>
  <c r="AB189" i="15"/>
  <c r="Z189" i="15"/>
  <c r="X189" i="15"/>
  <c r="U189" i="15"/>
  <c r="T189" i="15"/>
  <c r="S189" i="15"/>
  <c r="R189" i="15"/>
  <c r="Q189" i="15"/>
  <c r="P189" i="15"/>
  <c r="CU188" i="15"/>
  <c r="CS188" i="15"/>
  <c r="CQ188" i="15"/>
  <c r="CO188" i="15"/>
  <c r="CM188" i="15"/>
  <c r="CK188" i="15"/>
  <c r="CH188" i="15"/>
  <c r="CF188" i="15"/>
  <c r="CD188" i="15"/>
  <c r="CB188" i="15"/>
  <c r="BZ188" i="15"/>
  <c r="BX188" i="15"/>
  <c r="BU188" i="15"/>
  <c r="BS188" i="15"/>
  <c r="BQ188" i="15"/>
  <c r="BO188" i="15"/>
  <c r="BM188" i="15"/>
  <c r="BK188" i="15"/>
  <c r="BH188" i="15"/>
  <c r="BF188" i="15"/>
  <c r="BD188" i="15"/>
  <c r="BB188" i="15"/>
  <c r="AZ188" i="15"/>
  <c r="AX188" i="15"/>
  <c r="AU188" i="15"/>
  <c r="AS188" i="15"/>
  <c r="AQ188" i="15"/>
  <c r="AO188" i="15"/>
  <c r="AM188" i="15"/>
  <c r="AK188" i="15"/>
  <c r="AH188" i="15"/>
  <c r="AF188" i="15"/>
  <c r="AD188" i="15"/>
  <c r="AB188" i="15"/>
  <c r="Z188" i="15"/>
  <c r="X188" i="15"/>
  <c r="U188" i="15"/>
  <c r="T188" i="15"/>
  <c r="S188" i="15"/>
  <c r="R188" i="15"/>
  <c r="Q188" i="15"/>
  <c r="P188" i="15"/>
  <c r="CU187" i="15"/>
  <c r="CS187" i="15"/>
  <c r="CQ187" i="15"/>
  <c r="CO187" i="15"/>
  <c r="CM187" i="15"/>
  <c r="CK187" i="15"/>
  <c r="CH187" i="15"/>
  <c r="CF187" i="15"/>
  <c r="CD187" i="15"/>
  <c r="CB187" i="15"/>
  <c r="BZ187" i="15"/>
  <c r="BX187" i="15"/>
  <c r="BU187" i="15"/>
  <c r="BS187" i="15"/>
  <c r="BQ187" i="15"/>
  <c r="BO187" i="15"/>
  <c r="BM187" i="15"/>
  <c r="BK187" i="15"/>
  <c r="BH187" i="15"/>
  <c r="BF187" i="15"/>
  <c r="BD187" i="15"/>
  <c r="BB187" i="15"/>
  <c r="AZ187" i="15"/>
  <c r="AX187" i="15"/>
  <c r="AU187" i="15"/>
  <c r="AS187" i="15"/>
  <c r="AQ187" i="15"/>
  <c r="AO187" i="15"/>
  <c r="AM187" i="15"/>
  <c r="AK187" i="15"/>
  <c r="AH187" i="15"/>
  <c r="AF187" i="15"/>
  <c r="AD187" i="15"/>
  <c r="AB187" i="15"/>
  <c r="Z187" i="15"/>
  <c r="X187" i="15"/>
  <c r="U187" i="15"/>
  <c r="T187" i="15"/>
  <c r="S187" i="15"/>
  <c r="R187" i="15"/>
  <c r="Q187" i="15"/>
  <c r="P187" i="15"/>
  <c r="CU186" i="15"/>
  <c r="CS186" i="15"/>
  <c r="CQ186" i="15"/>
  <c r="CO186" i="15"/>
  <c r="CM186" i="15"/>
  <c r="CK186" i="15"/>
  <c r="CH186" i="15"/>
  <c r="CF186" i="15"/>
  <c r="CD186" i="15"/>
  <c r="CB186" i="15"/>
  <c r="BZ186" i="15"/>
  <c r="BX186" i="15"/>
  <c r="BU186" i="15"/>
  <c r="BS186" i="15"/>
  <c r="BQ186" i="15"/>
  <c r="BO186" i="15"/>
  <c r="BM186" i="15"/>
  <c r="BK186" i="15"/>
  <c r="BH186" i="15"/>
  <c r="BF186" i="15"/>
  <c r="BD186" i="15"/>
  <c r="BB186" i="15"/>
  <c r="AZ186" i="15"/>
  <c r="AX186" i="15"/>
  <c r="AU186" i="15"/>
  <c r="AS186" i="15"/>
  <c r="AQ186" i="15"/>
  <c r="AO186" i="15"/>
  <c r="AM186" i="15"/>
  <c r="AK186" i="15"/>
  <c r="AH186" i="15"/>
  <c r="AF186" i="15"/>
  <c r="AD186" i="15"/>
  <c r="AB186" i="15"/>
  <c r="Z186" i="15"/>
  <c r="X186" i="15"/>
  <c r="U186" i="15"/>
  <c r="T186" i="15"/>
  <c r="S186" i="15"/>
  <c r="R186" i="15"/>
  <c r="Q186" i="15"/>
  <c r="P186" i="15"/>
  <c r="CU185" i="15"/>
  <c r="CS185" i="15"/>
  <c r="CQ185" i="15"/>
  <c r="CO185" i="15"/>
  <c r="CM185" i="15"/>
  <c r="CK185" i="15"/>
  <c r="CH185" i="15"/>
  <c r="CF185" i="15"/>
  <c r="CD185" i="15"/>
  <c r="CB185" i="15"/>
  <c r="BZ185" i="15"/>
  <c r="BX185" i="15"/>
  <c r="BU185" i="15"/>
  <c r="BS185" i="15"/>
  <c r="BQ185" i="15"/>
  <c r="BO185" i="15"/>
  <c r="BM185" i="15"/>
  <c r="BK185" i="15"/>
  <c r="BH185" i="15"/>
  <c r="BF185" i="15"/>
  <c r="BD185" i="15"/>
  <c r="BB185" i="15"/>
  <c r="AZ185" i="15"/>
  <c r="AX185" i="15"/>
  <c r="AU185" i="15"/>
  <c r="AS185" i="15"/>
  <c r="AQ185" i="15"/>
  <c r="AO185" i="15"/>
  <c r="AM185" i="15"/>
  <c r="AK185" i="15"/>
  <c r="AH185" i="15"/>
  <c r="AF185" i="15"/>
  <c r="AD185" i="15"/>
  <c r="AB185" i="15"/>
  <c r="Z185" i="15"/>
  <c r="X185" i="15"/>
  <c r="U185" i="15"/>
  <c r="T185" i="15"/>
  <c r="S185" i="15"/>
  <c r="R185" i="15"/>
  <c r="Q185" i="15"/>
  <c r="P185" i="15"/>
  <c r="CU184" i="15"/>
  <c r="CS184" i="15"/>
  <c r="CQ184" i="15"/>
  <c r="CO184" i="15"/>
  <c r="CM184" i="15"/>
  <c r="CK184" i="15"/>
  <c r="CH184" i="15"/>
  <c r="CF184" i="15"/>
  <c r="CD184" i="15"/>
  <c r="CB184" i="15"/>
  <c r="BZ184" i="15"/>
  <c r="BX184" i="15"/>
  <c r="BU184" i="15"/>
  <c r="BS184" i="15"/>
  <c r="BQ184" i="15"/>
  <c r="BO184" i="15"/>
  <c r="BM184" i="15"/>
  <c r="BK184" i="15"/>
  <c r="BH184" i="15"/>
  <c r="BF184" i="15"/>
  <c r="BD184" i="15"/>
  <c r="BB184" i="15"/>
  <c r="AZ184" i="15"/>
  <c r="AX184" i="15"/>
  <c r="AU184" i="15"/>
  <c r="AS184" i="15"/>
  <c r="AQ184" i="15"/>
  <c r="AO184" i="15"/>
  <c r="AM184" i="15"/>
  <c r="AK184" i="15"/>
  <c r="AH184" i="15"/>
  <c r="AF184" i="15"/>
  <c r="AD184" i="15"/>
  <c r="AB184" i="15"/>
  <c r="Z184" i="15"/>
  <c r="X184" i="15"/>
  <c r="U184" i="15"/>
  <c r="T184" i="15"/>
  <c r="S184" i="15"/>
  <c r="R184" i="15"/>
  <c r="Q184" i="15"/>
  <c r="P184" i="15"/>
  <c r="CU183" i="15"/>
  <c r="CS183" i="15"/>
  <c r="CQ183" i="15"/>
  <c r="CO183" i="15"/>
  <c r="CM183" i="15"/>
  <c r="CK183" i="15"/>
  <c r="CH183" i="15"/>
  <c r="CF183" i="15"/>
  <c r="CD183" i="15"/>
  <c r="CB183" i="15"/>
  <c r="BZ183" i="15"/>
  <c r="BX183" i="15"/>
  <c r="BU183" i="15"/>
  <c r="BS183" i="15"/>
  <c r="BQ183" i="15"/>
  <c r="BO183" i="15"/>
  <c r="BM183" i="15"/>
  <c r="BK183" i="15"/>
  <c r="BH183" i="15"/>
  <c r="BF183" i="15"/>
  <c r="BD183" i="15"/>
  <c r="BB183" i="15"/>
  <c r="AZ183" i="15"/>
  <c r="AX183" i="15"/>
  <c r="AU183" i="15"/>
  <c r="AS183" i="15"/>
  <c r="AQ183" i="15"/>
  <c r="AO183" i="15"/>
  <c r="AM183" i="15"/>
  <c r="AK183" i="15"/>
  <c r="AH183" i="15"/>
  <c r="AF183" i="15"/>
  <c r="AD183" i="15"/>
  <c r="AB183" i="15"/>
  <c r="Z183" i="15"/>
  <c r="X183" i="15"/>
  <c r="U183" i="15"/>
  <c r="T183" i="15"/>
  <c r="S183" i="15"/>
  <c r="R183" i="15"/>
  <c r="Q183" i="15"/>
  <c r="P183" i="15"/>
  <c r="CU182" i="15"/>
  <c r="CS182" i="15"/>
  <c r="CQ182" i="15"/>
  <c r="CO182" i="15"/>
  <c r="CM182" i="15"/>
  <c r="CK182" i="15"/>
  <c r="CH182" i="15"/>
  <c r="CF182" i="15"/>
  <c r="CD182" i="15"/>
  <c r="CB182" i="15"/>
  <c r="BZ182" i="15"/>
  <c r="BX182" i="15"/>
  <c r="BU182" i="15"/>
  <c r="BS182" i="15"/>
  <c r="BQ182" i="15"/>
  <c r="BO182" i="15"/>
  <c r="BM182" i="15"/>
  <c r="BK182" i="15"/>
  <c r="BH182" i="15"/>
  <c r="BF182" i="15"/>
  <c r="BD182" i="15"/>
  <c r="BB182" i="15"/>
  <c r="AZ182" i="15"/>
  <c r="AX182" i="15"/>
  <c r="AU182" i="15"/>
  <c r="AS182" i="15"/>
  <c r="AQ182" i="15"/>
  <c r="AO182" i="15"/>
  <c r="AM182" i="15"/>
  <c r="AK182" i="15"/>
  <c r="AH182" i="15"/>
  <c r="AF182" i="15"/>
  <c r="AD182" i="15"/>
  <c r="AB182" i="15"/>
  <c r="Z182" i="15"/>
  <c r="X182" i="15"/>
  <c r="U182" i="15"/>
  <c r="T182" i="15"/>
  <c r="S182" i="15"/>
  <c r="R182" i="15"/>
  <c r="Q182" i="15"/>
  <c r="P182" i="15"/>
  <c r="CU181" i="15"/>
  <c r="CS181" i="15"/>
  <c r="CQ181" i="15"/>
  <c r="CO181" i="15"/>
  <c r="CM181" i="15"/>
  <c r="CK181" i="15"/>
  <c r="CH181" i="15"/>
  <c r="CF181" i="15"/>
  <c r="CD181" i="15"/>
  <c r="CB181" i="15"/>
  <c r="BZ181" i="15"/>
  <c r="BX181" i="15"/>
  <c r="BU181" i="15"/>
  <c r="BS181" i="15"/>
  <c r="BQ181" i="15"/>
  <c r="BO181" i="15"/>
  <c r="BM181" i="15"/>
  <c r="BK181" i="15"/>
  <c r="BH181" i="15"/>
  <c r="BF181" i="15"/>
  <c r="BD181" i="15"/>
  <c r="BB181" i="15"/>
  <c r="AZ181" i="15"/>
  <c r="AX181" i="15"/>
  <c r="AU181" i="15"/>
  <c r="AS181" i="15"/>
  <c r="AQ181" i="15"/>
  <c r="AO181" i="15"/>
  <c r="AM181" i="15"/>
  <c r="AK181" i="15"/>
  <c r="AH181" i="15"/>
  <c r="AF181" i="15"/>
  <c r="AD181" i="15"/>
  <c r="AB181" i="15"/>
  <c r="Z181" i="15"/>
  <c r="X181" i="15"/>
  <c r="U181" i="15"/>
  <c r="T181" i="15"/>
  <c r="S181" i="15"/>
  <c r="R181" i="15"/>
  <c r="Q181" i="15"/>
  <c r="P181" i="15"/>
  <c r="CU180" i="15"/>
  <c r="CS180" i="15"/>
  <c r="CQ180" i="15"/>
  <c r="CO180" i="15"/>
  <c r="CM180" i="15"/>
  <c r="CK180" i="15"/>
  <c r="CH180" i="15"/>
  <c r="CF180" i="15"/>
  <c r="CD180" i="15"/>
  <c r="CB180" i="15"/>
  <c r="BZ180" i="15"/>
  <c r="BX180" i="15"/>
  <c r="BU180" i="15"/>
  <c r="BS180" i="15"/>
  <c r="BQ180" i="15"/>
  <c r="BO180" i="15"/>
  <c r="BM180" i="15"/>
  <c r="BK180" i="15"/>
  <c r="BH180" i="15"/>
  <c r="BF180" i="15"/>
  <c r="BD180" i="15"/>
  <c r="BB180" i="15"/>
  <c r="AZ180" i="15"/>
  <c r="AX180" i="15"/>
  <c r="AU180" i="15"/>
  <c r="AS180" i="15"/>
  <c r="AQ180" i="15"/>
  <c r="AO180" i="15"/>
  <c r="AM180" i="15"/>
  <c r="AK180" i="15"/>
  <c r="AH180" i="15"/>
  <c r="AF180" i="15"/>
  <c r="AD180" i="15"/>
  <c r="AB180" i="15"/>
  <c r="Z180" i="15"/>
  <c r="X180" i="15"/>
  <c r="U180" i="15"/>
  <c r="T180" i="15"/>
  <c r="S180" i="15"/>
  <c r="R180" i="15"/>
  <c r="Q180" i="15"/>
  <c r="P180" i="15"/>
  <c r="CU179" i="15"/>
  <c r="CS179" i="15"/>
  <c r="CQ179" i="15"/>
  <c r="CO179" i="15"/>
  <c r="CM179" i="15"/>
  <c r="CK179" i="15"/>
  <c r="CH179" i="15"/>
  <c r="CF179" i="15"/>
  <c r="CD179" i="15"/>
  <c r="CB179" i="15"/>
  <c r="BZ179" i="15"/>
  <c r="BX179" i="15"/>
  <c r="BU179" i="15"/>
  <c r="BS179" i="15"/>
  <c r="BQ179" i="15"/>
  <c r="BO179" i="15"/>
  <c r="BM179" i="15"/>
  <c r="BK179" i="15"/>
  <c r="BH179" i="15"/>
  <c r="BF179" i="15"/>
  <c r="BD179" i="15"/>
  <c r="BB179" i="15"/>
  <c r="AZ179" i="15"/>
  <c r="AX179" i="15"/>
  <c r="AU179" i="15"/>
  <c r="AS179" i="15"/>
  <c r="AQ179" i="15"/>
  <c r="AO179" i="15"/>
  <c r="AM179" i="15"/>
  <c r="AK179" i="15"/>
  <c r="AH179" i="15"/>
  <c r="AF179" i="15"/>
  <c r="AD179" i="15"/>
  <c r="AB179" i="15"/>
  <c r="Z179" i="15"/>
  <c r="X179" i="15"/>
  <c r="U179" i="15"/>
  <c r="T179" i="15"/>
  <c r="S179" i="15"/>
  <c r="R179" i="15"/>
  <c r="Q179" i="15"/>
  <c r="P179" i="15"/>
  <c r="CU178" i="15"/>
  <c r="CS178" i="15"/>
  <c r="CQ178" i="15"/>
  <c r="CO178" i="15"/>
  <c r="CM178" i="15"/>
  <c r="CK178" i="15"/>
  <c r="CH178" i="15"/>
  <c r="CF178" i="15"/>
  <c r="CD178" i="15"/>
  <c r="CB178" i="15"/>
  <c r="BZ178" i="15"/>
  <c r="BX178" i="15"/>
  <c r="BU178" i="15"/>
  <c r="BS178" i="15"/>
  <c r="BQ178" i="15"/>
  <c r="BO178" i="15"/>
  <c r="BM178" i="15"/>
  <c r="BK178" i="15"/>
  <c r="BH178" i="15"/>
  <c r="BF178" i="15"/>
  <c r="BD178" i="15"/>
  <c r="BB178" i="15"/>
  <c r="AZ178" i="15"/>
  <c r="AX178" i="15"/>
  <c r="AU178" i="15"/>
  <c r="AS178" i="15"/>
  <c r="AQ178" i="15"/>
  <c r="AO178" i="15"/>
  <c r="AM178" i="15"/>
  <c r="AK178" i="15"/>
  <c r="AH178" i="15"/>
  <c r="AF178" i="15"/>
  <c r="AD178" i="15"/>
  <c r="AB178" i="15"/>
  <c r="Z178" i="15"/>
  <c r="X178" i="15"/>
  <c r="U178" i="15"/>
  <c r="T178" i="15"/>
  <c r="S178" i="15"/>
  <c r="R178" i="15"/>
  <c r="Q178" i="15"/>
  <c r="P178" i="15"/>
  <c r="CU177" i="15"/>
  <c r="CS177" i="15"/>
  <c r="CQ177" i="15"/>
  <c r="CO177" i="15"/>
  <c r="CM177" i="15"/>
  <c r="CK177" i="15"/>
  <c r="CH177" i="15"/>
  <c r="CF177" i="15"/>
  <c r="CD177" i="15"/>
  <c r="CB177" i="15"/>
  <c r="BZ177" i="15"/>
  <c r="BX177" i="15"/>
  <c r="BU177" i="15"/>
  <c r="BS177" i="15"/>
  <c r="BQ177" i="15"/>
  <c r="BO177" i="15"/>
  <c r="BM177" i="15"/>
  <c r="BK177" i="15"/>
  <c r="BH177" i="15"/>
  <c r="BF177" i="15"/>
  <c r="BD177" i="15"/>
  <c r="BB177" i="15"/>
  <c r="AZ177" i="15"/>
  <c r="AX177" i="15"/>
  <c r="AU177" i="15"/>
  <c r="AS177" i="15"/>
  <c r="AQ177" i="15"/>
  <c r="AO177" i="15"/>
  <c r="AM177" i="15"/>
  <c r="AK177" i="15"/>
  <c r="AH177" i="15"/>
  <c r="AF177" i="15"/>
  <c r="AD177" i="15"/>
  <c r="AB177" i="15"/>
  <c r="Z177" i="15"/>
  <c r="X177" i="15"/>
  <c r="U177" i="15"/>
  <c r="T177" i="15"/>
  <c r="S177" i="15"/>
  <c r="R177" i="15"/>
  <c r="Q177" i="15"/>
  <c r="P177" i="15"/>
  <c r="CU176" i="15"/>
  <c r="CS176" i="15"/>
  <c r="CQ176" i="15"/>
  <c r="CO176" i="15"/>
  <c r="CM176" i="15"/>
  <c r="CK176" i="15"/>
  <c r="CH176" i="15"/>
  <c r="CF176" i="15"/>
  <c r="CD176" i="15"/>
  <c r="CB176" i="15"/>
  <c r="BZ176" i="15"/>
  <c r="BX176" i="15"/>
  <c r="BU176" i="15"/>
  <c r="BS176" i="15"/>
  <c r="BQ176" i="15"/>
  <c r="BO176" i="15"/>
  <c r="BM176" i="15"/>
  <c r="BK176" i="15"/>
  <c r="BH176" i="15"/>
  <c r="BF176" i="15"/>
  <c r="BD176" i="15"/>
  <c r="BB176" i="15"/>
  <c r="AZ176" i="15"/>
  <c r="AX176" i="15"/>
  <c r="AU176" i="15"/>
  <c r="AS176" i="15"/>
  <c r="AQ176" i="15"/>
  <c r="AO176" i="15"/>
  <c r="AM176" i="15"/>
  <c r="AK176" i="15"/>
  <c r="AH176" i="15"/>
  <c r="AF176" i="15"/>
  <c r="AD176" i="15"/>
  <c r="AB176" i="15"/>
  <c r="Z176" i="15"/>
  <c r="X176" i="15"/>
  <c r="U176" i="15"/>
  <c r="T176" i="15"/>
  <c r="S176" i="15"/>
  <c r="R176" i="15"/>
  <c r="Q176" i="15"/>
  <c r="P176" i="15"/>
  <c r="CU175" i="15"/>
  <c r="CS175" i="15"/>
  <c r="CQ175" i="15"/>
  <c r="CO175" i="15"/>
  <c r="CM175" i="15"/>
  <c r="CK175" i="15"/>
  <c r="CH175" i="15"/>
  <c r="CF175" i="15"/>
  <c r="CD175" i="15"/>
  <c r="CB175" i="15"/>
  <c r="BZ175" i="15"/>
  <c r="BX175" i="15"/>
  <c r="BU175" i="15"/>
  <c r="BS175" i="15"/>
  <c r="BQ175" i="15"/>
  <c r="BO175" i="15"/>
  <c r="BM175" i="15"/>
  <c r="BK175" i="15"/>
  <c r="BH175" i="15"/>
  <c r="BF175" i="15"/>
  <c r="BD175" i="15"/>
  <c r="BB175" i="15"/>
  <c r="AZ175" i="15"/>
  <c r="AX175" i="15"/>
  <c r="AU175" i="15"/>
  <c r="AS175" i="15"/>
  <c r="AQ175" i="15"/>
  <c r="AO175" i="15"/>
  <c r="AM175" i="15"/>
  <c r="AK175" i="15"/>
  <c r="AH175" i="15"/>
  <c r="AF175" i="15"/>
  <c r="AD175" i="15"/>
  <c r="AB175" i="15"/>
  <c r="Z175" i="15"/>
  <c r="X175" i="15"/>
  <c r="U175" i="15"/>
  <c r="T175" i="15"/>
  <c r="S175" i="15"/>
  <c r="R175" i="15"/>
  <c r="Q175" i="15"/>
  <c r="P175" i="15"/>
  <c r="CU174" i="15"/>
  <c r="CS174" i="15"/>
  <c r="CQ174" i="15"/>
  <c r="CO174" i="15"/>
  <c r="CM174" i="15"/>
  <c r="CK174" i="15"/>
  <c r="CH174" i="15"/>
  <c r="CF174" i="15"/>
  <c r="CD174" i="15"/>
  <c r="CB174" i="15"/>
  <c r="BZ174" i="15"/>
  <c r="BX174" i="15"/>
  <c r="BU174" i="15"/>
  <c r="BS174" i="15"/>
  <c r="BQ174" i="15"/>
  <c r="BO174" i="15"/>
  <c r="BM174" i="15"/>
  <c r="BK174" i="15"/>
  <c r="BH174" i="15"/>
  <c r="BF174" i="15"/>
  <c r="BD174" i="15"/>
  <c r="BB174" i="15"/>
  <c r="AZ174" i="15"/>
  <c r="AX174" i="15"/>
  <c r="AU174" i="15"/>
  <c r="AS174" i="15"/>
  <c r="AQ174" i="15"/>
  <c r="AO174" i="15"/>
  <c r="AM174" i="15"/>
  <c r="AK174" i="15"/>
  <c r="AH174" i="15"/>
  <c r="AF174" i="15"/>
  <c r="AD174" i="15"/>
  <c r="AB174" i="15"/>
  <c r="Z174" i="15"/>
  <c r="X174" i="15"/>
  <c r="U174" i="15"/>
  <c r="T174" i="15"/>
  <c r="S174" i="15"/>
  <c r="R174" i="15"/>
  <c r="Q174" i="15"/>
  <c r="P174" i="15"/>
  <c r="CU173" i="15"/>
  <c r="CS173" i="15"/>
  <c r="CQ173" i="15"/>
  <c r="CO173" i="15"/>
  <c r="CM173" i="15"/>
  <c r="CK173" i="15"/>
  <c r="CH173" i="15"/>
  <c r="CF173" i="15"/>
  <c r="CD173" i="15"/>
  <c r="CB173" i="15"/>
  <c r="BZ173" i="15"/>
  <c r="BX173" i="15"/>
  <c r="BU173" i="15"/>
  <c r="BS173" i="15"/>
  <c r="BQ173" i="15"/>
  <c r="BO173" i="15"/>
  <c r="BM173" i="15"/>
  <c r="BK173" i="15"/>
  <c r="BH173" i="15"/>
  <c r="BF173" i="15"/>
  <c r="BD173" i="15"/>
  <c r="BB173" i="15"/>
  <c r="AZ173" i="15"/>
  <c r="AX173" i="15"/>
  <c r="AU173" i="15"/>
  <c r="AS173" i="15"/>
  <c r="AQ173" i="15"/>
  <c r="AO173" i="15"/>
  <c r="AM173" i="15"/>
  <c r="AK173" i="15"/>
  <c r="AH173" i="15"/>
  <c r="AF173" i="15"/>
  <c r="AD173" i="15"/>
  <c r="AB173" i="15"/>
  <c r="Z173" i="15"/>
  <c r="X173" i="15"/>
  <c r="U173" i="15"/>
  <c r="T173" i="15"/>
  <c r="S173" i="15"/>
  <c r="R173" i="15"/>
  <c r="Q173" i="15"/>
  <c r="P173" i="15"/>
  <c r="CU172" i="15"/>
  <c r="CS172" i="15"/>
  <c r="CQ172" i="15"/>
  <c r="CO172" i="15"/>
  <c r="CM172" i="15"/>
  <c r="CK172" i="15"/>
  <c r="CH172" i="15"/>
  <c r="CF172" i="15"/>
  <c r="CD172" i="15"/>
  <c r="CB172" i="15"/>
  <c r="BZ172" i="15"/>
  <c r="BX172" i="15"/>
  <c r="BU172" i="15"/>
  <c r="BS172" i="15"/>
  <c r="BQ172" i="15"/>
  <c r="BO172" i="15"/>
  <c r="BM172" i="15"/>
  <c r="BK172" i="15"/>
  <c r="BH172" i="15"/>
  <c r="BF172" i="15"/>
  <c r="BD172" i="15"/>
  <c r="BB172" i="15"/>
  <c r="AZ172" i="15"/>
  <c r="AX172" i="15"/>
  <c r="AU172" i="15"/>
  <c r="AS172" i="15"/>
  <c r="AQ172" i="15"/>
  <c r="AO172" i="15"/>
  <c r="AM172" i="15"/>
  <c r="AK172" i="15"/>
  <c r="AH172" i="15"/>
  <c r="AF172" i="15"/>
  <c r="AD172" i="15"/>
  <c r="AB172" i="15"/>
  <c r="Z172" i="15"/>
  <c r="X172" i="15"/>
  <c r="U172" i="15"/>
  <c r="T172" i="15"/>
  <c r="S172" i="15"/>
  <c r="R172" i="15"/>
  <c r="Q172" i="15"/>
  <c r="P172" i="15"/>
  <c r="CU171" i="15"/>
  <c r="CS171" i="15"/>
  <c r="CQ171" i="15"/>
  <c r="CO171" i="15"/>
  <c r="CM171" i="15"/>
  <c r="CK171" i="15"/>
  <c r="CH171" i="15"/>
  <c r="CF171" i="15"/>
  <c r="CD171" i="15"/>
  <c r="CB171" i="15"/>
  <c r="BZ171" i="15"/>
  <c r="BX171" i="15"/>
  <c r="BU171" i="15"/>
  <c r="BS171" i="15"/>
  <c r="BQ171" i="15"/>
  <c r="BO171" i="15"/>
  <c r="BM171" i="15"/>
  <c r="BK171" i="15"/>
  <c r="BH171" i="15"/>
  <c r="BF171" i="15"/>
  <c r="BD171" i="15"/>
  <c r="BB171" i="15"/>
  <c r="AZ171" i="15"/>
  <c r="AX171" i="15"/>
  <c r="AU171" i="15"/>
  <c r="AS171" i="15"/>
  <c r="AQ171" i="15"/>
  <c r="AO171" i="15"/>
  <c r="AM171" i="15"/>
  <c r="AK171" i="15"/>
  <c r="AH171" i="15"/>
  <c r="AF171" i="15"/>
  <c r="AD171" i="15"/>
  <c r="AB171" i="15"/>
  <c r="Z171" i="15"/>
  <c r="X171" i="15"/>
  <c r="U171" i="15"/>
  <c r="T171" i="15"/>
  <c r="S171" i="15"/>
  <c r="R171" i="15"/>
  <c r="Q171" i="15"/>
  <c r="P171" i="15"/>
  <c r="CU170" i="15"/>
  <c r="CS170" i="15"/>
  <c r="CQ170" i="15"/>
  <c r="CO170" i="15"/>
  <c r="CM170" i="15"/>
  <c r="CK170" i="15"/>
  <c r="CH170" i="15"/>
  <c r="CF170" i="15"/>
  <c r="CD170" i="15"/>
  <c r="CB170" i="15"/>
  <c r="BZ170" i="15"/>
  <c r="BX170" i="15"/>
  <c r="BU170" i="15"/>
  <c r="BS170" i="15"/>
  <c r="BQ170" i="15"/>
  <c r="BO170" i="15"/>
  <c r="BM170" i="15"/>
  <c r="BK170" i="15"/>
  <c r="BH170" i="15"/>
  <c r="BF170" i="15"/>
  <c r="BD170" i="15"/>
  <c r="BB170" i="15"/>
  <c r="AZ170" i="15"/>
  <c r="AX170" i="15"/>
  <c r="AU170" i="15"/>
  <c r="AS170" i="15"/>
  <c r="AQ170" i="15"/>
  <c r="AO170" i="15"/>
  <c r="AM170" i="15"/>
  <c r="AK170" i="15"/>
  <c r="AH170" i="15"/>
  <c r="AF170" i="15"/>
  <c r="AD170" i="15"/>
  <c r="AB170" i="15"/>
  <c r="Z170" i="15"/>
  <c r="X170" i="15"/>
  <c r="U170" i="15"/>
  <c r="T170" i="15"/>
  <c r="S170" i="15"/>
  <c r="R170" i="15"/>
  <c r="Q170" i="15"/>
  <c r="P170" i="15"/>
  <c r="CU169" i="15"/>
  <c r="CS169" i="15"/>
  <c r="CQ169" i="15"/>
  <c r="CO169" i="15"/>
  <c r="CM169" i="15"/>
  <c r="CK169" i="15"/>
  <c r="CH169" i="15"/>
  <c r="CF169" i="15"/>
  <c r="CD169" i="15"/>
  <c r="CB169" i="15"/>
  <c r="BZ169" i="15"/>
  <c r="BX169" i="15"/>
  <c r="BU169" i="15"/>
  <c r="BS169" i="15"/>
  <c r="BQ169" i="15"/>
  <c r="BO169" i="15"/>
  <c r="BM169" i="15"/>
  <c r="BK169" i="15"/>
  <c r="BH169" i="15"/>
  <c r="BF169" i="15"/>
  <c r="BD169" i="15"/>
  <c r="BB169" i="15"/>
  <c r="AZ169" i="15"/>
  <c r="AX169" i="15"/>
  <c r="AU169" i="15"/>
  <c r="AS169" i="15"/>
  <c r="AQ169" i="15"/>
  <c r="AO169" i="15"/>
  <c r="AM169" i="15"/>
  <c r="AK169" i="15"/>
  <c r="AH169" i="15"/>
  <c r="AF169" i="15"/>
  <c r="AD169" i="15"/>
  <c r="AB169" i="15"/>
  <c r="Z169" i="15"/>
  <c r="X169" i="15"/>
  <c r="U169" i="15"/>
  <c r="T169" i="15"/>
  <c r="S169" i="15"/>
  <c r="R169" i="15"/>
  <c r="Q169" i="15"/>
  <c r="P169" i="15"/>
  <c r="CU168" i="15"/>
  <c r="CS168" i="15"/>
  <c r="CQ168" i="15"/>
  <c r="CO168" i="15"/>
  <c r="CM168" i="15"/>
  <c r="CK168" i="15"/>
  <c r="CH168" i="15"/>
  <c r="CF168" i="15"/>
  <c r="CD168" i="15"/>
  <c r="CB168" i="15"/>
  <c r="BZ168" i="15"/>
  <c r="BX168" i="15"/>
  <c r="BU168" i="15"/>
  <c r="BS168" i="15"/>
  <c r="BQ168" i="15"/>
  <c r="BO168" i="15"/>
  <c r="BM168" i="15"/>
  <c r="BK168" i="15"/>
  <c r="BH168" i="15"/>
  <c r="BF168" i="15"/>
  <c r="BD168" i="15"/>
  <c r="BB168" i="15"/>
  <c r="AZ168" i="15"/>
  <c r="AX168" i="15"/>
  <c r="AU168" i="15"/>
  <c r="AS168" i="15"/>
  <c r="AQ168" i="15"/>
  <c r="AO168" i="15"/>
  <c r="AM168" i="15"/>
  <c r="AK168" i="15"/>
  <c r="AH168" i="15"/>
  <c r="AF168" i="15"/>
  <c r="AD168" i="15"/>
  <c r="AB168" i="15"/>
  <c r="Z168" i="15"/>
  <c r="X168" i="15"/>
  <c r="U168" i="15"/>
  <c r="T168" i="15"/>
  <c r="S168" i="15"/>
  <c r="R168" i="15"/>
  <c r="Q168" i="15"/>
  <c r="P168" i="15"/>
  <c r="CU167" i="15"/>
  <c r="CS167" i="15"/>
  <c r="CQ167" i="15"/>
  <c r="CO167" i="15"/>
  <c r="CM167" i="15"/>
  <c r="CK167" i="15"/>
  <c r="CH167" i="15"/>
  <c r="CF167" i="15"/>
  <c r="CD167" i="15"/>
  <c r="CB167" i="15"/>
  <c r="BZ167" i="15"/>
  <c r="BX167" i="15"/>
  <c r="BU167" i="15"/>
  <c r="BS167" i="15"/>
  <c r="BQ167" i="15"/>
  <c r="BO167" i="15"/>
  <c r="BM167" i="15"/>
  <c r="BK167" i="15"/>
  <c r="BH167" i="15"/>
  <c r="BF167" i="15"/>
  <c r="BD167" i="15"/>
  <c r="BB167" i="15"/>
  <c r="AZ167" i="15"/>
  <c r="AX167" i="15"/>
  <c r="AU167" i="15"/>
  <c r="AS167" i="15"/>
  <c r="AQ167" i="15"/>
  <c r="AO167" i="15"/>
  <c r="AM167" i="15"/>
  <c r="AK167" i="15"/>
  <c r="AH167" i="15"/>
  <c r="AF167" i="15"/>
  <c r="AD167" i="15"/>
  <c r="AB167" i="15"/>
  <c r="Z167" i="15"/>
  <c r="X167" i="15"/>
  <c r="U167" i="15"/>
  <c r="T167" i="15"/>
  <c r="S167" i="15"/>
  <c r="R167" i="15"/>
  <c r="Q167" i="15"/>
  <c r="P167" i="15"/>
  <c r="CU166" i="15"/>
  <c r="CS166" i="15"/>
  <c r="CQ166" i="15"/>
  <c r="CO166" i="15"/>
  <c r="CM166" i="15"/>
  <c r="CK166" i="15"/>
  <c r="CH166" i="15"/>
  <c r="CF166" i="15"/>
  <c r="CD166" i="15"/>
  <c r="CB166" i="15"/>
  <c r="BZ166" i="15"/>
  <c r="BX166" i="15"/>
  <c r="BU166" i="15"/>
  <c r="BS166" i="15"/>
  <c r="BQ166" i="15"/>
  <c r="BO166" i="15"/>
  <c r="BM166" i="15"/>
  <c r="BK166" i="15"/>
  <c r="BH166" i="15"/>
  <c r="BF166" i="15"/>
  <c r="BD166" i="15"/>
  <c r="BB166" i="15"/>
  <c r="AZ166" i="15"/>
  <c r="AX166" i="15"/>
  <c r="AU166" i="15"/>
  <c r="AS166" i="15"/>
  <c r="AQ166" i="15"/>
  <c r="AO166" i="15"/>
  <c r="AM166" i="15"/>
  <c r="AK166" i="15"/>
  <c r="AH166" i="15"/>
  <c r="AF166" i="15"/>
  <c r="AD166" i="15"/>
  <c r="AB166" i="15"/>
  <c r="Z166" i="15"/>
  <c r="X166" i="15"/>
  <c r="U166" i="15"/>
  <c r="T166" i="15"/>
  <c r="S166" i="15"/>
  <c r="R166" i="15"/>
  <c r="Q166" i="15"/>
  <c r="P166" i="15"/>
  <c r="CU165" i="15"/>
  <c r="CS165" i="15"/>
  <c r="CQ165" i="15"/>
  <c r="CO165" i="15"/>
  <c r="CM165" i="15"/>
  <c r="CK165" i="15"/>
  <c r="CH165" i="15"/>
  <c r="CF165" i="15"/>
  <c r="CD165" i="15"/>
  <c r="CB165" i="15"/>
  <c r="BZ165" i="15"/>
  <c r="BX165" i="15"/>
  <c r="BU165" i="15"/>
  <c r="BS165" i="15"/>
  <c r="BQ165" i="15"/>
  <c r="BO165" i="15"/>
  <c r="BM165" i="15"/>
  <c r="BK165" i="15"/>
  <c r="BH165" i="15"/>
  <c r="BF165" i="15"/>
  <c r="BD165" i="15"/>
  <c r="BB165" i="15"/>
  <c r="AZ165" i="15"/>
  <c r="AX165" i="15"/>
  <c r="AU165" i="15"/>
  <c r="AS165" i="15"/>
  <c r="AQ165" i="15"/>
  <c r="AO165" i="15"/>
  <c r="AM165" i="15"/>
  <c r="AK165" i="15"/>
  <c r="AH165" i="15"/>
  <c r="AF165" i="15"/>
  <c r="AD165" i="15"/>
  <c r="AB165" i="15"/>
  <c r="Z165" i="15"/>
  <c r="X165" i="15"/>
  <c r="U165" i="15"/>
  <c r="T165" i="15"/>
  <c r="S165" i="15"/>
  <c r="R165" i="15"/>
  <c r="Q165" i="15"/>
  <c r="P165" i="15"/>
  <c r="CU164" i="15"/>
  <c r="CS164" i="15"/>
  <c r="CQ164" i="15"/>
  <c r="CO164" i="15"/>
  <c r="CM164" i="15"/>
  <c r="CK164" i="15"/>
  <c r="CH164" i="15"/>
  <c r="CF164" i="15"/>
  <c r="CD164" i="15"/>
  <c r="CB164" i="15"/>
  <c r="BZ164" i="15"/>
  <c r="BX164" i="15"/>
  <c r="BU164" i="15"/>
  <c r="BS164" i="15"/>
  <c r="BQ164" i="15"/>
  <c r="BO164" i="15"/>
  <c r="BM164" i="15"/>
  <c r="BK164" i="15"/>
  <c r="BH164" i="15"/>
  <c r="BF164" i="15"/>
  <c r="BD164" i="15"/>
  <c r="BB164" i="15"/>
  <c r="AZ164" i="15"/>
  <c r="AX164" i="15"/>
  <c r="AU164" i="15"/>
  <c r="AS164" i="15"/>
  <c r="AQ164" i="15"/>
  <c r="AO164" i="15"/>
  <c r="AM164" i="15"/>
  <c r="AK164" i="15"/>
  <c r="AH164" i="15"/>
  <c r="AF164" i="15"/>
  <c r="AD164" i="15"/>
  <c r="AB164" i="15"/>
  <c r="Z164" i="15"/>
  <c r="X164" i="15"/>
  <c r="U164" i="15"/>
  <c r="T164" i="15"/>
  <c r="S164" i="15"/>
  <c r="R164" i="15"/>
  <c r="Q164" i="15"/>
  <c r="P164" i="15"/>
  <c r="CU163" i="15"/>
  <c r="CS163" i="15"/>
  <c r="CQ163" i="15"/>
  <c r="CO163" i="15"/>
  <c r="CM163" i="15"/>
  <c r="CK163" i="15"/>
  <c r="CH163" i="15"/>
  <c r="CF163" i="15"/>
  <c r="CD163" i="15"/>
  <c r="CB163" i="15"/>
  <c r="BZ163" i="15"/>
  <c r="BX163" i="15"/>
  <c r="BU163" i="15"/>
  <c r="BS163" i="15"/>
  <c r="BQ163" i="15"/>
  <c r="BO163" i="15"/>
  <c r="BM163" i="15"/>
  <c r="BK163" i="15"/>
  <c r="BH163" i="15"/>
  <c r="BF163" i="15"/>
  <c r="BD163" i="15"/>
  <c r="BB163" i="15"/>
  <c r="AZ163" i="15"/>
  <c r="AX163" i="15"/>
  <c r="AU163" i="15"/>
  <c r="AS163" i="15"/>
  <c r="AQ163" i="15"/>
  <c r="AO163" i="15"/>
  <c r="AM163" i="15"/>
  <c r="AK163" i="15"/>
  <c r="AH163" i="15"/>
  <c r="AF163" i="15"/>
  <c r="AD163" i="15"/>
  <c r="AB163" i="15"/>
  <c r="Z163" i="15"/>
  <c r="X163" i="15"/>
  <c r="U163" i="15"/>
  <c r="T163" i="15"/>
  <c r="S163" i="15"/>
  <c r="R163" i="15"/>
  <c r="Q163" i="15"/>
  <c r="P163" i="15"/>
  <c r="CU162" i="15"/>
  <c r="CS162" i="15"/>
  <c r="CQ162" i="15"/>
  <c r="CO162" i="15"/>
  <c r="CM162" i="15"/>
  <c r="CK162" i="15"/>
  <c r="CH162" i="15"/>
  <c r="CF162" i="15"/>
  <c r="CD162" i="15"/>
  <c r="CB162" i="15"/>
  <c r="BZ162" i="15"/>
  <c r="BX162" i="15"/>
  <c r="BU162" i="15"/>
  <c r="BS162" i="15"/>
  <c r="BQ162" i="15"/>
  <c r="BO162" i="15"/>
  <c r="BM162" i="15"/>
  <c r="BK162" i="15"/>
  <c r="BH162" i="15"/>
  <c r="BF162" i="15"/>
  <c r="BD162" i="15"/>
  <c r="BB162" i="15"/>
  <c r="AZ162" i="15"/>
  <c r="AX162" i="15"/>
  <c r="AU162" i="15"/>
  <c r="AS162" i="15"/>
  <c r="AQ162" i="15"/>
  <c r="AO162" i="15"/>
  <c r="AM162" i="15"/>
  <c r="AK162" i="15"/>
  <c r="AH162" i="15"/>
  <c r="AF162" i="15"/>
  <c r="AD162" i="15"/>
  <c r="AB162" i="15"/>
  <c r="Z162" i="15"/>
  <c r="X162" i="15"/>
  <c r="U162" i="15"/>
  <c r="T162" i="15"/>
  <c r="S162" i="15"/>
  <c r="R162" i="15"/>
  <c r="Q162" i="15"/>
  <c r="P162" i="15"/>
  <c r="CU161" i="15"/>
  <c r="CS161" i="15"/>
  <c r="CQ161" i="15"/>
  <c r="CO161" i="15"/>
  <c r="CM161" i="15"/>
  <c r="CK161" i="15"/>
  <c r="CH161" i="15"/>
  <c r="CF161" i="15"/>
  <c r="CD161" i="15"/>
  <c r="CB161" i="15"/>
  <c r="BZ161" i="15"/>
  <c r="BX161" i="15"/>
  <c r="BU161" i="15"/>
  <c r="BS161" i="15"/>
  <c r="BQ161" i="15"/>
  <c r="BO161" i="15"/>
  <c r="BM161" i="15"/>
  <c r="BK161" i="15"/>
  <c r="BH161" i="15"/>
  <c r="BF161" i="15"/>
  <c r="BD161" i="15"/>
  <c r="BB161" i="15"/>
  <c r="AZ161" i="15"/>
  <c r="AX161" i="15"/>
  <c r="AU161" i="15"/>
  <c r="AS161" i="15"/>
  <c r="AQ161" i="15"/>
  <c r="AO161" i="15"/>
  <c r="AM161" i="15"/>
  <c r="AK161" i="15"/>
  <c r="AH161" i="15"/>
  <c r="AF161" i="15"/>
  <c r="AD161" i="15"/>
  <c r="AB161" i="15"/>
  <c r="Z161" i="15"/>
  <c r="X161" i="15"/>
  <c r="U161" i="15"/>
  <c r="T161" i="15"/>
  <c r="S161" i="15"/>
  <c r="R161" i="15"/>
  <c r="Q161" i="15"/>
  <c r="P161" i="15"/>
  <c r="CU160" i="15"/>
  <c r="CS160" i="15"/>
  <c r="CQ160" i="15"/>
  <c r="CO160" i="15"/>
  <c r="CM160" i="15"/>
  <c r="CK160" i="15"/>
  <c r="CH160" i="15"/>
  <c r="CF160" i="15"/>
  <c r="CD160" i="15"/>
  <c r="CB160" i="15"/>
  <c r="BZ160" i="15"/>
  <c r="BX160" i="15"/>
  <c r="BU160" i="15"/>
  <c r="BS160" i="15"/>
  <c r="BQ160" i="15"/>
  <c r="BO160" i="15"/>
  <c r="BM160" i="15"/>
  <c r="BK160" i="15"/>
  <c r="BH160" i="15"/>
  <c r="BF160" i="15"/>
  <c r="BD160" i="15"/>
  <c r="BB160" i="15"/>
  <c r="AZ160" i="15"/>
  <c r="AX160" i="15"/>
  <c r="AU160" i="15"/>
  <c r="AS160" i="15"/>
  <c r="AQ160" i="15"/>
  <c r="AO160" i="15"/>
  <c r="AM160" i="15"/>
  <c r="AK160" i="15"/>
  <c r="AH160" i="15"/>
  <c r="AF160" i="15"/>
  <c r="AD160" i="15"/>
  <c r="AB160" i="15"/>
  <c r="Z160" i="15"/>
  <c r="X160" i="15"/>
  <c r="U160" i="15"/>
  <c r="T160" i="15"/>
  <c r="S160" i="15"/>
  <c r="R160" i="15"/>
  <c r="Q160" i="15"/>
  <c r="P160" i="15"/>
  <c r="CU159" i="15"/>
  <c r="CS159" i="15"/>
  <c r="CQ159" i="15"/>
  <c r="CO159" i="15"/>
  <c r="CM159" i="15"/>
  <c r="CK159" i="15"/>
  <c r="CH159" i="15"/>
  <c r="CF159" i="15"/>
  <c r="CD159" i="15"/>
  <c r="CB159" i="15"/>
  <c r="BZ159" i="15"/>
  <c r="BX159" i="15"/>
  <c r="BU159" i="15"/>
  <c r="BS159" i="15"/>
  <c r="BQ159" i="15"/>
  <c r="BO159" i="15"/>
  <c r="BM159" i="15"/>
  <c r="BK159" i="15"/>
  <c r="BH159" i="15"/>
  <c r="BF159" i="15"/>
  <c r="BD159" i="15"/>
  <c r="BB159" i="15"/>
  <c r="AZ159" i="15"/>
  <c r="AX159" i="15"/>
  <c r="AU159" i="15"/>
  <c r="AS159" i="15"/>
  <c r="AQ159" i="15"/>
  <c r="AO159" i="15"/>
  <c r="AM159" i="15"/>
  <c r="AK159" i="15"/>
  <c r="AH159" i="15"/>
  <c r="AF159" i="15"/>
  <c r="AD159" i="15"/>
  <c r="AB159" i="15"/>
  <c r="Z159" i="15"/>
  <c r="X159" i="15"/>
  <c r="U159" i="15"/>
  <c r="T159" i="15"/>
  <c r="S159" i="15"/>
  <c r="R159" i="15"/>
  <c r="Q159" i="15"/>
  <c r="P159" i="15"/>
  <c r="CU158" i="15"/>
  <c r="CS158" i="15"/>
  <c r="CQ158" i="15"/>
  <c r="CO158" i="15"/>
  <c r="CM158" i="15"/>
  <c r="CK158" i="15"/>
  <c r="CH158" i="15"/>
  <c r="CF158" i="15"/>
  <c r="CD158" i="15"/>
  <c r="CB158" i="15"/>
  <c r="BZ158" i="15"/>
  <c r="BX158" i="15"/>
  <c r="BU158" i="15"/>
  <c r="BS158" i="15"/>
  <c r="BQ158" i="15"/>
  <c r="BO158" i="15"/>
  <c r="BM158" i="15"/>
  <c r="BK158" i="15"/>
  <c r="BH158" i="15"/>
  <c r="BF158" i="15"/>
  <c r="BD158" i="15"/>
  <c r="BB158" i="15"/>
  <c r="AZ158" i="15"/>
  <c r="AX158" i="15"/>
  <c r="AU158" i="15"/>
  <c r="AS158" i="15"/>
  <c r="AQ158" i="15"/>
  <c r="AO158" i="15"/>
  <c r="AM158" i="15"/>
  <c r="AK158" i="15"/>
  <c r="AH158" i="15"/>
  <c r="AF158" i="15"/>
  <c r="AD158" i="15"/>
  <c r="AB158" i="15"/>
  <c r="Z158" i="15"/>
  <c r="X158" i="15"/>
  <c r="U158" i="15"/>
  <c r="T158" i="15"/>
  <c r="S158" i="15"/>
  <c r="R158" i="15"/>
  <c r="Q158" i="15"/>
  <c r="P158" i="15"/>
  <c r="CU157" i="15"/>
  <c r="CS157" i="15"/>
  <c r="CQ157" i="15"/>
  <c r="CO157" i="15"/>
  <c r="CM157" i="15"/>
  <c r="CK157" i="15"/>
  <c r="CH157" i="15"/>
  <c r="CF157" i="15"/>
  <c r="CD157" i="15"/>
  <c r="CB157" i="15"/>
  <c r="BZ157" i="15"/>
  <c r="BX157" i="15"/>
  <c r="BU157" i="15"/>
  <c r="BS157" i="15"/>
  <c r="BQ157" i="15"/>
  <c r="BO157" i="15"/>
  <c r="BM157" i="15"/>
  <c r="BK157" i="15"/>
  <c r="BH157" i="15"/>
  <c r="BF157" i="15"/>
  <c r="BD157" i="15"/>
  <c r="BB157" i="15"/>
  <c r="AZ157" i="15"/>
  <c r="AX157" i="15"/>
  <c r="AU157" i="15"/>
  <c r="AS157" i="15"/>
  <c r="AQ157" i="15"/>
  <c r="AO157" i="15"/>
  <c r="AM157" i="15"/>
  <c r="AK157" i="15"/>
  <c r="AH157" i="15"/>
  <c r="AF157" i="15"/>
  <c r="AD157" i="15"/>
  <c r="AB157" i="15"/>
  <c r="Z157" i="15"/>
  <c r="X157" i="15"/>
  <c r="U157" i="15"/>
  <c r="T157" i="15"/>
  <c r="S157" i="15"/>
  <c r="R157" i="15"/>
  <c r="Q157" i="15"/>
  <c r="P157" i="15"/>
  <c r="CU156" i="15"/>
  <c r="CS156" i="15"/>
  <c r="CQ156" i="15"/>
  <c r="CO156" i="15"/>
  <c r="CM156" i="15"/>
  <c r="CK156" i="15"/>
  <c r="CH156" i="15"/>
  <c r="CF156" i="15"/>
  <c r="CD156" i="15"/>
  <c r="CB156" i="15"/>
  <c r="BZ156" i="15"/>
  <c r="BX156" i="15"/>
  <c r="BU156" i="15"/>
  <c r="BS156" i="15"/>
  <c r="BQ156" i="15"/>
  <c r="BO156" i="15"/>
  <c r="BM156" i="15"/>
  <c r="BK156" i="15"/>
  <c r="BH156" i="15"/>
  <c r="BF156" i="15"/>
  <c r="BD156" i="15"/>
  <c r="BB156" i="15"/>
  <c r="AZ156" i="15"/>
  <c r="AX156" i="15"/>
  <c r="AU156" i="15"/>
  <c r="AS156" i="15"/>
  <c r="AQ156" i="15"/>
  <c r="AO156" i="15"/>
  <c r="AM156" i="15"/>
  <c r="AK156" i="15"/>
  <c r="AH156" i="15"/>
  <c r="AF156" i="15"/>
  <c r="AD156" i="15"/>
  <c r="AB156" i="15"/>
  <c r="Z156" i="15"/>
  <c r="X156" i="15"/>
  <c r="U156" i="15"/>
  <c r="T156" i="15"/>
  <c r="S156" i="15"/>
  <c r="R156" i="15"/>
  <c r="Q156" i="15"/>
  <c r="P156" i="15"/>
  <c r="CU155" i="15"/>
  <c r="CS155" i="15"/>
  <c r="CQ155" i="15"/>
  <c r="CO155" i="15"/>
  <c r="CM155" i="15"/>
  <c r="CK155" i="15"/>
  <c r="CH155" i="15"/>
  <c r="CF155" i="15"/>
  <c r="CD155" i="15"/>
  <c r="CB155" i="15"/>
  <c r="BZ155" i="15"/>
  <c r="BX155" i="15"/>
  <c r="BU155" i="15"/>
  <c r="BS155" i="15"/>
  <c r="BQ155" i="15"/>
  <c r="BO155" i="15"/>
  <c r="BM155" i="15"/>
  <c r="BK155" i="15"/>
  <c r="BH155" i="15"/>
  <c r="BF155" i="15"/>
  <c r="BD155" i="15"/>
  <c r="BB155" i="15"/>
  <c r="AZ155" i="15"/>
  <c r="AX155" i="15"/>
  <c r="AU155" i="15"/>
  <c r="AS155" i="15"/>
  <c r="AQ155" i="15"/>
  <c r="AO155" i="15"/>
  <c r="AM155" i="15"/>
  <c r="AK155" i="15"/>
  <c r="AH155" i="15"/>
  <c r="AF155" i="15"/>
  <c r="AD155" i="15"/>
  <c r="AB155" i="15"/>
  <c r="Z155" i="15"/>
  <c r="X155" i="15"/>
  <c r="U155" i="15"/>
  <c r="T155" i="15"/>
  <c r="S155" i="15"/>
  <c r="R155" i="15"/>
  <c r="Q155" i="15"/>
  <c r="P155" i="15"/>
  <c r="CU154" i="15"/>
  <c r="CS154" i="15"/>
  <c r="CQ154" i="15"/>
  <c r="CO154" i="15"/>
  <c r="CM154" i="15"/>
  <c r="CK154" i="15"/>
  <c r="CH154" i="15"/>
  <c r="CF154" i="15"/>
  <c r="CD154" i="15"/>
  <c r="CB154" i="15"/>
  <c r="BZ154" i="15"/>
  <c r="BX154" i="15"/>
  <c r="BU154" i="15"/>
  <c r="BS154" i="15"/>
  <c r="BQ154" i="15"/>
  <c r="BO154" i="15"/>
  <c r="BM154" i="15"/>
  <c r="BK154" i="15"/>
  <c r="BH154" i="15"/>
  <c r="BF154" i="15"/>
  <c r="BD154" i="15"/>
  <c r="BB154" i="15"/>
  <c r="AZ154" i="15"/>
  <c r="AX154" i="15"/>
  <c r="AU154" i="15"/>
  <c r="AS154" i="15"/>
  <c r="AQ154" i="15"/>
  <c r="AO154" i="15"/>
  <c r="AM154" i="15"/>
  <c r="AK154" i="15"/>
  <c r="AH154" i="15"/>
  <c r="AF154" i="15"/>
  <c r="AD154" i="15"/>
  <c r="AB154" i="15"/>
  <c r="Z154" i="15"/>
  <c r="X154" i="15"/>
  <c r="U154" i="15"/>
  <c r="T154" i="15"/>
  <c r="S154" i="15"/>
  <c r="R154" i="15"/>
  <c r="Q154" i="15"/>
  <c r="P154" i="15"/>
  <c r="CU153" i="15"/>
  <c r="CS153" i="15"/>
  <c r="CQ153" i="15"/>
  <c r="CO153" i="15"/>
  <c r="CM153" i="15"/>
  <c r="CK153" i="15"/>
  <c r="CH153" i="15"/>
  <c r="CF153" i="15"/>
  <c r="CD153" i="15"/>
  <c r="CB153" i="15"/>
  <c r="BZ153" i="15"/>
  <c r="BX153" i="15"/>
  <c r="BU153" i="15"/>
  <c r="BS153" i="15"/>
  <c r="BQ153" i="15"/>
  <c r="BO153" i="15"/>
  <c r="BM153" i="15"/>
  <c r="BK153" i="15"/>
  <c r="BH153" i="15"/>
  <c r="BF153" i="15"/>
  <c r="BD153" i="15"/>
  <c r="BB153" i="15"/>
  <c r="AZ153" i="15"/>
  <c r="AX153" i="15"/>
  <c r="AU153" i="15"/>
  <c r="AS153" i="15"/>
  <c r="AQ153" i="15"/>
  <c r="AO153" i="15"/>
  <c r="AM153" i="15"/>
  <c r="AK153" i="15"/>
  <c r="AH153" i="15"/>
  <c r="AF153" i="15"/>
  <c r="AD153" i="15"/>
  <c r="AB153" i="15"/>
  <c r="Z153" i="15"/>
  <c r="X153" i="15"/>
  <c r="U153" i="15"/>
  <c r="T153" i="15"/>
  <c r="S153" i="15"/>
  <c r="R153" i="15"/>
  <c r="Q153" i="15"/>
  <c r="P153" i="15"/>
  <c r="CU152" i="15"/>
  <c r="CS152" i="15"/>
  <c r="CQ152" i="15"/>
  <c r="CO152" i="15"/>
  <c r="CM152" i="15"/>
  <c r="CK152" i="15"/>
  <c r="CH152" i="15"/>
  <c r="CF152" i="15"/>
  <c r="CD152" i="15"/>
  <c r="CB152" i="15"/>
  <c r="BZ152" i="15"/>
  <c r="BX152" i="15"/>
  <c r="BU152" i="15"/>
  <c r="BS152" i="15"/>
  <c r="BQ152" i="15"/>
  <c r="BO152" i="15"/>
  <c r="BM152" i="15"/>
  <c r="BK152" i="15"/>
  <c r="BH152" i="15"/>
  <c r="BF152" i="15"/>
  <c r="BD152" i="15"/>
  <c r="BB152" i="15"/>
  <c r="AZ152" i="15"/>
  <c r="AX152" i="15"/>
  <c r="AU152" i="15"/>
  <c r="AS152" i="15"/>
  <c r="AQ152" i="15"/>
  <c r="AO152" i="15"/>
  <c r="AM152" i="15"/>
  <c r="AK152" i="15"/>
  <c r="AH152" i="15"/>
  <c r="AF152" i="15"/>
  <c r="AD152" i="15"/>
  <c r="AB152" i="15"/>
  <c r="Z152" i="15"/>
  <c r="X152" i="15"/>
  <c r="U152" i="15"/>
  <c r="T152" i="15"/>
  <c r="S152" i="15"/>
  <c r="R152" i="15"/>
  <c r="Q152" i="15"/>
  <c r="P152" i="15"/>
  <c r="CU151" i="15"/>
  <c r="CS151" i="15"/>
  <c r="CQ151" i="15"/>
  <c r="CO151" i="15"/>
  <c r="CM151" i="15"/>
  <c r="CK151" i="15"/>
  <c r="CH151" i="15"/>
  <c r="CF151" i="15"/>
  <c r="CD151" i="15"/>
  <c r="CB151" i="15"/>
  <c r="BZ151" i="15"/>
  <c r="BX151" i="15"/>
  <c r="BU151" i="15"/>
  <c r="BS151" i="15"/>
  <c r="BQ151" i="15"/>
  <c r="BO151" i="15"/>
  <c r="BM151" i="15"/>
  <c r="BK151" i="15"/>
  <c r="BH151" i="15"/>
  <c r="BF151" i="15"/>
  <c r="BD151" i="15"/>
  <c r="BB151" i="15"/>
  <c r="AZ151" i="15"/>
  <c r="AX151" i="15"/>
  <c r="AU151" i="15"/>
  <c r="AS151" i="15"/>
  <c r="AQ151" i="15"/>
  <c r="AO151" i="15"/>
  <c r="AM151" i="15"/>
  <c r="AK151" i="15"/>
  <c r="AH151" i="15"/>
  <c r="AF151" i="15"/>
  <c r="AD151" i="15"/>
  <c r="AB151" i="15"/>
  <c r="Z151" i="15"/>
  <c r="X151" i="15"/>
  <c r="U151" i="15"/>
  <c r="T151" i="15"/>
  <c r="S151" i="15"/>
  <c r="R151" i="15"/>
  <c r="Q151" i="15"/>
  <c r="P151" i="15"/>
  <c r="CU150" i="15"/>
  <c r="CS150" i="15"/>
  <c r="CQ150" i="15"/>
  <c r="CO150" i="15"/>
  <c r="CM150" i="15"/>
  <c r="CK150" i="15"/>
  <c r="CH150" i="15"/>
  <c r="CF150" i="15"/>
  <c r="CD150" i="15"/>
  <c r="CB150" i="15"/>
  <c r="BZ150" i="15"/>
  <c r="BX150" i="15"/>
  <c r="BU150" i="15"/>
  <c r="BS150" i="15"/>
  <c r="BQ150" i="15"/>
  <c r="BO150" i="15"/>
  <c r="BM150" i="15"/>
  <c r="BK150" i="15"/>
  <c r="BH150" i="15"/>
  <c r="BF150" i="15"/>
  <c r="BD150" i="15"/>
  <c r="BB150" i="15"/>
  <c r="AZ150" i="15"/>
  <c r="AX150" i="15"/>
  <c r="AU150" i="15"/>
  <c r="AS150" i="15"/>
  <c r="AQ150" i="15"/>
  <c r="AO150" i="15"/>
  <c r="AM150" i="15"/>
  <c r="AK150" i="15"/>
  <c r="AH150" i="15"/>
  <c r="AF150" i="15"/>
  <c r="AD150" i="15"/>
  <c r="AB150" i="15"/>
  <c r="Z150" i="15"/>
  <c r="X150" i="15"/>
  <c r="U150" i="15"/>
  <c r="T150" i="15"/>
  <c r="S150" i="15"/>
  <c r="R150" i="15"/>
  <c r="Q150" i="15"/>
  <c r="P150" i="15"/>
  <c r="CU149" i="15"/>
  <c r="CS149" i="15"/>
  <c r="CQ149" i="15"/>
  <c r="CO149" i="15"/>
  <c r="CM149" i="15"/>
  <c r="CK149" i="15"/>
  <c r="CH149" i="15"/>
  <c r="CF149" i="15"/>
  <c r="CD149" i="15"/>
  <c r="CB149" i="15"/>
  <c r="BZ149" i="15"/>
  <c r="BX149" i="15"/>
  <c r="BU149" i="15"/>
  <c r="BS149" i="15"/>
  <c r="BQ149" i="15"/>
  <c r="BO149" i="15"/>
  <c r="BM149" i="15"/>
  <c r="BK149" i="15"/>
  <c r="BH149" i="15"/>
  <c r="BF149" i="15"/>
  <c r="BD149" i="15"/>
  <c r="BB149" i="15"/>
  <c r="AZ149" i="15"/>
  <c r="AX149" i="15"/>
  <c r="AU149" i="15"/>
  <c r="AS149" i="15"/>
  <c r="AQ149" i="15"/>
  <c r="AO149" i="15"/>
  <c r="AM149" i="15"/>
  <c r="AK149" i="15"/>
  <c r="AH149" i="15"/>
  <c r="AF149" i="15"/>
  <c r="AD149" i="15"/>
  <c r="AB149" i="15"/>
  <c r="Z149" i="15"/>
  <c r="X149" i="15"/>
  <c r="U149" i="15"/>
  <c r="T149" i="15"/>
  <c r="S149" i="15"/>
  <c r="R149" i="15"/>
  <c r="Q149" i="15"/>
  <c r="P149" i="15"/>
  <c r="CU148" i="15"/>
  <c r="CS148" i="15"/>
  <c r="CQ148" i="15"/>
  <c r="CO148" i="15"/>
  <c r="CM148" i="15"/>
  <c r="CK148" i="15"/>
  <c r="CH148" i="15"/>
  <c r="CF148" i="15"/>
  <c r="CD148" i="15"/>
  <c r="CB148" i="15"/>
  <c r="BZ148" i="15"/>
  <c r="BX148" i="15"/>
  <c r="BU148" i="15"/>
  <c r="BS148" i="15"/>
  <c r="BQ148" i="15"/>
  <c r="BO148" i="15"/>
  <c r="BM148" i="15"/>
  <c r="BK148" i="15"/>
  <c r="BH148" i="15"/>
  <c r="BF148" i="15"/>
  <c r="BD148" i="15"/>
  <c r="BB148" i="15"/>
  <c r="AZ148" i="15"/>
  <c r="AX148" i="15"/>
  <c r="AU148" i="15"/>
  <c r="AS148" i="15"/>
  <c r="AQ148" i="15"/>
  <c r="AO148" i="15"/>
  <c r="AM148" i="15"/>
  <c r="AK148" i="15"/>
  <c r="AH148" i="15"/>
  <c r="AF148" i="15"/>
  <c r="AD148" i="15"/>
  <c r="AB148" i="15"/>
  <c r="Z148" i="15"/>
  <c r="X148" i="15"/>
  <c r="U148" i="15"/>
  <c r="T148" i="15"/>
  <c r="S148" i="15"/>
  <c r="R148" i="15"/>
  <c r="Q148" i="15"/>
  <c r="P148" i="15"/>
  <c r="CU147" i="15"/>
  <c r="CS147" i="15"/>
  <c r="CQ147" i="15"/>
  <c r="CO147" i="15"/>
  <c r="CM147" i="15"/>
  <c r="CK147" i="15"/>
  <c r="CH147" i="15"/>
  <c r="CF147" i="15"/>
  <c r="CD147" i="15"/>
  <c r="CB147" i="15"/>
  <c r="BZ147" i="15"/>
  <c r="BX147" i="15"/>
  <c r="BU147" i="15"/>
  <c r="BS147" i="15"/>
  <c r="BQ147" i="15"/>
  <c r="BO147" i="15"/>
  <c r="BM147" i="15"/>
  <c r="BK147" i="15"/>
  <c r="BH147" i="15"/>
  <c r="BF147" i="15"/>
  <c r="BD147" i="15"/>
  <c r="BB147" i="15"/>
  <c r="AZ147" i="15"/>
  <c r="AX147" i="15"/>
  <c r="AU147" i="15"/>
  <c r="AS147" i="15"/>
  <c r="AQ147" i="15"/>
  <c r="AO147" i="15"/>
  <c r="AM147" i="15"/>
  <c r="AK147" i="15"/>
  <c r="AH147" i="15"/>
  <c r="AF147" i="15"/>
  <c r="AD147" i="15"/>
  <c r="AB147" i="15"/>
  <c r="Z147" i="15"/>
  <c r="X147" i="15"/>
  <c r="U147" i="15"/>
  <c r="T147" i="15"/>
  <c r="S147" i="15"/>
  <c r="R147" i="15"/>
  <c r="Q147" i="15"/>
  <c r="P147" i="15"/>
  <c r="CU146" i="15"/>
  <c r="CS146" i="15"/>
  <c r="CQ146" i="15"/>
  <c r="CO146" i="15"/>
  <c r="CM146" i="15"/>
  <c r="CK146" i="15"/>
  <c r="CH146" i="15"/>
  <c r="CF146" i="15"/>
  <c r="CD146" i="15"/>
  <c r="CB146" i="15"/>
  <c r="BZ146" i="15"/>
  <c r="BX146" i="15"/>
  <c r="BU146" i="15"/>
  <c r="BS146" i="15"/>
  <c r="BQ146" i="15"/>
  <c r="BO146" i="15"/>
  <c r="BM146" i="15"/>
  <c r="BK146" i="15"/>
  <c r="BH146" i="15"/>
  <c r="BF146" i="15"/>
  <c r="BD146" i="15"/>
  <c r="BB146" i="15"/>
  <c r="AZ146" i="15"/>
  <c r="AX146" i="15"/>
  <c r="AU146" i="15"/>
  <c r="AS146" i="15"/>
  <c r="AQ146" i="15"/>
  <c r="AO146" i="15"/>
  <c r="AM146" i="15"/>
  <c r="AK146" i="15"/>
  <c r="AH146" i="15"/>
  <c r="AF146" i="15"/>
  <c r="AD146" i="15"/>
  <c r="AB146" i="15"/>
  <c r="Z146" i="15"/>
  <c r="X146" i="15"/>
  <c r="U146" i="15"/>
  <c r="T146" i="15"/>
  <c r="S146" i="15"/>
  <c r="R146" i="15"/>
  <c r="Q146" i="15"/>
  <c r="P146" i="15"/>
  <c r="CU145" i="15"/>
  <c r="CS145" i="15"/>
  <c r="CQ145" i="15"/>
  <c r="CO145" i="15"/>
  <c r="CM145" i="15"/>
  <c r="CK145" i="15"/>
  <c r="CH145" i="15"/>
  <c r="CF145" i="15"/>
  <c r="CD145" i="15"/>
  <c r="CB145" i="15"/>
  <c r="BZ145" i="15"/>
  <c r="BX145" i="15"/>
  <c r="BU145" i="15"/>
  <c r="BS145" i="15"/>
  <c r="BQ145" i="15"/>
  <c r="BO145" i="15"/>
  <c r="BM145" i="15"/>
  <c r="BK145" i="15"/>
  <c r="BH145" i="15"/>
  <c r="BF145" i="15"/>
  <c r="BD145" i="15"/>
  <c r="BB145" i="15"/>
  <c r="AZ145" i="15"/>
  <c r="AX145" i="15"/>
  <c r="AU145" i="15"/>
  <c r="AS145" i="15"/>
  <c r="AQ145" i="15"/>
  <c r="AO145" i="15"/>
  <c r="AM145" i="15"/>
  <c r="AK145" i="15"/>
  <c r="AH145" i="15"/>
  <c r="AF145" i="15"/>
  <c r="AD145" i="15"/>
  <c r="AB145" i="15"/>
  <c r="Z145" i="15"/>
  <c r="X145" i="15"/>
  <c r="U145" i="15"/>
  <c r="T145" i="15"/>
  <c r="S145" i="15"/>
  <c r="R145" i="15"/>
  <c r="Q145" i="15"/>
  <c r="P145" i="15"/>
  <c r="CU144" i="15"/>
  <c r="CS144" i="15"/>
  <c r="CQ144" i="15"/>
  <c r="CO144" i="15"/>
  <c r="CM144" i="15"/>
  <c r="CK144" i="15"/>
  <c r="CH144" i="15"/>
  <c r="CF144" i="15"/>
  <c r="CD144" i="15"/>
  <c r="CB144" i="15"/>
  <c r="BZ144" i="15"/>
  <c r="BX144" i="15"/>
  <c r="BU144" i="15"/>
  <c r="BS144" i="15"/>
  <c r="BQ144" i="15"/>
  <c r="BO144" i="15"/>
  <c r="BM144" i="15"/>
  <c r="BK144" i="15"/>
  <c r="BH144" i="15"/>
  <c r="BF144" i="15"/>
  <c r="BD144" i="15"/>
  <c r="BB144" i="15"/>
  <c r="AZ144" i="15"/>
  <c r="AX144" i="15"/>
  <c r="AU144" i="15"/>
  <c r="AS144" i="15"/>
  <c r="AQ144" i="15"/>
  <c r="AO144" i="15"/>
  <c r="AM144" i="15"/>
  <c r="AK144" i="15"/>
  <c r="AH144" i="15"/>
  <c r="AF144" i="15"/>
  <c r="AD144" i="15"/>
  <c r="AB144" i="15"/>
  <c r="Z144" i="15"/>
  <c r="X144" i="15"/>
  <c r="U144" i="15"/>
  <c r="T144" i="15"/>
  <c r="S144" i="15"/>
  <c r="R144" i="15"/>
  <c r="Q144" i="15"/>
  <c r="P144" i="15"/>
  <c r="CU143" i="15"/>
  <c r="CS143" i="15"/>
  <c r="CQ143" i="15"/>
  <c r="CO143" i="15"/>
  <c r="CM143" i="15"/>
  <c r="CK143" i="15"/>
  <c r="CH143" i="15"/>
  <c r="CF143" i="15"/>
  <c r="CD143" i="15"/>
  <c r="CB143" i="15"/>
  <c r="BZ143" i="15"/>
  <c r="BX143" i="15"/>
  <c r="BU143" i="15"/>
  <c r="BS143" i="15"/>
  <c r="BQ143" i="15"/>
  <c r="BO143" i="15"/>
  <c r="BM143" i="15"/>
  <c r="BK143" i="15"/>
  <c r="BH143" i="15"/>
  <c r="BF143" i="15"/>
  <c r="BD143" i="15"/>
  <c r="BB143" i="15"/>
  <c r="AZ143" i="15"/>
  <c r="AX143" i="15"/>
  <c r="AU143" i="15"/>
  <c r="AS143" i="15"/>
  <c r="AQ143" i="15"/>
  <c r="AO143" i="15"/>
  <c r="AM143" i="15"/>
  <c r="AK143" i="15"/>
  <c r="AH143" i="15"/>
  <c r="AF143" i="15"/>
  <c r="AD143" i="15"/>
  <c r="AB143" i="15"/>
  <c r="Z143" i="15"/>
  <c r="X143" i="15"/>
  <c r="U143" i="15"/>
  <c r="T143" i="15"/>
  <c r="S143" i="15"/>
  <c r="R143" i="15"/>
  <c r="Q143" i="15"/>
  <c r="P143" i="15"/>
  <c r="CU142" i="15"/>
  <c r="CS142" i="15"/>
  <c r="CQ142" i="15"/>
  <c r="CO142" i="15"/>
  <c r="CM142" i="15"/>
  <c r="CK142" i="15"/>
  <c r="CH142" i="15"/>
  <c r="CF142" i="15"/>
  <c r="CD142" i="15"/>
  <c r="CB142" i="15"/>
  <c r="BZ142" i="15"/>
  <c r="BX142" i="15"/>
  <c r="BU142" i="15"/>
  <c r="BS142" i="15"/>
  <c r="BQ142" i="15"/>
  <c r="BO142" i="15"/>
  <c r="BM142" i="15"/>
  <c r="BK142" i="15"/>
  <c r="BH142" i="15"/>
  <c r="BF142" i="15"/>
  <c r="BD142" i="15"/>
  <c r="BB142" i="15"/>
  <c r="AZ142" i="15"/>
  <c r="AX142" i="15"/>
  <c r="AU142" i="15"/>
  <c r="AS142" i="15"/>
  <c r="AQ142" i="15"/>
  <c r="AO142" i="15"/>
  <c r="AM142" i="15"/>
  <c r="AK142" i="15"/>
  <c r="AH142" i="15"/>
  <c r="AF142" i="15"/>
  <c r="AD142" i="15"/>
  <c r="AB142" i="15"/>
  <c r="Z142" i="15"/>
  <c r="X142" i="15"/>
  <c r="U142" i="15"/>
  <c r="T142" i="15"/>
  <c r="S142" i="15"/>
  <c r="R142" i="15"/>
  <c r="Q142" i="15"/>
  <c r="P142" i="15"/>
  <c r="CU141" i="15"/>
  <c r="CS141" i="15"/>
  <c r="CQ141" i="15"/>
  <c r="CO141" i="15"/>
  <c r="CM141" i="15"/>
  <c r="CK141" i="15"/>
  <c r="CH141" i="15"/>
  <c r="CF141" i="15"/>
  <c r="CD141" i="15"/>
  <c r="CB141" i="15"/>
  <c r="BZ141" i="15"/>
  <c r="BX141" i="15"/>
  <c r="BU141" i="15"/>
  <c r="BS141" i="15"/>
  <c r="BQ141" i="15"/>
  <c r="BO141" i="15"/>
  <c r="BM141" i="15"/>
  <c r="BK141" i="15"/>
  <c r="BH141" i="15"/>
  <c r="BF141" i="15"/>
  <c r="BD141" i="15"/>
  <c r="BB141" i="15"/>
  <c r="AZ141" i="15"/>
  <c r="AX141" i="15"/>
  <c r="AU141" i="15"/>
  <c r="AS141" i="15"/>
  <c r="AQ141" i="15"/>
  <c r="AO141" i="15"/>
  <c r="AM141" i="15"/>
  <c r="AK141" i="15"/>
  <c r="AH141" i="15"/>
  <c r="AF141" i="15"/>
  <c r="AD141" i="15"/>
  <c r="AB141" i="15"/>
  <c r="Z141" i="15"/>
  <c r="X141" i="15"/>
  <c r="U141" i="15"/>
  <c r="T141" i="15"/>
  <c r="S141" i="15"/>
  <c r="R141" i="15"/>
  <c r="Q141" i="15"/>
  <c r="P141" i="15"/>
  <c r="CU140" i="15"/>
  <c r="CS140" i="15"/>
  <c r="CQ140" i="15"/>
  <c r="CO140" i="15"/>
  <c r="CM140" i="15"/>
  <c r="CK140" i="15"/>
  <c r="CH140" i="15"/>
  <c r="CF140" i="15"/>
  <c r="CD140" i="15"/>
  <c r="CB140" i="15"/>
  <c r="BZ140" i="15"/>
  <c r="BX140" i="15"/>
  <c r="BU140" i="15"/>
  <c r="BS140" i="15"/>
  <c r="BQ140" i="15"/>
  <c r="BO140" i="15"/>
  <c r="BM140" i="15"/>
  <c r="BK140" i="15"/>
  <c r="BH140" i="15"/>
  <c r="BF140" i="15"/>
  <c r="BD140" i="15"/>
  <c r="BB140" i="15"/>
  <c r="AZ140" i="15"/>
  <c r="AX140" i="15"/>
  <c r="AU140" i="15"/>
  <c r="AS140" i="15"/>
  <c r="AQ140" i="15"/>
  <c r="AO140" i="15"/>
  <c r="AM140" i="15"/>
  <c r="AK140" i="15"/>
  <c r="AH140" i="15"/>
  <c r="AF140" i="15"/>
  <c r="AD140" i="15"/>
  <c r="AB140" i="15"/>
  <c r="Z140" i="15"/>
  <c r="X140" i="15"/>
  <c r="U140" i="15"/>
  <c r="T140" i="15"/>
  <c r="S140" i="15"/>
  <c r="R140" i="15"/>
  <c r="Q140" i="15"/>
  <c r="P140" i="15"/>
  <c r="CU139" i="15"/>
  <c r="CS139" i="15"/>
  <c r="CQ139" i="15"/>
  <c r="CO139" i="15"/>
  <c r="CM139" i="15"/>
  <c r="CK139" i="15"/>
  <c r="CH139" i="15"/>
  <c r="CF139" i="15"/>
  <c r="CD139" i="15"/>
  <c r="CB139" i="15"/>
  <c r="BZ139" i="15"/>
  <c r="BX139" i="15"/>
  <c r="BU139" i="15"/>
  <c r="BS139" i="15"/>
  <c r="BQ139" i="15"/>
  <c r="BO139" i="15"/>
  <c r="BM139" i="15"/>
  <c r="BK139" i="15"/>
  <c r="BH139" i="15"/>
  <c r="BF139" i="15"/>
  <c r="BD139" i="15"/>
  <c r="BB139" i="15"/>
  <c r="AZ139" i="15"/>
  <c r="AX139" i="15"/>
  <c r="AU139" i="15"/>
  <c r="AS139" i="15"/>
  <c r="AQ139" i="15"/>
  <c r="AO139" i="15"/>
  <c r="AM139" i="15"/>
  <c r="AK139" i="15"/>
  <c r="AH139" i="15"/>
  <c r="AF139" i="15"/>
  <c r="AD139" i="15"/>
  <c r="AB139" i="15"/>
  <c r="Z139" i="15"/>
  <c r="X139" i="15"/>
  <c r="U139" i="15"/>
  <c r="T139" i="15"/>
  <c r="S139" i="15"/>
  <c r="R139" i="15"/>
  <c r="Q139" i="15"/>
  <c r="P139" i="15"/>
  <c r="CU138" i="15"/>
  <c r="CS138" i="15"/>
  <c r="CQ138" i="15"/>
  <c r="CO138" i="15"/>
  <c r="CM138" i="15"/>
  <c r="CK138" i="15"/>
  <c r="CH138" i="15"/>
  <c r="CF138" i="15"/>
  <c r="CD138" i="15"/>
  <c r="CB138" i="15"/>
  <c r="BZ138" i="15"/>
  <c r="BX138" i="15"/>
  <c r="BU138" i="15"/>
  <c r="BS138" i="15"/>
  <c r="BQ138" i="15"/>
  <c r="BO138" i="15"/>
  <c r="BM138" i="15"/>
  <c r="BK138" i="15"/>
  <c r="BH138" i="15"/>
  <c r="BF138" i="15"/>
  <c r="BD138" i="15"/>
  <c r="BB138" i="15"/>
  <c r="AZ138" i="15"/>
  <c r="AX138" i="15"/>
  <c r="AU138" i="15"/>
  <c r="AS138" i="15"/>
  <c r="AQ138" i="15"/>
  <c r="AO138" i="15"/>
  <c r="AM138" i="15"/>
  <c r="AK138" i="15"/>
  <c r="AH138" i="15"/>
  <c r="AF138" i="15"/>
  <c r="AD138" i="15"/>
  <c r="AB138" i="15"/>
  <c r="Z138" i="15"/>
  <c r="X138" i="15"/>
  <c r="U138" i="15"/>
  <c r="T138" i="15"/>
  <c r="S138" i="15"/>
  <c r="R138" i="15"/>
  <c r="Q138" i="15"/>
  <c r="P138" i="15"/>
  <c r="CU137" i="15"/>
  <c r="CS137" i="15"/>
  <c r="CQ137" i="15"/>
  <c r="CO137" i="15"/>
  <c r="CM137" i="15"/>
  <c r="CK137" i="15"/>
  <c r="CH137" i="15"/>
  <c r="CF137" i="15"/>
  <c r="CD137" i="15"/>
  <c r="CB137" i="15"/>
  <c r="BZ137" i="15"/>
  <c r="BX137" i="15"/>
  <c r="BU137" i="15"/>
  <c r="BS137" i="15"/>
  <c r="BQ137" i="15"/>
  <c r="BO137" i="15"/>
  <c r="BM137" i="15"/>
  <c r="BK137" i="15"/>
  <c r="BH137" i="15"/>
  <c r="BF137" i="15"/>
  <c r="BD137" i="15"/>
  <c r="BB137" i="15"/>
  <c r="AZ137" i="15"/>
  <c r="AX137" i="15"/>
  <c r="AU137" i="15"/>
  <c r="AS137" i="15"/>
  <c r="AQ137" i="15"/>
  <c r="AO137" i="15"/>
  <c r="AM137" i="15"/>
  <c r="AK137" i="15"/>
  <c r="AH137" i="15"/>
  <c r="AF137" i="15"/>
  <c r="AD137" i="15"/>
  <c r="AB137" i="15"/>
  <c r="Z137" i="15"/>
  <c r="X137" i="15"/>
  <c r="U137" i="15"/>
  <c r="T137" i="15"/>
  <c r="S137" i="15"/>
  <c r="R137" i="15"/>
  <c r="Q137" i="15"/>
  <c r="P137" i="15"/>
  <c r="CU136" i="15"/>
  <c r="CS136" i="15"/>
  <c r="CQ136" i="15"/>
  <c r="CO136" i="15"/>
  <c r="CM136" i="15"/>
  <c r="CK136" i="15"/>
  <c r="CH136" i="15"/>
  <c r="CF136" i="15"/>
  <c r="CD136" i="15"/>
  <c r="CB136" i="15"/>
  <c r="BZ136" i="15"/>
  <c r="BX136" i="15"/>
  <c r="BU136" i="15"/>
  <c r="BS136" i="15"/>
  <c r="BQ136" i="15"/>
  <c r="BO136" i="15"/>
  <c r="BM136" i="15"/>
  <c r="BK136" i="15"/>
  <c r="BH136" i="15"/>
  <c r="BF136" i="15"/>
  <c r="BD136" i="15"/>
  <c r="BB136" i="15"/>
  <c r="AZ136" i="15"/>
  <c r="AX136" i="15"/>
  <c r="AU136" i="15"/>
  <c r="AS136" i="15"/>
  <c r="AQ136" i="15"/>
  <c r="AO136" i="15"/>
  <c r="AM136" i="15"/>
  <c r="AK136" i="15"/>
  <c r="AH136" i="15"/>
  <c r="AF136" i="15"/>
  <c r="AD136" i="15"/>
  <c r="AB136" i="15"/>
  <c r="Z136" i="15"/>
  <c r="X136" i="15"/>
  <c r="U136" i="15"/>
  <c r="T136" i="15"/>
  <c r="S136" i="15"/>
  <c r="R136" i="15"/>
  <c r="Q136" i="15"/>
  <c r="P136" i="15"/>
  <c r="CU135" i="15"/>
  <c r="CS135" i="15"/>
  <c r="CQ135" i="15"/>
  <c r="CO135" i="15"/>
  <c r="CM135" i="15"/>
  <c r="CK135" i="15"/>
  <c r="CH135" i="15"/>
  <c r="CF135" i="15"/>
  <c r="CD135" i="15"/>
  <c r="CB135" i="15"/>
  <c r="BZ135" i="15"/>
  <c r="BX135" i="15"/>
  <c r="BU135" i="15"/>
  <c r="BS135" i="15"/>
  <c r="BQ135" i="15"/>
  <c r="BO135" i="15"/>
  <c r="BM135" i="15"/>
  <c r="BK135" i="15"/>
  <c r="BH135" i="15"/>
  <c r="BF135" i="15"/>
  <c r="BD135" i="15"/>
  <c r="BB135" i="15"/>
  <c r="AZ135" i="15"/>
  <c r="AX135" i="15"/>
  <c r="AU135" i="15"/>
  <c r="AS135" i="15"/>
  <c r="AQ135" i="15"/>
  <c r="AO135" i="15"/>
  <c r="AM135" i="15"/>
  <c r="AK135" i="15"/>
  <c r="AH135" i="15"/>
  <c r="AF135" i="15"/>
  <c r="AD135" i="15"/>
  <c r="AB135" i="15"/>
  <c r="Z135" i="15"/>
  <c r="X135" i="15"/>
  <c r="U135" i="15"/>
  <c r="T135" i="15"/>
  <c r="S135" i="15"/>
  <c r="R135" i="15"/>
  <c r="Q135" i="15"/>
  <c r="P135" i="15"/>
  <c r="CU134" i="15"/>
  <c r="CS134" i="15"/>
  <c r="CQ134" i="15"/>
  <c r="CO134" i="15"/>
  <c r="CM134" i="15"/>
  <c r="CK134" i="15"/>
  <c r="CH134" i="15"/>
  <c r="CF134" i="15"/>
  <c r="CD134" i="15"/>
  <c r="CB134" i="15"/>
  <c r="BZ134" i="15"/>
  <c r="BX134" i="15"/>
  <c r="BU134" i="15"/>
  <c r="BS134" i="15"/>
  <c r="BQ134" i="15"/>
  <c r="BO134" i="15"/>
  <c r="BM134" i="15"/>
  <c r="BK134" i="15"/>
  <c r="BH134" i="15"/>
  <c r="BF134" i="15"/>
  <c r="BD134" i="15"/>
  <c r="BB134" i="15"/>
  <c r="AZ134" i="15"/>
  <c r="AX134" i="15"/>
  <c r="AU134" i="15"/>
  <c r="AS134" i="15"/>
  <c r="AQ134" i="15"/>
  <c r="AO134" i="15"/>
  <c r="AM134" i="15"/>
  <c r="AK134" i="15"/>
  <c r="AH134" i="15"/>
  <c r="AF134" i="15"/>
  <c r="AD134" i="15"/>
  <c r="AB134" i="15"/>
  <c r="Z134" i="15"/>
  <c r="X134" i="15"/>
  <c r="U134" i="15"/>
  <c r="T134" i="15"/>
  <c r="S134" i="15"/>
  <c r="R134" i="15"/>
  <c r="Q134" i="15"/>
  <c r="P134" i="15"/>
  <c r="CU133" i="15"/>
  <c r="CS133" i="15"/>
  <c r="CQ133" i="15"/>
  <c r="CO133" i="15"/>
  <c r="CM133" i="15"/>
  <c r="CK133" i="15"/>
  <c r="CH133" i="15"/>
  <c r="CF133" i="15"/>
  <c r="CD133" i="15"/>
  <c r="CB133" i="15"/>
  <c r="BZ133" i="15"/>
  <c r="BX133" i="15"/>
  <c r="BU133" i="15"/>
  <c r="BS133" i="15"/>
  <c r="BQ133" i="15"/>
  <c r="BO133" i="15"/>
  <c r="BM133" i="15"/>
  <c r="BK133" i="15"/>
  <c r="BH133" i="15"/>
  <c r="BF133" i="15"/>
  <c r="BD133" i="15"/>
  <c r="BB133" i="15"/>
  <c r="AZ133" i="15"/>
  <c r="AX133" i="15"/>
  <c r="AU133" i="15"/>
  <c r="AS133" i="15"/>
  <c r="AQ133" i="15"/>
  <c r="AO133" i="15"/>
  <c r="AM133" i="15"/>
  <c r="AK133" i="15"/>
  <c r="AH133" i="15"/>
  <c r="AF133" i="15"/>
  <c r="AD133" i="15"/>
  <c r="AB133" i="15"/>
  <c r="Z133" i="15"/>
  <c r="X133" i="15"/>
  <c r="U133" i="15"/>
  <c r="T133" i="15"/>
  <c r="S133" i="15"/>
  <c r="R133" i="15"/>
  <c r="Q133" i="15"/>
  <c r="P133" i="15"/>
  <c r="CU132" i="15"/>
  <c r="CS132" i="15"/>
  <c r="CQ132" i="15"/>
  <c r="CO132" i="15"/>
  <c r="CM132" i="15"/>
  <c r="CK132" i="15"/>
  <c r="CH132" i="15"/>
  <c r="CF132" i="15"/>
  <c r="CD132" i="15"/>
  <c r="CB132" i="15"/>
  <c r="BZ132" i="15"/>
  <c r="BX132" i="15"/>
  <c r="BU132" i="15"/>
  <c r="BS132" i="15"/>
  <c r="BQ132" i="15"/>
  <c r="BO132" i="15"/>
  <c r="BM132" i="15"/>
  <c r="BK132" i="15"/>
  <c r="BH132" i="15"/>
  <c r="BF132" i="15"/>
  <c r="BD132" i="15"/>
  <c r="BB132" i="15"/>
  <c r="AZ132" i="15"/>
  <c r="AX132" i="15"/>
  <c r="AU132" i="15"/>
  <c r="AS132" i="15"/>
  <c r="AQ132" i="15"/>
  <c r="AO132" i="15"/>
  <c r="AM132" i="15"/>
  <c r="AK132" i="15"/>
  <c r="AH132" i="15"/>
  <c r="AF132" i="15"/>
  <c r="AD132" i="15"/>
  <c r="AB132" i="15"/>
  <c r="Z132" i="15"/>
  <c r="X132" i="15"/>
  <c r="U132" i="15"/>
  <c r="T132" i="15"/>
  <c r="S132" i="15"/>
  <c r="R132" i="15"/>
  <c r="Q132" i="15"/>
  <c r="P132" i="15"/>
  <c r="CU131" i="15"/>
  <c r="CS131" i="15"/>
  <c r="CQ131" i="15"/>
  <c r="CO131" i="15"/>
  <c r="CM131" i="15"/>
  <c r="CK131" i="15"/>
  <c r="CH131" i="15"/>
  <c r="CF131" i="15"/>
  <c r="CD131" i="15"/>
  <c r="CB131" i="15"/>
  <c r="BZ131" i="15"/>
  <c r="BX131" i="15"/>
  <c r="BU131" i="15"/>
  <c r="BS131" i="15"/>
  <c r="BQ131" i="15"/>
  <c r="BO131" i="15"/>
  <c r="BM131" i="15"/>
  <c r="BK131" i="15"/>
  <c r="BH131" i="15"/>
  <c r="BF131" i="15"/>
  <c r="BD131" i="15"/>
  <c r="BB131" i="15"/>
  <c r="AZ131" i="15"/>
  <c r="AX131" i="15"/>
  <c r="AU131" i="15"/>
  <c r="AS131" i="15"/>
  <c r="AQ131" i="15"/>
  <c r="AO131" i="15"/>
  <c r="AM131" i="15"/>
  <c r="AK131" i="15"/>
  <c r="AH131" i="15"/>
  <c r="AF131" i="15"/>
  <c r="AD131" i="15"/>
  <c r="AB131" i="15"/>
  <c r="Z131" i="15"/>
  <c r="X131" i="15"/>
  <c r="U131" i="15"/>
  <c r="T131" i="15"/>
  <c r="S131" i="15"/>
  <c r="R131" i="15"/>
  <c r="Q131" i="15"/>
  <c r="P131" i="15"/>
  <c r="CU130" i="15"/>
  <c r="CS130" i="15"/>
  <c r="CQ130" i="15"/>
  <c r="CO130" i="15"/>
  <c r="CM130" i="15"/>
  <c r="CK130" i="15"/>
  <c r="CH130" i="15"/>
  <c r="CF130" i="15"/>
  <c r="CD130" i="15"/>
  <c r="CB130" i="15"/>
  <c r="BZ130" i="15"/>
  <c r="BX130" i="15"/>
  <c r="BU130" i="15"/>
  <c r="BS130" i="15"/>
  <c r="BQ130" i="15"/>
  <c r="BO130" i="15"/>
  <c r="BM130" i="15"/>
  <c r="BK130" i="15"/>
  <c r="BH130" i="15"/>
  <c r="BF130" i="15"/>
  <c r="BD130" i="15"/>
  <c r="BB130" i="15"/>
  <c r="AZ130" i="15"/>
  <c r="AX130" i="15"/>
  <c r="AU130" i="15"/>
  <c r="AS130" i="15"/>
  <c r="AQ130" i="15"/>
  <c r="AO130" i="15"/>
  <c r="AM130" i="15"/>
  <c r="AK130" i="15"/>
  <c r="AH130" i="15"/>
  <c r="AF130" i="15"/>
  <c r="AD130" i="15"/>
  <c r="AB130" i="15"/>
  <c r="Z130" i="15"/>
  <c r="X130" i="15"/>
  <c r="U130" i="15"/>
  <c r="T130" i="15"/>
  <c r="S130" i="15"/>
  <c r="R130" i="15"/>
  <c r="Q130" i="15"/>
  <c r="P130" i="15"/>
  <c r="CU129" i="15"/>
  <c r="CS129" i="15"/>
  <c r="CQ129" i="15"/>
  <c r="CO129" i="15"/>
  <c r="CM129" i="15"/>
  <c r="CK129" i="15"/>
  <c r="CH129" i="15"/>
  <c r="CF129" i="15"/>
  <c r="CD129" i="15"/>
  <c r="CB129" i="15"/>
  <c r="BZ129" i="15"/>
  <c r="BX129" i="15"/>
  <c r="BU129" i="15"/>
  <c r="BS129" i="15"/>
  <c r="BQ129" i="15"/>
  <c r="BO129" i="15"/>
  <c r="BM129" i="15"/>
  <c r="BK129" i="15"/>
  <c r="BH129" i="15"/>
  <c r="BF129" i="15"/>
  <c r="BD129" i="15"/>
  <c r="BB129" i="15"/>
  <c r="AZ129" i="15"/>
  <c r="AX129" i="15"/>
  <c r="AU129" i="15"/>
  <c r="AS129" i="15"/>
  <c r="AQ129" i="15"/>
  <c r="AO129" i="15"/>
  <c r="AM129" i="15"/>
  <c r="AK129" i="15"/>
  <c r="AH129" i="15"/>
  <c r="AF129" i="15"/>
  <c r="AD129" i="15"/>
  <c r="AB129" i="15"/>
  <c r="Z129" i="15"/>
  <c r="X129" i="15"/>
  <c r="U129" i="15"/>
  <c r="T129" i="15"/>
  <c r="S129" i="15"/>
  <c r="R129" i="15"/>
  <c r="Q129" i="15"/>
  <c r="P129" i="15"/>
  <c r="CU128" i="15"/>
  <c r="CS128" i="15"/>
  <c r="CQ128" i="15"/>
  <c r="CO128" i="15"/>
  <c r="CM128" i="15"/>
  <c r="CK128" i="15"/>
  <c r="CH128" i="15"/>
  <c r="CF128" i="15"/>
  <c r="CD128" i="15"/>
  <c r="CB128" i="15"/>
  <c r="BZ128" i="15"/>
  <c r="BX128" i="15"/>
  <c r="BU128" i="15"/>
  <c r="BS128" i="15"/>
  <c r="BQ128" i="15"/>
  <c r="BO128" i="15"/>
  <c r="BM128" i="15"/>
  <c r="BK128" i="15"/>
  <c r="BH128" i="15"/>
  <c r="BF128" i="15"/>
  <c r="BD128" i="15"/>
  <c r="BB128" i="15"/>
  <c r="AZ128" i="15"/>
  <c r="AX128" i="15"/>
  <c r="AU128" i="15"/>
  <c r="AS128" i="15"/>
  <c r="AQ128" i="15"/>
  <c r="AO128" i="15"/>
  <c r="AM128" i="15"/>
  <c r="AK128" i="15"/>
  <c r="AH128" i="15"/>
  <c r="AF128" i="15"/>
  <c r="AD128" i="15"/>
  <c r="AB128" i="15"/>
  <c r="Z128" i="15"/>
  <c r="X128" i="15"/>
  <c r="U128" i="15"/>
  <c r="T128" i="15"/>
  <c r="S128" i="15"/>
  <c r="R128" i="15"/>
  <c r="Q128" i="15"/>
  <c r="P128" i="15"/>
  <c r="CU127" i="15"/>
  <c r="CS127" i="15"/>
  <c r="CQ127" i="15"/>
  <c r="CO127" i="15"/>
  <c r="CM127" i="15"/>
  <c r="CK127" i="15"/>
  <c r="CH127" i="15"/>
  <c r="CF127" i="15"/>
  <c r="CD127" i="15"/>
  <c r="CB127" i="15"/>
  <c r="BZ127" i="15"/>
  <c r="BX127" i="15"/>
  <c r="BU127" i="15"/>
  <c r="BS127" i="15"/>
  <c r="BQ127" i="15"/>
  <c r="BO127" i="15"/>
  <c r="BM127" i="15"/>
  <c r="BK127" i="15"/>
  <c r="BH127" i="15"/>
  <c r="BF127" i="15"/>
  <c r="BD127" i="15"/>
  <c r="BB127" i="15"/>
  <c r="AZ127" i="15"/>
  <c r="AX127" i="15"/>
  <c r="AU127" i="15"/>
  <c r="AS127" i="15"/>
  <c r="AQ127" i="15"/>
  <c r="AO127" i="15"/>
  <c r="AM127" i="15"/>
  <c r="AK127" i="15"/>
  <c r="AH127" i="15"/>
  <c r="AF127" i="15"/>
  <c r="AD127" i="15"/>
  <c r="AB127" i="15"/>
  <c r="Z127" i="15"/>
  <c r="X127" i="15"/>
  <c r="U127" i="15"/>
  <c r="T127" i="15"/>
  <c r="S127" i="15"/>
  <c r="R127" i="15"/>
  <c r="Q127" i="15"/>
  <c r="P127" i="15"/>
  <c r="CU126" i="15"/>
  <c r="CS126" i="15"/>
  <c r="CQ126" i="15"/>
  <c r="CO126" i="15"/>
  <c r="CM126" i="15"/>
  <c r="CK126" i="15"/>
  <c r="CH126" i="15"/>
  <c r="CF126" i="15"/>
  <c r="CD126" i="15"/>
  <c r="CB126" i="15"/>
  <c r="BZ126" i="15"/>
  <c r="BX126" i="15"/>
  <c r="BU126" i="15"/>
  <c r="BS126" i="15"/>
  <c r="BQ126" i="15"/>
  <c r="BO126" i="15"/>
  <c r="BM126" i="15"/>
  <c r="BK126" i="15"/>
  <c r="BH126" i="15"/>
  <c r="BF126" i="15"/>
  <c r="BD126" i="15"/>
  <c r="BB126" i="15"/>
  <c r="AZ126" i="15"/>
  <c r="AX126" i="15"/>
  <c r="AU126" i="15"/>
  <c r="AS126" i="15"/>
  <c r="AQ126" i="15"/>
  <c r="AO126" i="15"/>
  <c r="AM126" i="15"/>
  <c r="AK126" i="15"/>
  <c r="AH126" i="15"/>
  <c r="AF126" i="15"/>
  <c r="AD126" i="15"/>
  <c r="AB126" i="15"/>
  <c r="Z126" i="15"/>
  <c r="X126" i="15"/>
  <c r="U126" i="15"/>
  <c r="T126" i="15"/>
  <c r="S126" i="15"/>
  <c r="R126" i="15"/>
  <c r="Q126" i="15"/>
  <c r="P126" i="15"/>
  <c r="CU125" i="15"/>
  <c r="CS125" i="15"/>
  <c r="CQ125" i="15"/>
  <c r="CO125" i="15"/>
  <c r="CM125" i="15"/>
  <c r="CK125" i="15"/>
  <c r="CH125" i="15"/>
  <c r="CF125" i="15"/>
  <c r="CD125" i="15"/>
  <c r="CB125" i="15"/>
  <c r="BZ125" i="15"/>
  <c r="BX125" i="15"/>
  <c r="BU125" i="15"/>
  <c r="BS125" i="15"/>
  <c r="BQ125" i="15"/>
  <c r="BO125" i="15"/>
  <c r="BM125" i="15"/>
  <c r="BK125" i="15"/>
  <c r="BH125" i="15"/>
  <c r="BF125" i="15"/>
  <c r="BD125" i="15"/>
  <c r="BB125" i="15"/>
  <c r="AZ125" i="15"/>
  <c r="AX125" i="15"/>
  <c r="AU125" i="15"/>
  <c r="AS125" i="15"/>
  <c r="AQ125" i="15"/>
  <c r="AO125" i="15"/>
  <c r="AM125" i="15"/>
  <c r="AK125" i="15"/>
  <c r="AH125" i="15"/>
  <c r="AF125" i="15"/>
  <c r="AD125" i="15"/>
  <c r="AB125" i="15"/>
  <c r="Z125" i="15"/>
  <c r="X125" i="15"/>
  <c r="U125" i="15"/>
  <c r="T125" i="15"/>
  <c r="S125" i="15"/>
  <c r="R125" i="15"/>
  <c r="Q125" i="15"/>
  <c r="P125" i="15"/>
  <c r="CU124" i="15"/>
  <c r="CS124" i="15"/>
  <c r="CQ124" i="15"/>
  <c r="CO124" i="15"/>
  <c r="CM124" i="15"/>
  <c r="CK124" i="15"/>
  <c r="CH124" i="15"/>
  <c r="CF124" i="15"/>
  <c r="CD124" i="15"/>
  <c r="CB124" i="15"/>
  <c r="BZ124" i="15"/>
  <c r="BX124" i="15"/>
  <c r="BU124" i="15"/>
  <c r="BS124" i="15"/>
  <c r="BQ124" i="15"/>
  <c r="BO124" i="15"/>
  <c r="BM124" i="15"/>
  <c r="BK124" i="15"/>
  <c r="BH124" i="15"/>
  <c r="BF124" i="15"/>
  <c r="BD124" i="15"/>
  <c r="BB124" i="15"/>
  <c r="AZ124" i="15"/>
  <c r="AX124" i="15"/>
  <c r="AU124" i="15"/>
  <c r="AS124" i="15"/>
  <c r="AQ124" i="15"/>
  <c r="AO124" i="15"/>
  <c r="AM124" i="15"/>
  <c r="AK124" i="15"/>
  <c r="AH124" i="15"/>
  <c r="AF124" i="15"/>
  <c r="AD124" i="15"/>
  <c r="AB124" i="15"/>
  <c r="Z124" i="15"/>
  <c r="X124" i="15"/>
  <c r="U124" i="15"/>
  <c r="T124" i="15"/>
  <c r="S124" i="15"/>
  <c r="R124" i="15"/>
  <c r="Q124" i="15"/>
  <c r="P124" i="15"/>
  <c r="CU123" i="15"/>
  <c r="CS123" i="15"/>
  <c r="CQ123" i="15"/>
  <c r="CO123" i="15"/>
  <c r="CM123" i="15"/>
  <c r="CK123" i="15"/>
  <c r="CH123" i="15"/>
  <c r="CF123" i="15"/>
  <c r="CD123" i="15"/>
  <c r="CB123" i="15"/>
  <c r="BZ123" i="15"/>
  <c r="BX123" i="15"/>
  <c r="BU123" i="15"/>
  <c r="BS123" i="15"/>
  <c r="BQ123" i="15"/>
  <c r="BO123" i="15"/>
  <c r="BM123" i="15"/>
  <c r="BK123" i="15"/>
  <c r="BH123" i="15"/>
  <c r="BF123" i="15"/>
  <c r="BD123" i="15"/>
  <c r="BB123" i="15"/>
  <c r="AZ123" i="15"/>
  <c r="AX123" i="15"/>
  <c r="AU123" i="15"/>
  <c r="AS123" i="15"/>
  <c r="AQ123" i="15"/>
  <c r="AO123" i="15"/>
  <c r="AM123" i="15"/>
  <c r="AK123" i="15"/>
  <c r="AH123" i="15"/>
  <c r="AF123" i="15"/>
  <c r="AD123" i="15"/>
  <c r="AB123" i="15"/>
  <c r="Z123" i="15"/>
  <c r="X123" i="15"/>
  <c r="U123" i="15"/>
  <c r="T123" i="15"/>
  <c r="S123" i="15"/>
  <c r="R123" i="15"/>
  <c r="Q123" i="15"/>
  <c r="P123" i="15"/>
  <c r="CU122" i="15"/>
  <c r="CS122" i="15"/>
  <c r="CQ122" i="15"/>
  <c r="CO122" i="15"/>
  <c r="CM122" i="15"/>
  <c r="CK122" i="15"/>
  <c r="CH122" i="15"/>
  <c r="CF122" i="15"/>
  <c r="CD122" i="15"/>
  <c r="CB122" i="15"/>
  <c r="BZ122" i="15"/>
  <c r="BX122" i="15"/>
  <c r="BU122" i="15"/>
  <c r="BS122" i="15"/>
  <c r="BQ122" i="15"/>
  <c r="BO122" i="15"/>
  <c r="BM122" i="15"/>
  <c r="BK122" i="15"/>
  <c r="BH122" i="15"/>
  <c r="BF122" i="15"/>
  <c r="BD122" i="15"/>
  <c r="BB122" i="15"/>
  <c r="AZ122" i="15"/>
  <c r="AX122" i="15"/>
  <c r="AU122" i="15"/>
  <c r="AS122" i="15"/>
  <c r="AQ122" i="15"/>
  <c r="AO122" i="15"/>
  <c r="AM122" i="15"/>
  <c r="AK122" i="15"/>
  <c r="AH122" i="15"/>
  <c r="AF122" i="15"/>
  <c r="AD122" i="15"/>
  <c r="AB122" i="15"/>
  <c r="Z122" i="15"/>
  <c r="X122" i="15"/>
  <c r="U122" i="15"/>
  <c r="T122" i="15"/>
  <c r="S122" i="15"/>
  <c r="R122" i="15"/>
  <c r="Q122" i="15"/>
  <c r="P122" i="15"/>
  <c r="CU121" i="15"/>
  <c r="CS121" i="15"/>
  <c r="CQ121" i="15"/>
  <c r="CO121" i="15"/>
  <c r="CM121" i="15"/>
  <c r="CK121" i="15"/>
  <c r="CH121" i="15"/>
  <c r="CF121" i="15"/>
  <c r="CD121" i="15"/>
  <c r="CB121" i="15"/>
  <c r="BZ121" i="15"/>
  <c r="BX121" i="15"/>
  <c r="BU121" i="15"/>
  <c r="BS121" i="15"/>
  <c r="BQ121" i="15"/>
  <c r="BO121" i="15"/>
  <c r="BM121" i="15"/>
  <c r="BK121" i="15"/>
  <c r="BH121" i="15"/>
  <c r="BF121" i="15"/>
  <c r="BD121" i="15"/>
  <c r="BB121" i="15"/>
  <c r="AZ121" i="15"/>
  <c r="AX121" i="15"/>
  <c r="AU121" i="15"/>
  <c r="AS121" i="15"/>
  <c r="AQ121" i="15"/>
  <c r="AO121" i="15"/>
  <c r="AM121" i="15"/>
  <c r="AK121" i="15"/>
  <c r="AH121" i="15"/>
  <c r="AF121" i="15"/>
  <c r="AD121" i="15"/>
  <c r="AB121" i="15"/>
  <c r="Z121" i="15"/>
  <c r="X121" i="15"/>
  <c r="U121" i="15"/>
  <c r="T121" i="15"/>
  <c r="S121" i="15"/>
  <c r="R121" i="15"/>
  <c r="Q121" i="15"/>
  <c r="P121" i="15"/>
  <c r="CU120" i="15"/>
  <c r="CS120" i="15"/>
  <c r="CQ120" i="15"/>
  <c r="CO120" i="15"/>
  <c r="CM120" i="15"/>
  <c r="CK120" i="15"/>
  <c r="CH120" i="15"/>
  <c r="CF120" i="15"/>
  <c r="CD120" i="15"/>
  <c r="CB120" i="15"/>
  <c r="BZ120" i="15"/>
  <c r="BX120" i="15"/>
  <c r="BU120" i="15"/>
  <c r="BS120" i="15"/>
  <c r="BQ120" i="15"/>
  <c r="BO120" i="15"/>
  <c r="BM120" i="15"/>
  <c r="BK120" i="15"/>
  <c r="BH120" i="15"/>
  <c r="BF120" i="15"/>
  <c r="BD120" i="15"/>
  <c r="BB120" i="15"/>
  <c r="AZ120" i="15"/>
  <c r="AX120" i="15"/>
  <c r="AU120" i="15"/>
  <c r="AS120" i="15"/>
  <c r="AQ120" i="15"/>
  <c r="AO120" i="15"/>
  <c r="AM120" i="15"/>
  <c r="AK120" i="15"/>
  <c r="AH120" i="15"/>
  <c r="AF120" i="15"/>
  <c r="AD120" i="15"/>
  <c r="AB120" i="15"/>
  <c r="Z120" i="15"/>
  <c r="X120" i="15"/>
  <c r="U120" i="15"/>
  <c r="T120" i="15"/>
  <c r="S120" i="15"/>
  <c r="R120" i="15"/>
  <c r="Q120" i="15"/>
  <c r="P120" i="15"/>
  <c r="CU119" i="15"/>
  <c r="CS119" i="15"/>
  <c r="CQ119" i="15"/>
  <c r="CO119" i="15"/>
  <c r="CM119" i="15"/>
  <c r="CK119" i="15"/>
  <c r="CH119" i="15"/>
  <c r="CF119" i="15"/>
  <c r="CD119" i="15"/>
  <c r="CB119" i="15"/>
  <c r="BZ119" i="15"/>
  <c r="BX119" i="15"/>
  <c r="BU119" i="15"/>
  <c r="BS119" i="15"/>
  <c r="BQ119" i="15"/>
  <c r="BO119" i="15"/>
  <c r="BM119" i="15"/>
  <c r="BK119" i="15"/>
  <c r="BH119" i="15"/>
  <c r="BF119" i="15"/>
  <c r="BD119" i="15"/>
  <c r="BB119" i="15"/>
  <c r="AZ119" i="15"/>
  <c r="AX119" i="15"/>
  <c r="AU119" i="15"/>
  <c r="AS119" i="15"/>
  <c r="AQ119" i="15"/>
  <c r="AO119" i="15"/>
  <c r="AM119" i="15"/>
  <c r="AK119" i="15"/>
  <c r="AH119" i="15"/>
  <c r="AF119" i="15"/>
  <c r="AD119" i="15"/>
  <c r="AB119" i="15"/>
  <c r="Z119" i="15"/>
  <c r="X119" i="15"/>
  <c r="U119" i="15"/>
  <c r="T119" i="15"/>
  <c r="S119" i="15"/>
  <c r="R119" i="15"/>
  <c r="Q119" i="15"/>
  <c r="P119" i="15"/>
  <c r="CU118" i="15"/>
  <c r="CS118" i="15"/>
  <c r="CQ118" i="15"/>
  <c r="CO118" i="15"/>
  <c r="CM118" i="15"/>
  <c r="CK118" i="15"/>
  <c r="CH118" i="15"/>
  <c r="CF118" i="15"/>
  <c r="CD118" i="15"/>
  <c r="CB118" i="15"/>
  <c r="BZ118" i="15"/>
  <c r="BX118" i="15"/>
  <c r="BU118" i="15"/>
  <c r="BS118" i="15"/>
  <c r="BQ118" i="15"/>
  <c r="BO118" i="15"/>
  <c r="BM118" i="15"/>
  <c r="BK118" i="15"/>
  <c r="BH118" i="15"/>
  <c r="BF118" i="15"/>
  <c r="BD118" i="15"/>
  <c r="BB118" i="15"/>
  <c r="AZ118" i="15"/>
  <c r="AX118" i="15"/>
  <c r="AU118" i="15"/>
  <c r="AS118" i="15"/>
  <c r="AQ118" i="15"/>
  <c r="AO118" i="15"/>
  <c r="AM118" i="15"/>
  <c r="AK118" i="15"/>
  <c r="AH118" i="15"/>
  <c r="AF118" i="15"/>
  <c r="AD118" i="15"/>
  <c r="AB118" i="15"/>
  <c r="Z118" i="15"/>
  <c r="X118" i="15"/>
  <c r="U118" i="15"/>
  <c r="T118" i="15"/>
  <c r="S118" i="15"/>
  <c r="R118" i="15"/>
  <c r="Q118" i="15"/>
  <c r="P118" i="15"/>
  <c r="CU117" i="15"/>
  <c r="CS117" i="15"/>
  <c r="CQ117" i="15"/>
  <c r="CO117" i="15"/>
  <c r="CM117" i="15"/>
  <c r="CK117" i="15"/>
  <c r="CH117" i="15"/>
  <c r="CF117" i="15"/>
  <c r="CD117" i="15"/>
  <c r="CB117" i="15"/>
  <c r="BZ117" i="15"/>
  <c r="BX117" i="15"/>
  <c r="BU117" i="15"/>
  <c r="BS117" i="15"/>
  <c r="BQ117" i="15"/>
  <c r="BO117" i="15"/>
  <c r="BM117" i="15"/>
  <c r="BK117" i="15"/>
  <c r="BH117" i="15"/>
  <c r="BF117" i="15"/>
  <c r="BD117" i="15"/>
  <c r="BB117" i="15"/>
  <c r="AZ117" i="15"/>
  <c r="AX117" i="15"/>
  <c r="AU117" i="15"/>
  <c r="AS117" i="15"/>
  <c r="AQ117" i="15"/>
  <c r="AO117" i="15"/>
  <c r="AM117" i="15"/>
  <c r="AK117" i="15"/>
  <c r="AH117" i="15"/>
  <c r="AF117" i="15"/>
  <c r="AD117" i="15"/>
  <c r="AB117" i="15"/>
  <c r="Z117" i="15"/>
  <c r="X117" i="15"/>
  <c r="U117" i="15"/>
  <c r="T117" i="15"/>
  <c r="S117" i="15"/>
  <c r="R117" i="15"/>
  <c r="Q117" i="15"/>
  <c r="P117" i="15"/>
  <c r="CU116" i="15"/>
  <c r="CS116" i="15"/>
  <c r="CQ116" i="15"/>
  <c r="CO116" i="15"/>
  <c r="CM116" i="15"/>
  <c r="CK116" i="15"/>
  <c r="CH116" i="15"/>
  <c r="CF116" i="15"/>
  <c r="CD116" i="15"/>
  <c r="CB116" i="15"/>
  <c r="BZ116" i="15"/>
  <c r="BX116" i="15"/>
  <c r="BU116" i="15"/>
  <c r="BS116" i="15"/>
  <c r="BQ116" i="15"/>
  <c r="BO116" i="15"/>
  <c r="BM116" i="15"/>
  <c r="BK116" i="15"/>
  <c r="BH116" i="15"/>
  <c r="BF116" i="15"/>
  <c r="BD116" i="15"/>
  <c r="BB116" i="15"/>
  <c r="AZ116" i="15"/>
  <c r="AX116" i="15"/>
  <c r="AU116" i="15"/>
  <c r="AS116" i="15"/>
  <c r="AQ116" i="15"/>
  <c r="AO116" i="15"/>
  <c r="AM116" i="15"/>
  <c r="AK116" i="15"/>
  <c r="AH116" i="15"/>
  <c r="AF116" i="15"/>
  <c r="AD116" i="15"/>
  <c r="AB116" i="15"/>
  <c r="Z116" i="15"/>
  <c r="X116" i="15"/>
  <c r="U116" i="15"/>
  <c r="T116" i="15"/>
  <c r="S116" i="15"/>
  <c r="R116" i="15"/>
  <c r="Q116" i="15"/>
  <c r="P116" i="15"/>
  <c r="CU115" i="15"/>
  <c r="CS115" i="15"/>
  <c r="CQ115" i="15"/>
  <c r="CO115" i="15"/>
  <c r="CM115" i="15"/>
  <c r="CK115" i="15"/>
  <c r="CH115" i="15"/>
  <c r="CF115" i="15"/>
  <c r="CD115" i="15"/>
  <c r="CB115" i="15"/>
  <c r="BZ115" i="15"/>
  <c r="BX115" i="15"/>
  <c r="BU115" i="15"/>
  <c r="BS115" i="15"/>
  <c r="BQ115" i="15"/>
  <c r="BO115" i="15"/>
  <c r="BM115" i="15"/>
  <c r="BK115" i="15"/>
  <c r="BH115" i="15"/>
  <c r="BF115" i="15"/>
  <c r="BD115" i="15"/>
  <c r="BB115" i="15"/>
  <c r="AZ115" i="15"/>
  <c r="AX115" i="15"/>
  <c r="AU115" i="15"/>
  <c r="AS115" i="15"/>
  <c r="AQ115" i="15"/>
  <c r="AO115" i="15"/>
  <c r="AM115" i="15"/>
  <c r="AK115" i="15"/>
  <c r="AH115" i="15"/>
  <c r="AF115" i="15"/>
  <c r="AD115" i="15"/>
  <c r="AB115" i="15"/>
  <c r="Z115" i="15"/>
  <c r="X115" i="15"/>
  <c r="U115" i="15"/>
  <c r="T115" i="15"/>
  <c r="S115" i="15"/>
  <c r="R115" i="15"/>
  <c r="Q115" i="15"/>
  <c r="P115" i="15"/>
  <c r="CU114" i="15"/>
  <c r="CS114" i="15"/>
  <c r="CQ114" i="15"/>
  <c r="CO114" i="15"/>
  <c r="CM114" i="15"/>
  <c r="CK114" i="15"/>
  <c r="CH114" i="15"/>
  <c r="CF114" i="15"/>
  <c r="CD114" i="15"/>
  <c r="CB114" i="15"/>
  <c r="BZ114" i="15"/>
  <c r="BX114" i="15"/>
  <c r="BU114" i="15"/>
  <c r="BS114" i="15"/>
  <c r="BQ114" i="15"/>
  <c r="BO114" i="15"/>
  <c r="BM114" i="15"/>
  <c r="BK114" i="15"/>
  <c r="BH114" i="15"/>
  <c r="BF114" i="15"/>
  <c r="BD114" i="15"/>
  <c r="BB114" i="15"/>
  <c r="AZ114" i="15"/>
  <c r="AX114" i="15"/>
  <c r="AU114" i="15"/>
  <c r="AS114" i="15"/>
  <c r="AQ114" i="15"/>
  <c r="AO114" i="15"/>
  <c r="AM114" i="15"/>
  <c r="AK114" i="15"/>
  <c r="AH114" i="15"/>
  <c r="AF114" i="15"/>
  <c r="AD114" i="15"/>
  <c r="AB114" i="15"/>
  <c r="Z114" i="15"/>
  <c r="X114" i="15"/>
  <c r="U114" i="15"/>
  <c r="T114" i="15"/>
  <c r="S114" i="15"/>
  <c r="R114" i="15"/>
  <c r="Q114" i="15"/>
  <c r="P114" i="15"/>
  <c r="CU113" i="15"/>
  <c r="CS113" i="15"/>
  <c r="CQ113" i="15"/>
  <c r="CO113" i="15"/>
  <c r="CM113" i="15"/>
  <c r="CK113" i="15"/>
  <c r="CH113" i="15"/>
  <c r="CF113" i="15"/>
  <c r="CD113" i="15"/>
  <c r="CB113" i="15"/>
  <c r="BZ113" i="15"/>
  <c r="BX113" i="15"/>
  <c r="BU113" i="15"/>
  <c r="BS113" i="15"/>
  <c r="BQ113" i="15"/>
  <c r="BO113" i="15"/>
  <c r="BM113" i="15"/>
  <c r="BK113" i="15"/>
  <c r="BH113" i="15"/>
  <c r="BF113" i="15"/>
  <c r="BD113" i="15"/>
  <c r="BB113" i="15"/>
  <c r="AZ113" i="15"/>
  <c r="AX113" i="15"/>
  <c r="AU113" i="15"/>
  <c r="AS113" i="15"/>
  <c r="AQ113" i="15"/>
  <c r="AO113" i="15"/>
  <c r="AM113" i="15"/>
  <c r="AK113" i="15"/>
  <c r="AH113" i="15"/>
  <c r="AF113" i="15"/>
  <c r="AD113" i="15"/>
  <c r="AB113" i="15"/>
  <c r="Z113" i="15"/>
  <c r="X113" i="15"/>
  <c r="U113" i="15"/>
  <c r="T113" i="15"/>
  <c r="S113" i="15"/>
  <c r="R113" i="15"/>
  <c r="Q113" i="15"/>
  <c r="P113" i="15"/>
  <c r="CU112" i="15"/>
  <c r="CS112" i="15"/>
  <c r="CQ112" i="15"/>
  <c r="CO112" i="15"/>
  <c r="CM112" i="15"/>
  <c r="CK112" i="15"/>
  <c r="CH112" i="15"/>
  <c r="CF112" i="15"/>
  <c r="CD112" i="15"/>
  <c r="CB112" i="15"/>
  <c r="BZ112" i="15"/>
  <c r="BX112" i="15"/>
  <c r="BU112" i="15"/>
  <c r="BS112" i="15"/>
  <c r="BQ112" i="15"/>
  <c r="BO112" i="15"/>
  <c r="BM112" i="15"/>
  <c r="BK112" i="15"/>
  <c r="BH112" i="15"/>
  <c r="BF112" i="15"/>
  <c r="BD112" i="15"/>
  <c r="BB112" i="15"/>
  <c r="AZ112" i="15"/>
  <c r="AX112" i="15"/>
  <c r="AU112" i="15"/>
  <c r="AS112" i="15"/>
  <c r="AQ112" i="15"/>
  <c r="AO112" i="15"/>
  <c r="AM112" i="15"/>
  <c r="AK112" i="15"/>
  <c r="AH112" i="15"/>
  <c r="AF112" i="15"/>
  <c r="AD112" i="15"/>
  <c r="AB112" i="15"/>
  <c r="Z112" i="15"/>
  <c r="X112" i="15"/>
  <c r="U112" i="15"/>
  <c r="T112" i="15"/>
  <c r="S112" i="15"/>
  <c r="R112" i="15"/>
  <c r="Q112" i="15"/>
  <c r="P112" i="15"/>
  <c r="CU111" i="15"/>
  <c r="CS111" i="15"/>
  <c r="CQ111" i="15"/>
  <c r="CO111" i="15"/>
  <c r="CM111" i="15"/>
  <c r="CK111" i="15"/>
  <c r="CH111" i="15"/>
  <c r="CF111" i="15"/>
  <c r="CD111" i="15"/>
  <c r="CB111" i="15"/>
  <c r="BZ111" i="15"/>
  <c r="BX111" i="15"/>
  <c r="BU111" i="15"/>
  <c r="BS111" i="15"/>
  <c r="BQ111" i="15"/>
  <c r="BO111" i="15"/>
  <c r="BM111" i="15"/>
  <c r="BK111" i="15"/>
  <c r="BH111" i="15"/>
  <c r="BF111" i="15"/>
  <c r="BD111" i="15"/>
  <c r="BB111" i="15"/>
  <c r="AZ111" i="15"/>
  <c r="AX111" i="15"/>
  <c r="AU111" i="15"/>
  <c r="AS111" i="15"/>
  <c r="AQ111" i="15"/>
  <c r="AO111" i="15"/>
  <c r="AM111" i="15"/>
  <c r="AK111" i="15"/>
  <c r="AH111" i="15"/>
  <c r="AF111" i="15"/>
  <c r="AD111" i="15"/>
  <c r="AB111" i="15"/>
  <c r="Z111" i="15"/>
  <c r="X111" i="15"/>
  <c r="U111" i="15"/>
  <c r="T111" i="15"/>
  <c r="S111" i="15"/>
  <c r="R111" i="15"/>
  <c r="Q111" i="15"/>
  <c r="P111" i="15"/>
  <c r="CU110" i="15"/>
  <c r="CS110" i="15"/>
  <c r="CQ110" i="15"/>
  <c r="CO110" i="15"/>
  <c r="CM110" i="15"/>
  <c r="CK110" i="15"/>
  <c r="CH110" i="15"/>
  <c r="CF110" i="15"/>
  <c r="CD110" i="15"/>
  <c r="CB110" i="15"/>
  <c r="BZ110" i="15"/>
  <c r="BX110" i="15"/>
  <c r="BU110" i="15"/>
  <c r="BS110" i="15"/>
  <c r="BQ110" i="15"/>
  <c r="BO110" i="15"/>
  <c r="BM110" i="15"/>
  <c r="BK110" i="15"/>
  <c r="BH110" i="15"/>
  <c r="BF110" i="15"/>
  <c r="BD110" i="15"/>
  <c r="BB110" i="15"/>
  <c r="AZ110" i="15"/>
  <c r="AX110" i="15"/>
  <c r="AU110" i="15"/>
  <c r="AS110" i="15"/>
  <c r="AQ110" i="15"/>
  <c r="AO110" i="15"/>
  <c r="AM110" i="15"/>
  <c r="AK110" i="15"/>
  <c r="AH110" i="15"/>
  <c r="AF110" i="15"/>
  <c r="AD110" i="15"/>
  <c r="AB110" i="15"/>
  <c r="Z110" i="15"/>
  <c r="X110" i="15"/>
  <c r="U110" i="15"/>
  <c r="T110" i="15"/>
  <c r="S110" i="15"/>
  <c r="R110" i="15"/>
  <c r="Q110" i="15"/>
  <c r="P110" i="15"/>
  <c r="CU109" i="15"/>
  <c r="CS109" i="15"/>
  <c r="CQ109" i="15"/>
  <c r="CO109" i="15"/>
  <c r="CM109" i="15"/>
  <c r="CK109" i="15"/>
  <c r="CH109" i="15"/>
  <c r="CF109" i="15"/>
  <c r="CD109" i="15"/>
  <c r="CB109" i="15"/>
  <c r="BZ109" i="15"/>
  <c r="BX109" i="15"/>
  <c r="BU109" i="15"/>
  <c r="BS109" i="15"/>
  <c r="BQ109" i="15"/>
  <c r="BO109" i="15"/>
  <c r="BM109" i="15"/>
  <c r="BK109" i="15"/>
  <c r="BH109" i="15"/>
  <c r="BF109" i="15"/>
  <c r="BD109" i="15"/>
  <c r="BB109" i="15"/>
  <c r="AZ109" i="15"/>
  <c r="AX109" i="15"/>
  <c r="AU109" i="15"/>
  <c r="AS109" i="15"/>
  <c r="AQ109" i="15"/>
  <c r="AO109" i="15"/>
  <c r="AM109" i="15"/>
  <c r="AK109" i="15"/>
  <c r="AH109" i="15"/>
  <c r="AF109" i="15"/>
  <c r="AD109" i="15"/>
  <c r="AB109" i="15"/>
  <c r="Z109" i="15"/>
  <c r="X109" i="15"/>
  <c r="U109" i="15"/>
  <c r="T109" i="15"/>
  <c r="S109" i="15"/>
  <c r="R109" i="15"/>
  <c r="Q109" i="15"/>
  <c r="P109" i="15"/>
  <c r="CU108" i="15"/>
  <c r="CS108" i="15"/>
  <c r="CQ108" i="15"/>
  <c r="CO108" i="15"/>
  <c r="CM108" i="15"/>
  <c r="CK108" i="15"/>
  <c r="CH108" i="15"/>
  <c r="CF108" i="15"/>
  <c r="CD108" i="15"/>
  <c r="CB108" i="15"/>
  <c r="BZ108" i="15"/>
  <c r="BX108" i="15"/>
  <c r="BU108" i="15"/>
  <c r="BS108" i="15"/>
  <c r="BQ108" i="15"/>
  <c r="BO108" i="15"/>
  <c r="BM108" i="15"/>
  <c r="BK108" i="15"/>
  <c r="BH108" i="15"/>
  <c r="BF108" i="15"/>
  <c r="BD108" i="15"/>
  <c r="BB108" i="15"/>
  <c r="AZ108" i="15"/>
  <c r="AX108" i="15"/>
  <c r="AU108" i="15"/>
  <c r="AS108" i="15"/>
  <c r="AQ108" i="15"/>
  <c r="AO108" i="15"/>
  <c r="AM108" i="15"/>
  <c r="AK108" i="15"/>
  <c r="AH108" i="15"/>
  <c r="AF108" i="15"/>
  <c r="AD108" i="15"/>
  <c r="AB108" i="15"/>
  <c r="Z108" i="15"/>
  <c r="X108" i="15"/>
  <c r="U108" i="15"/>
  <c r="T108" i="15"/>
  <c r="S108" i="15"/>
  <c r="R108" i="15"/>
  <c r="Q108" i="15"/>
  <c r="P108" i="15"/>
  <c r="CU107" i="15"/>
  <c r="CS107" i="15"/>
  <c r="CQ107" i="15"/>
  <c r="CO107" i="15"/>
  <c r="CM107" i="15"/>
  <c r="CK107" i="15"/>
  <c r="CH107" i="15"/>
  <c r="CF107" i="15"/>
  <c r="CD107" i="15"/>
  <c r="CB107" i="15"/>
  <c r="BZ107" i="15"/>
  <c r="BX107" i="15"/>
  <c r="BU107" i="15"/>
  <c r="BS107" i="15"/>
  <c r="BQ107" i="15"/>
  <c r="BO107" i="15"/>
  <c r="BM107" i="15"/>
  <c r="BK107" i="15"/>
  <c r="BH107" i="15"/>
  <c r="BF107" i="15"/>
  <c r="BD107" i="15"/>
  <c r="BB107" i="15"/>
  <c r="AZ107" i="15"/>
  <c r="AX107" i="15"/>
  <c r="AU107" i="15"/>
  <c r="AS107" i="15"/>
  <c r="AQ107" i="15"/>
  <c r="AO107" i="15"/>
  <c r="AM107" i="15"/>
  <c r="AK107" i="15"/>
  <c r="AH107" i="15"/>
  <c r="AF107" i="15"/>
  <c r="AD107" i="15"/>
  <c r="AB107" i="15"/>
  <c r="Z107" i="15"/>
  <c r="X107" i="15"/>
  <c r="U107" i="15"/>
  <c r="T107" i="15"/>
  <c r="S107" i="15"/>
  <c r="R107" i="15"/>
  <c r="Q107" i="15"/>
  <c r="P107" i="15"/>
  <c r="CU106" i="15"/>
  <c r="CS106" i="15"/>
  <c r="CQ106" i="15"/>
  <c r="CO106" i="15"/>
  <c r="CM106" i="15"/>
  <c r="CK106" i="15"/>
  <c r="CH106" i="15"/>
  <c r="CF106" i="15"/>
  <c r="CD106" i="15"/>
  <c r="CB106" i="15"/>
  <c r="BZ106" i="15"/>
  <c r="BX106" i="15"/>
  <c r="BU106" i="15"/>
  <c r="BS106" i="15"/>
  <c r="BQ106" i="15"/>
  <c r="BO106" i="15"/>
  <c r="BM106" i="15"/>
  <c r="BK106" i="15"/>
  <c r="BH106" i="15"/>
  <c r="BF106" i="15"/>
  <c r="BD106" i="15"/>
  <c r="BB106" i="15"/>
  <c r="AZ106" i="15"/>
  <c r="AX106" i="15"/>
  <c r="AU106" i="15"/>
  <c r="AS106" i="15"/>
  <c r="AQ106" i="15"/>
  <c r="AO106" i="15"/>
  <c r="AM106" i="15"/>
  <c r="AK106" i="15"/>
  <c r="AH106" i="15"/>
  <c r="AF106" i="15"/>
  <c r="AD106" i="15"/>
  <c r="AB106" i="15"/>
  <c r="Z106" i="15"/>
  <c r="X106" i="15"/>
  <c r="U106" i="15"/>
  <c r="T106" i="15"/>
  <c r="S106" i="15"/>
  <c r="R106" i="15"/>
  <c r="Q106" i="15"/>
  <c r="P106" i="15"/>
  <c r="CU105" i="15"/>
  <c r="CS105" i="15"/>
  <c r="CQ105" i="15"/>
  <c r="CO105" i="15"/>
  <c r="CM105" i="15"/>
  <c r="CK105" i="15"/>
  <c r="CH105" i="15"/>
  <c r="CF105" i="15"/>
  <c r="CD105" i="15"/>
  <c r="CB105" i="15"/>
  <c r="BZ105" i="15"/>
  <c r="BX105" i="15"/>
  <c r="BU105" i="15"/>
  <c r="BS105" i="15"/>
  <c r="BQ105" i="15"/>
  <c r="BO105" i="15"/>
  <c r="BM105" i="15"/>
  <c r="BK105" i="15"/>
  <c r="BH105" i="15"/>
  <c r="BF105" i="15"/>
  <c r="BD105" i="15"/>
  <c r="BB105" i="15"/>
  <c r="AZ105" i="15"/>
  <c r="AX105" i="15"/>
  <c r="AU105" i="15"/>
  <c r="AS105" i="15"/>
  <c r="AQ105" i="15"/>
  <c r="AO105" i="15"/>
  <c r="AM105" i="15"/>
  <c r="AK105" i="15"/>
  <c r="AH105" i="15"/>
  <c r="AF105" i="15"/>
  <c r="AD105" i="15"/>
  <c r="AB105" i="15"/>
  <c r="Z105" i="15"/>
  <c r="X105" i="15"/>
  <c r="U105" i="15"/>
  <c r="T105" i="15"/>
  <c r="S105" i="15"/>
  <c r="R105" i="15"/>
  <c r="Q105" i="15"/>
  <c r="P105" i="15"/>
  <c r="CU104" i="15"/>
  <c r="CS104" i="15"/>
  <c r="CQ104" i="15"/>
  <c r="CO104" i="15"/>
  <c r="CM104" i="15"/>
  <c r="CK104" i="15"/>
  <c r="CH104" i="15"/>
  <c r="CF104" i="15"/>
  <c r="CD104" i="15"/>
  <c r="CB104" i="15"/>
  <c r="BZ104" i="15"/>
  <c r="BX104" i="15"/>
  <c r="BU104" i="15"/>
  <c r="BS104" i="15"/>
  <c r="BQ104" i="15"/>
  <c r="BO104" i="15"/>
  <c r="BM104" i="15"/>
  <c r="BK104" i="15"/>
  <c r="BH104" i="15"/>
  <c r="BF104" i="15"/>
  <c r="BD104" i="15"/>
  <c r="BB104" i="15"/>
  <c r="AZ104" i="15"/>
  <c r="AX104" i="15"/>
  <c r="AU104" i="15"/>
  <c r="AS104" i="15"/>
  <c r="AQ104" i="15"/>
  <c r="AO104" i="15"/>
  <c r="AM104" i="15"/>
  <c r="AK104" i="15"/>
  <c r="AH104" i="15"/>
  <c r="AF104" i="15"/>
  <c r="AD104" i="15"/>
  <c r="AB104" i="15"/>
  <c r="Z104" i="15"/>
  <c r="X104" i="15"/>
  <c r="U104" i="15"/>
  <c r="T104" i="15"/>
  <c r="S104" i="15"/>
  <c r="R104" i="15"/>
  <c r="Q104" i="15"/>
  <c r="P104" i="15"/>
  <c r="CU103" i="15"/>
  <c r="CS103" i="15"/>
  <c r="CQ103" i="15"/>
  <c r="CO103" i="15"/>
  <c r="CM103" i="15"/>
  <c r="CK103" i="15"/>
  <c r="CH103" i="15"/>
  <c r="CF103" i="15"/>
  <c r="CD103" i="15"/>
  <c r="CB103" i="15"/>
  <c r="BZ103" i="15"/>
  <c r="BX103" i="15"/>
  <c r="BU103" i="15"/>
  <c r="BS103" i="15"/>
  <c r="BQ103" i="15"/>
  <c r="BO103" i="15"/>
  <c r="BM103" i="15"/>
  <c r="BK103" i="15"/>
  <c r="BH103" i="15"/>
  <c r="BF103" i="15"/>
  <c r="BD103" i="15"/>
  <c r="BB103" i="15"/>
  <c r="AZ103" i="15"/>
  <c r="AX103" i="15"/>
  <c r="AU103" i="15"/>
  <c r="AS103" i="15"/>
  <c r="AQ103" i="15"/>
  <c r="AO103" i="15"/>
  <c r="AM103" i="15"/>
  <c r="AK103" i="15"/>
  <c r="AH103" i="15"/>
  <c r="AF103" i="15"/>
  <c r="AD103" i="15"/>
  <c r="AB103" i="15"/>
  <c r="Z103" i="15"/>
  <c r="X103" i="15"/>
  <c r="U103" i="15"/>
  <c r="T103" i="15"/>
  <c r="S103" i="15"/>
  <c r="R103" i="15"/>
  <c r="Q103" i="15"/>
  <c r="P103" i="15"/>
  <c r="CU102" i="15"/>
  <c r="CS102" i="15"/>
  <c r="CQ102" i="15"/>
  <c r="CO102" i="15"/>
  <c r="CM102" i="15"/>
  <c r="CK102" i="15"/>
  <c r="CH102" i="15"/>
  <c r="CF102" i="15"/>
  <c r="CD102" i="15"/>
  <c r="CB102" i="15"/>
  <c r="BZ102" i="15"/>
  <c r="BX102" i="15"/>
  <c r="BU102" i="15"/>
  <c r="BS102" i="15"/>
  <c r="BQ102" i="15"/>
  <c r="BO102" i="15"/>
  <c r="BM102" i="15"/>
  <c r="BK102" i="15"/>
  <c r="BH102" i="15"/>
  <c r="BF102" i="15"/>
  <c r="BD102" i="15"/>
  <c r="BB102" i="15"/>
  <c r="AZ102" i="15"/>
  <c r="AX102" i="15"/>
  <c r="AU102" i="15"/>
  <c r="AS102" i="15"/>
  <c r="AQ102" i="15"/>
  <c r="AO102" i="15"/>
  <c r="AM102" i="15"/>
  <c r="AK102" i="15"/>
  <c r="AH102" i="15"/>
  <c r="AF102" i="15"/>
  <c r="AD102" i="15"/>
  <c r="AB102" i="15"/>
  <c r="Z102" i="15"/>
  <c r="X102" i="15"/>
  <c r="U102" i="15"/>
  <c r="T102" i="15"/>
  <c r="S102" i="15"/>
  <c r="R102" i="15"/>
  <c r="Q102" i="15"/>
  <c r="P102" i="15"/>
  <c r="CU101" i="15"/>
  <c r="CS101" i="15"/>
  <c r="CQ101" i="15"/>
  <c r="CO101" i="15"/>
  <c r="CM101" i="15"/>
  <c r="CK101" i="15"/>
  <c r="CH101" i="15"/>
  <c r="CF101" i="15"/>
  <c r="CD101" i="15"/>
  <c r="CB101" i="15"/>
  <c r="BZ101" i="15"/>
  <c r="BX101" i="15"/>
  <c r="BU101" i="15"/>
  <c r="BS101" i="15"/>
  <c r="BQ101" i="15"/>
  <c r="BO101" i="15"/>
  <c r="BM101" i="15"/>
  <c r="BK101" i="15"/>
  <c r="BH101" i="15"/>
  <c r="BF101" i="15"/>
  <c r="BD101" i="15"/>
  <c r="BB101" i="15"/>
  <c r="AZ101" i="15"/>
  <c r="AX101" i="15"/>
  <c r="AU101" i="15"/>
  <c r="AS101" i="15"/>
  <c r="AQ101" i="15"/>
  <c r="AO101" i="15"/>
  <c r="AM101" i="15"/>
  <c r="AK101" i="15"/>
  <c r="AH101" i="15"/>
  <c r="AF101" i="15"/>
  <c r="AD101" i="15"/>
  <c r="AB101" i="15"/>
  <c r="Z101" i="15"/>
  <c r="X101" i="15"/>
  <c r="U101" i="15"/>
  <c r="T101" i="15"/>
  <c r="S101" i="15"/>
  <c r="R101" i="15"/>
  <c r="Q101" i="15"/>
  <c r="P101" i="15"/>
  <c r="CU100" i="15"/>
  <c r="CS100" i="15"/>
  <c r="CQ100" i="15"/>
  <c r="CO100" i="15"/>
  <c r="CM100" i="15"/>
  <c r="CK100" i="15"/>
  <c r="CH100" i="15"/>
  <c r="CF100" i="15"/>
  <c r="CD100" i="15"/>
  <c r="CB100" i="15"/>
  <c r="BZ100" i="15"/>
  <c r="BX100" i="15"/>
  <c r="BU100" i="15"/>
  <c r="BS100" i="15"/>
  <c r="BQ100" i="15"/>
  <c r="BO100" i="15"/>
  <c r="BM100" i="15"/>
  <c r="BK100" i="15"/>
  <c r="BH100" i="15"/>
  <c r="BF100" i="15"/>
  <c r="BD100" i="15"/>
  <c r="BB100" i="15"/>
  <c r="AZ100" i="15"/>
  <c r="AX100" i="15"/>
  <c r="AU100" i="15"/>
  <c r="AS100" i="15"/>
  <c r="AQ100" i="15"/>
  <c r="AO100" i="15"/>
  <c r="AM100" i="15"/>
  <c r="AK100" i="15"/>
  <c r="AH100" i="15"/>
  <c r="AF100" i="15"/>
  <c r="AD100" i="15"/>
  <c r="AB100" i="15"/>
  <c r="Z100" i="15"/>
  <c r="X100" i="15"/>
  <c r="U100" i="15"/>
  <c r="T100" i="15"/>
  <c r="S100" i="15"/>
  <c r="R100" i="15"/>
  <c r="Q100" i="15"/>
  <c r="P100" i="15"/>
  <c r="CU99" i="15"/>
  <c r="CS99" i="15"/>
  <c r="CQ99" i="15"/>
  <c r="CO99" i="15"/>
  <c r="CM99" i="15"/>
  <c r="CK99" i="15"/>
  <c r="CH99" i="15"/>
  <c r="CF99" i="15"/>
  <c r="CD99" i="15"/>
  <c r="CB99" i="15"/>
  <c r="BZ99" i="15"/>
  <c r="BX99" i="15"/>
  <c r="BU99" i="15"/>
  <c r="BS99" i="15"/>
  <c r="BQ99" i="15"/>
  <c r="BO99" i="15"/>
  <c r="BM99" i="15"/>
  <c r="BK99" i="15"/>
  <c r="BH99" i="15"/>
  <c r="BF99" i="15"/>
  <c r="BD99" i="15"/>
  <c r="BB99" i="15"/>
  <c r="AZ99" i="15"/>
  <c r="AX99" i="15"/>
  <c r="AU99" i="15"/>
  <c r="AS99" i="15"/>
  <c r="AQ99" i="15"/>
  <c r="AO99" i="15"/>
  <c r="AM99" i="15"/>
  <c r="AK99" i="15"/>
  <c r="AH99" i="15"/>
  <c r="AF99" i="15"/>
  <c r="AD99" i="15"/>
  <c r="AB99" i="15"/>
  <c r="Z99" i="15"/>
  <c r="X99" i="15"/>
  <c r="U99" i="15"/>
  <c r="T99" i="15"/>
  <c r="S99" i="15"/>
  <c r="R99" i="15"/>
  <c r="Q99" i="15"/>
  <c r="P99" i="15"/>
  <c r="CU98" i="15"/>
  <c r="CS98" i="15"/>
  <c r="CQ98" i="15"/>
  <c r="CO98" i="15"/>
  <c r="CM98" i="15"/>
  <c r="CK98" i="15"/>
  <c r="CH98" i="15"/>
  <c r="CF98" i="15"/>
  <c r="CD98" i="15"/>
  <c r="CB98" i="15"/>
  <c r="BZ98" i="15"/>
  <c r="BX98" i="15"/>
  <c r="BU98" i="15"/>
  <c r="BS98" i="15"/>
  <c r="BQ98" i="15"/>
  <c r="BO98" i="15"/>
  <c r="BM98" i="15"/>
  <c r="BK98" i="15"/>
  <c r="BH98" i="15"/>
  <c r="BF98" i="15"/>
  <c r="BD98" i="15"/>
  <c r="BB98" i="15"/>
  <c r="AZ98" i="15"/>
  <c r="AX98" i="15"/>
  <c r="AU98" i="15"/>
  <c r="AS98" i="15"/>
  <c r="AQ98" i="15"/>
  <c r="AO98" i="15"/>
  <c r="AM98" i="15"/>
  <c r="AK98" i="15"/>
  <c r="AH98" i="15"/>
  <c r="AF98" i="15"/>
  <c r="AD98" i="15"/>
  <c r="AB98" i="15"/>
  <c r="Z98" i="15"/>
  <c r="X98" i="15"/>
  <c r="U98" i="15"/>
  <c r="T98" i="15"/>
  <c r="S98" i="15"/>
  <c r="R98" i="15"/>
  <c r="Q98" i="15"/>
  <c r="P98" i="15"/>
  <c r="CU97" i="15"/>
  <c r="CS97" i="15"/>
  <c r="CQ97" i="15"/>
  <c r="CO97" i="15"/>
  <c r="CM97" i="15"/>
  <c r="CK97" i="15"/>
  <c r="CH97" i="15"/>
  <c r="CF97" i="15"/>
  <c r="CD97" i="15"/>
  <c r="CB97" i="15"/>
  <c r="BZ97" i="15"/>
  <c r="BX97" i="15"/>
  <c r="BU97" i="15"/>
  <c r="BS97" i="15"/>
  <c r="BQ97" i="15"/>
  <c r="BO97" i="15"/>
  <c r="BM97" i="15"/>
  <c r="BK97" i="15"/>
  <c r="BH97" i="15"/>
  <c r="BF97" i="15"/>
  <c r="BD97" i="15"/>
  <c r="BB97" i="15"/>
  <c r="AZ97" i="15"/>
  <c r="AX97" i="15"/>
  <c r="AU97" i="15"/>
  <c r="AS97" i="15"/>
  <c r="AQ97" i="15"/>
  <c r="AO97" i="15"/>
  <c r="AM97" i="15"/>
  <c r="AK97" i="15"/>
  <c r="AH97" i="15"/>
  <c r="AF97" i="15"/>
  <c r="AD97" i="15"/>
  <c r="AB97" i="15"/>
  <c r="Z97" i="15"/>
  <c r="X97" i="15"/>
  <c r="U97" i="15"/>
  <c r="T97" i="15"/>
  <c r="S97" i="15"/>
  <c r="R97" i="15"/>
  <c r="Q97" i="15"/>
  <c r="P97" i="15"/>
  <c r="CU96" i="15"/>
  <c r="CS96" i="15"/>
  <c r="CQ96" i="15"/>
  <c r="CO96" i="15"/>
  <c r="CM96" i="15"/>
  <c r="CK96" i="15"/>
  <c r="CH96" i="15"/>
  <c r="CF96" i="15"/>
  <c r="CD96" i="15"/>
  <c r="CB96" i="15"/>
  <c r="BZ96" i="15"/>
  <c r="BX96" i="15"/>
  <c r="BU96" i="15"/>
  <c r="BS96" i="15"/>
  <c r="BQ96" i="15"/>
  <c r="BO96" i="15"/>
  <c r="BM96" i="15"/>
  <c r="BK96" i="15"/>
  <c r="BH96" i="15"/>
  <c r="BF96" i="15"/>
  <c r="BD96" i="15"/>
  <c r="BB96" i="15"/>
  <c r="AZ96" i="15"/>
  <c r="AX96" i="15"/>
  <c r="AU96" i="15"/>
  <c r="AS96" i="15"/>
  <c r="AQ96" i="15"/>
  <c r="AO96" i="15"/>
  <c r="AM96" i="15"/>
  <c r="AK96" i="15"/>
  <c r="AH96" i="15"/>
  <c r="AF96" i="15"/>
  <c r="AD96" i="15"/>
  <c r="AB96" i="15"/>
  <c r="Z96" i="15"/>
  <c r="X96" i="15"/>
  <c r="U96" i="15"/>
  <c r="T96" i="15"/>
  <c r="S96" i="15"/>
  <c r="R96" i="15"/>
  <c r="Q96" i="15"/>
  <c r="P96" i="15"/>
  <c r="CU95" i="15"/>
  <c r="CS95" i="15"/>
  <c r="CQ95" i="15"/>
  <c r="CO95" i="15"/>
  <c r="CM95" i="15"/>
  <c r="CK95" i="15"/>
  <c r="CH95" i="15"/>
  <c r="CF95" i="15"/>
  <c r="CD95" i="15"/>
  <c r="CB95" i="15"/>
  <c r="BZ95" i="15"/>
  <c r="BX95" i="15"/>
  <c r="BU95" i="15"/>
  <c r="BS95" i="15"/>
  <c r="BQ95" i="15"/>
  <c r="BO95" i="15"/>
  <c r="BM95" i="15"/>
  <c r="BK95" i="15"/>
  <c r="BH95" i="15"/>
  <c r="BF95" i="15"/>
  <c r="BD95" i="15"/>
  <c r="BB95" i="15"/>
  <c r="AZ95" i="15"/>
  <c r="AX95" i="15"/>
  <c r="AU95" i="15"/>
  <c r="AS95" i="15"/>
  <c r="AQ95" i="15"/>
  <c r="AO95" i="15"/>
  <c r="AM95" i="15"/>
  <c r="AK95" i="15"/>
  <c r="AH95" i="15"/>
  <c r="AF95" i="15"/>
  <c r="AD95" i="15"/>
  <c r="AB95" i="15"/>
  <c r="Z95" i="15"/>
  <c r="X95" i="15"/>
  <c r="U95" i="15"/>
  <c r="T95" i="15"/>
  <c r="S95" i="15"/>
  <c r="R95" i="15"/>
  <c r="Q95" i="15"/>
  <c r="P95" i="15"/>
  <c r="CU94" i="15"/>
  <c r="CS94" i="15"/>
  <c r="CQ94" i="15"/>
  <c r="CO94" i="15"/>
  <c r="CM94" i="15"/>
  <c r="CK94" i="15"/>
  <c r="CH94" i="15"/>
  <c r="CF94" i="15"/>
  <c r="CD94" i="15"/>
  <c r="CB94" i="15"/>
  <c r="BZ94" i="15"/>
  <c r="BX94" i="15"/>
  <c r="BU94" i="15"/>
  <c r="BS94" i="15"/>
  <c r="BQ94" i="15"/>
  <c r="BO94" i="15"/>
  <c r="BM94" i="15"/>
  <c r="BK94" i="15"/>
  <c r="BH94" i="15"/>
  <c r="BF94" i="15"/>
  <c r="BD94" i="15"/>
  <c r="BB94" i="15"/>
  <c r="AZ94" i="15"/>
  <c r="AX94" i="15"/>
  <c r="AU94" i="15"/>
  <c r="AS94" i="15"/>
  <c r="AQ94" i="15"/>
  <c r="AO94" i="15"/>
  <c r="AM94" i="15"/>
  <c r="AK94" i="15"/>
  <c r="AH94" i="15"/>
  <c r="AF94" i="15"/>
  <c r="AD94" i="15"/>
  <c r="AB94" i="15"/>
  <c r="Z94" i="15"/>
  <c r="X94" i="15"/>
  <c r="U94" i="15"/>
  <c r="T94" i="15"/>
  <c r="S94" i="15"/>
  <c r="R94" i="15"/>
  <c r="Q94" i="15"/>
  <c r="P94" i="15"/>
  <c r="CU93" i="15"/>
  <c r="CS93" i="15"/>
  <c r="CQ93" i="15"/>
  <c r="CO93" i="15"/>
  <c r="CM93" i="15"/>
  <c r="CK93" i="15"/>
  <c r="CH93" i="15"/>
  <c r="CF93" i="15"/>
  <c r="CD93" i="15"/>
  <c r="CB93" i="15"/>
  <c r="BZ93" i="15"/>
  <c r="BX93" i="15"/>
  <c r="BU93" i="15"/>
  <c r="BS93" i="15"/>
  <c r="BQ93" i="15"/>
  <c r="BO93" i="15"/>
  <c r="BM93" i="15"/>
  <c r="BK93" i="15"/>
  <c r="BH93" i="15"/>
  <c r="BF93" i="15"/>
  <c r="BD93" i="15"/>
  <c r="BB93" i="15"/>
  <c r="AZ93" i="15"/>
  <c r="AX93" i="15"/>
  <c r="AU93" i="15"/>
  <c r="AS93" i="15"/>
  <c r="AQ93" i="15"/>
  <c r="AO93" i="15"/>
  <c r="AM93" i="15"/>
  <c r="AK93" i="15"/>
  <c r="AH93" i="15"/>
  <c r="AF93" i="15"/>
  <c r="AD93" i="15"/>
  <c r="AB93" i="15"/>
  <c r="Z93" i="15"/>
  <c r="X93" i="15"/>
  <c r="U93" i="15"/>
  <c r="T93" i="15"/>
  <c r="S93" i="15"/>
  <c r="R93" i="15"/>
  <c r="Q93" i="15"/>
  <c r="P93" i="15"/>
  <c r="CU92" i="15"/>
  <c r="CS92" i="15"/>
  <c r="CQ92" i="15"/>
  <c r="CO92" i="15"/>
  <c r="CM92" i="15"/>
  <c r="CK92" i="15"/>
  <c r="CH92" i="15"/>
  <c r="CF92" i="15"/>
  <c r="CD92" i="15"/>
  <c r="CB92" i="15"/>
  <c r="BZ92" i="15"/>
  <c r="BX92" i="15"/>
  <c r="BU92" i="15"/>
  <c r="BS92" i="15"/>
  <c r="BQ92" i="15"/>
  <c r="BO92" i="15"/>
  <c r="BM92" i="15"/>
  <c r="BK92" i="15"/>
  <c r="BH92" i="15"/>
  <c r="BF92" i="15"/>
  <c r="BD92" i="15"/>
  <c r="BB92" i="15"/>
  <c r="AZ92" i="15"/>
  <c r="AX92" i="15"/>
  <c r="AU92" i="15"/>
  <c r="AS92" i="15"/>
  <c r="AQ92" i="15"/>
  <c r="AO92" i="15"/>
  <c r="AM92" i="15"/>
  <c r="AK92" i="15"/>
  <c r="AH92" i="15"/>
  <c r="AF92" i="15"/>
  <c r="AD92" i="15"/>
  <c r="AB92" i="15"/>
  <c r="Z92" i="15"/>
  <c r="X92" i="15"/>
  <c r="U92" i="15"/>
  <c r="T92" i="15"/>
  <c r="S92" i="15"/>
  <c r="R92" i="15"/>
  <c r="Q92" i="15"/>
  <c r="P92" i="15"/>
  <c r="CU91" i="15"/>
  <c r="CS91" i="15"/>
  <c r="CQ91" i="15"/>
  <c r="CO91" i="15"/>
  <c r="CM91" i="15"/>
  <c r="CK91" i="15"/>
  <c r="CH91" i="15"/>
  <c r="CF91" i="15"/>
  <c r="CD91" i="15"/>
  <c r="CB91" i="15"/>
  <c r="BZ91" i="15"/>
  <c r="BX91" i="15"/>
  <c r="BU91" i="15"/>
  <c r="BS91" i="15"/>
  <c r="BQ91" i="15"/>
  <c r="BO91" i="15"/>
  <c r="BM91" i="15"/>
  <c r="BK91" i="15"/>
  <c r="BH91" i="15"/>
  <c r="BF91" i="15"/>
  <c r="BD91" i="15"/>
  <c r="BB91" i="15"/>
  <c r="AZ91" i="15"/>
  <c r="AX91" i="15"/>
  <c r="AU91" i="15"/>
  <c r="AS91" i="15"/>
  <c r="AQ91" i="15"/>
  <c r="AO91" i="15"/>
  <c r="AM91" i="15"/>
  <c r="AK91" i="15"/>
  <c r="AH91" i="15"/>
  <c r="AF91" i="15"/>
  <c r="AD91" i="15"/>
  <c r="AB91" i="15"/>
  <c r="Z91" i="15"/>
  <c r="X91" i="15"/>
  <c r="U91" i="15"/>
  <c r="T91" i="15"/>
  <c r="S91" i="15"/>
  <c r="R91" i="15"/>
  <c r="Q91" i="15"/>
  <c r="P91" i="15"/>
  <c r="CU90" i="15"/>
  <c r="CS90" i="15"/>
  <c r="CQ90" i="15"/>
  <c r="CO90" i="15"/>
  <c r="CM90" i="15"/>
  <c r="CK90" i="15"/>
  <c r="CH90" i="15"/>
  <c r="CF90" i="15"/>
  <c r="CD90" i="15"/>
  <c r="CB90" i="15"/>
  <c r="BZ90" i="15"/>
  <c r="BX90" i="15"/>
  <c r="BU90" i="15"/>
  <c r="BS90" i="15"/>
  <c r="BQ90" i="15"/>
  <c r="BO90" i="15"/>
  <c r="BM90" i="15"/>
  <c r="BK90" i="15"/>
  <c r="BH90" i="15"/>
  <c r="BF90" i="15"/>
  <c r="BD90" i="15"/>
  <c r="BB90" i="15"/>
  <c r="AZ90" i="15"/>
  <c r="AX90" i="15"/>
  <c r="AU90" i="15"/>
  <c r="AS90" i="15"/>
  <c r="AQ90" i="15"/>
  <c r="AO90" i="15"/>
  <c r="AM90" i="15"/>
  <c r="AK90" i="15"/>
  <c r="AH90" i="15"/>
  <c r="AF90" i="15"/>
  <c r="AD90" i="15"/>
  <c r="AB90" i="15"/>
  <c r="Z90" i="15"/>
  <c r="X90" i="15"/>
  <c r="U90" i="15"/>
  <c r="T90" i="15"/>
  <c r="S90" i="15"/>
  <c r="R90" i="15"/>
  <c r="Q90" i="15"/>
  <c r="P90" i="15"/>
  <c r="CU89" i="15"/>
  <c r="CS89" i="15"/>
  <c r="CQ89" i="15"/>
  <c r="CO89" i="15"/>
  <c r="CM89" i="15"/>
  <c r="CK89" i="15"/>
  <c r="CH89" i="15"/>
  <c r="CF89" i="15"/>
  <c r="CD89" i="15"/>
  <c r="CB89" i="15"/>
  <c r="BZ89" i="15"/>
  <c r="BX89" i="15"/>
  <c r="BU89" i="15"/>
  <c r="BS89" i="15"/>
  <c r="BQ89" i="15"/>
  <c r="BO89" i="15"/>
  <c r="BM89" i="15"/>
  <c r="BK89" i="15"/>
  <c r="BH89" i="15"/>
  <c r="BF89" i="15"/>
  <c r="BD89" i="15"/>
  <c r="BB89" i="15"/>
  <c r="AZ89" i="15"/>
  <c r="AX89" i="15"/>
  <c r="AU89" i="15"/>
  <c r="AS89" i="15"/>
  <c r="AQ89" i="15"/>
  <c r="AO89" i="15"/>
  <c r="AM89" i="15"/>
  <c r="AK89" i="15"/>
  <c r="AH89" i="15"/>
  <c r="AF89" i="15"/>
  <c r="AD89" i="15"/>
  <c r="AB89" i="15"/>
  <c r="Z89" i="15"/>
  <c r="X89" i="15"/>
  <c r="U89" i="15"/>
  <c r="T89" i="15"/>
  <c r="S89" i="15"/>
  <c r="R89" i="15"/>
  <c r="Q89" i="15"/>
  <c r="P89" i="15"/>
  <c r="CU88" i="15"/>
  <c r="CS88" i="15"/>
  <c r="CQ88" i="15"/>
  <c r="CO88" i="15"/>
  <c r="CM88" i="15"/>
  <c r="CK88" i="15"/>
  <c r="CH88" i="15"/>
  <c r="CF88" i="15"/>
  <c r="CD88" i="15"/>
  <c r="CB88" i="15"/>
  <c r="BZ88" i="15"/>
  <c r="BX88" i="15"/>
  <c r="BU88" i="15"/>
  <c r="BS88" i="15"/>
  <c r="BQ88" i="15"/>
  <c r="BO88" i="15"/>
  <c r="BM88" i="15"/>
  <c r="BK88" i="15"/>
  <c r="BH88" i="15"/>
  <c r="BF88" i="15"/>
  <c r="BD88" i="15"/>
  <c r="BB88" i="15"/>
  <c r="AZ88" i="15"/>
  <c r="AX88" i="15"/>
  <c r="AU88" i="15"/>
  <c r="AS88" i="15"/>
  <c r="AQ88" i="15"/>
  <c r="AO88" i="15"/>
  <c r="AM88" i="15"/>
  <c r="AK88" i="15"/>
  <c r="AH88" i="15"/>
  <c r="AF88" i="15"/>
  <c r="AD88" i="15"/>
  <c r="AB88" i="15"/>
  <c r="Z88" i="15"/>
  <c r="X88" i="15"/>
  <c r="U88" i="15"/>
  <c r="T88" i="15"/>
  <c r="S88" i="15"/>
  <c r="R88" i="15"/>
  <c r="Q88" i="15"/>
  <c r="P88" i="15"/>
  <c r="CU87" i="15"/>
  <c r="CS87" i="15"/>
  <c r="CQ87" i="15"/>
  <c r="CO87" i="15"/>
  <c r="CM87" i="15"/>
  <c r="CK87" i="15"/>
  <c r="CH87" i="15"/>
  <c r="CF87" i="15"/>
  <c r="CD87" i="15"/>
  <c r="CB87" i="15"/>
  <c r="BZ87" i="15"/>
  <c r="BX87" i="15"/>
  <c r="BU87" i="15"/>
  <c r="BS87" i="15"/>
  <c r="BQ87" i="15"/>
  <c r="BO87" i="15"/>
  <c r="BM87" i="15"/>
  <c r="BK87" i="15"/>
  <c r="BH87" i="15"/>
  <c r="BF87" i="15"/>
  <c r="BD87" i="15"/>
  <c r="BB87" i="15"/>
  <c r="AZ87" i="15"/>
  <c r="AX87" i="15"/>
  <c r="AU87" i="15"/>
  <c r="AS87" i="15"/>
  <c r="AQ87" i="15"/>
  <c r="AO87" i="15"/>
  <c r="AM87" i="15"/>
  <c r="AK87" i="15"/>
  <c r="AH87" i="15"/>
  <c r="AF87" i="15"/>
  <c r="AD87" i="15"/>
  <c r="AB87" i="15"/>
  <c r="Z87" i="15"/>
  <c r="X87" i="15"/>
  <c r="U87" i="15"/>
  <c r="T87" i="15"/>
  <c r="S87" i="15"/>
  <c r="R87" i="15"/>
  <c r="Q87" i="15"/>
  <c r="P87" i="15"/>
  <c r="CU86" i="15"/>
  <c r="CS86" i="15"/>
  <c r="CQ86" i="15"/>
  <c r="CO86" i="15"/>
  <c r="CM86" i="15"/>
  <c r="CK86" i="15"/>
  <c r="CH86" i="15"/>
  <c r="CF86" i="15"/>
  <c r="CD86" i="15"/>
  <c r="CB86" i="15"/>
  <c r="BZ86" i="15"/>
  <c r="BX86" i="15"/>
  <c r="BU86" i="15"/>
  <c r="BS86" i="15"/>
  <c r="BQ86" i="15"/>
  <c r="BO86" i="15"/>
  <c r="BM86" i="15"/>
  <c r="BK86" i="15"/>
  <c r="BH86" i="15"/>
  <c r="BF86" i="15"/>
  <c r="BD86" i="15"/>
  <c r="BB86" i="15"/>
  <c r="AZ86" i="15"/>
  <c r="AX86" i="15"/>
  <c r="AU86" i="15"/>
  <c r="AS86" i="15"/>
  <c r="AQ86" i="15"/>
  <c r="AO86" i="15"/>
  <c r="AM86" i="15"/>
  <c r="AK86" i="15"/>
  <c r="AH86" i="15"/>
  <c r="AF86" i="15"/>
  <c r="AD86" i="15"/>
  <c r="AB86" i="15"/>
  <c r="Z86" i="15"/>
  <c r="X86" i="15"/>
  <c r="U86" i="15"/>
  <c r="T86" i="15"/>
  <c r="S86" i="15"/>
  <c r="R86" i="15"/>
  <c r="Q86" i="15"/>
  <c r="P86" i="15"/>
  <c r="CU85" i="15"/>
  <c r="CS85" i="15"/>
  <c r="CQ85" i="15"/>
  <c r="CO85" i="15"/>
  <c r="CM85" i="15"/>
  <c r="CK85" i="15"/>
  <c r="CH85" i="15"/>
  <c r="CF85" i="15"/>
  <c r="CD85" i="15"/>
  <c r="CB85" i="15"/>
  <c r="BZ85" i="15"/>
  <c r="BX85" i="15"/>
  <c r="BU85" i="15"/>
  <c r="BS85" i="15"/>
  <c r="BQ85" i="15"/>
  <c r="BO85" i="15"/>
  <c r="BM85" i="15"/>
  <c r="BK85" i="15"/>
  <c r="BH85" i="15"/>
  <c r="BF85" i="15"/>
  <c r="BD85" i="15"/>
  <c r="BB85" i="15"/>
  <c r="AZ85" i="15"/>
  <c r="AX85" i="15"/>
  <c r="AU85" i="15"/>
  <c r="AS85" i="15"/>
  <c r="AQ85" i="15"/>
  <c r="AO85" i="15"/>
  <c r="AM85" i="15"/>
  <c r="AK85" i="15"/>
  <c r="AH85" i="15"/>
  <c r="AF85" i="15"/>
  <c r="AD85" i="15"/>
  <c r="AB85" i="15"/>
  <c r="Z85" i="15"/>
  <c r="X85" i="15"/>
  <c r="U85" i="15"/>
  <c r="T85" i="15"/>
  <c r="S85" i="15"/>
  <c r="R85" i="15"/>
  <c r="Q85" i="15"/>
  <c r="P85" i="15"/>
  <c r="CU84" i="15"/>
  <c r="CS84" i="15"/>
  <c r="CQ84" i="15"/>
  <c r="CO84" i="15"/>
  <c r="CM84" i="15"/>
  <c r="CK84" i="15"/>
  <c r="CH84" i="15"/>
  <c r="CF84" i="15"/>
  <c r="CD84" i="15"/>
  <c r="CB84" i="15"/>
  <c r="BZ84" i="15"/>
  <c r="BX84" i="15"/>
  <c r="BU84" i="15"/>
  <c r="BS84" i="15"/>
  <c r="BQ84" i="15"/>
  <c r="BO84" i="15"/>
  <c r="BM84" i="15"/>
  <c r="BK84" i="15"/>
  <c r="BH84" i="15"/>
  <c r="BF84" i="15"/>
  <c r="BD84" i="15"/>
  <c r="BB84" i="15"/>
  <c r="AZ84" i="15"/>
  <c r="AX84" i="15"/>
  <c r="AU84" i="15"/>
  <c r="AS84" i="15"/>
  <c r="AQ84" i="15"/>
  <c r="AO84" i="15"/>
  <c r="AM84" i="15"/>
  <c r="AK84" i="15"/>
  <c r="AH84" i="15"/>
  <c r="AF84" i="15"/>
  <c r="AD84" i="15"/>
  <c r="AB84" i="15"/>
  <c r="Z84" i="15"/>
  <c r="X84" i="15"/>
  <c r="U84" i="15"/>
  <c r="T84" i="15"/>
  <c r="S84" i="15"/>
  <c r="R84" i="15"/>
  <c r="Q84" i="15"/>
  <c r="P84" i="15"/>
  <c r="CU83" i="15"/>
  <c r="CS83" i="15"/>
  <c r="CQ83" i="15"/>
  <c r="CO83" i="15"/>
  <c r="CM83" i="15"/>
  <c r="CK83" i="15"/>
  <c r="CH83" i="15"/>
  <c r="CF83" i="15"/>
  <c r="CD83" i="15"/>
  <c r="CB83" i="15"/>
  <c r="BZ83" i="15"/>
  <c r="BX83" i="15"/>
  <c r="BU83" i="15"/>
  <c r="BS83" i="15"/>
  <c r="BQ83" i="15"/>
  <c r="BO83" i="15"/>
  <c r="BM83" i="15"/>
  <c r="BK83" i="15"/>
  <c r="BH83" i="15"/>
  <c r="BF83" i="15"/>
  <c r="BD83" i="15"/>
  <c r="BB83" i="15"/>
  <c r="AZ83" i="15"/>
  <c r="AX83" i="15"/>
  <c r="AU83" i="15"/>
  <c r="AS83" i="15"/>
  <c r="AQ83" i="15"/>
  <c r="AO83" i="15"/>
  <c r="AM83" i="15"/>
  <c r="AK83" i="15"/>
  <c r="AH83" i="15"/>
  <c r="AF83" i="15"/>
  <c r="AD83" i="15"/>
  <c r="AB83" i="15"/>
  <c r="Z83" i="15"/>
  <c r="X83" i="15"/>
  <c r="U83" i="15"/>
  <c r="T83" i="15"/>
  <c r="S83" i="15"/>
  <c r="R83" i="15"/>
  <c r="Q83" i="15"/>
  <c r="P83" i="15"/>
  <c r="CU82" i="15"/>
  <c r="CS82" i="15"/>
  <c r="CQ82" i="15"/>
  <c r="CO82" i="15"/>
  <c r="CM82" i="15"/>
  <c r="CK82" i="15"/>
  <c r="CH82" i="15"/>
  <c r="CF82" i="15"/>
  <c r="CD82" i="15"/>
  <c r="CB82" i="15"/>
  <c r="BZ82" i="15"/>
  <c r="BX82" i="15"/>
  <c r="BU82" i="15"/>
  <c r="BS82" i="15"/>
  <c r="BQ82" i="15"/>
  <c r="BO82" i="15"/>
  <c r="BM82" i="15"/>
  <c r="BK82" i="15"/>
  <c r="BH82" i="15"/>
  <c r="BF82" i="15"/>
  <c r="BD82" i="15"/>
  <c r="BB82" i="15"/>
  <c r="AZ82" i="15"/>
  <c r="AX82" i="15"/>
  <c r="AU82" i="15"/>
  <c r="AS82" i="15"/>
  <c r="AQ82" i="15"/>
  <c r="AO82" i="15"/>
  <c r="AM82" i="15"/>
  <c r="AK82" i="15"/>
  <c r="AH82" i="15"/>
  <c r="AF82" i="15"/>
  <c r="AD82" i="15"/>
  <c r="AB82" i="15"/>
  <c r="Z82" i="15"/>
  <c r="X82" i="15"/>
  <c r="U82" i="15"/>
  <c r="T82" i="15"/>
  <c r="S82" i="15"/>
  <c r="R82" i="15"/>
  <c r="Q82" i="15"/>
  <c r="P82" i="15"/>
  <c r="CU81" i="15"/>
  <c r="CS81" i="15"/>
  <c r="CQ81" i="15"/>
  <c r="CO81" i="15"/>
  <c r="CM81" i="15"/>
  <c r="CK81" i="15"/>
  <c r="CH81" i="15"/>
  <c r="CF81" i="15"/>
  <c r="CD81" i="15"/>
  <c r="CB81" i="15"/>
  <c r="BZ81" i="15"/>
  <c r="BX81" i="15"/>
  <c r="BU81" i="15"/>
  <c r="BS81" i="15"/>
  <c r="BQ81" i="15"/>
  <c r="BO81" i="15"/>
  <c r="BM81" i="15"/>
  <c r="BK81" i="15"/>
  <c r="BH81" i="15"/>
  <c r="BF81" i="15"/>
  <c r="BD81" i="15"/>
  <c r="BB81" i="15"/>
  <c r="AZ81" i="15"/>
  <c r="AX81" i="15"/>
  <c r="AU81" i="15"/>
  <c r="AS81" i="15"/>
  <c r="AQ81" i="15"/>
  <c r="AO81" i="15"/>
  <c r="AM81" i="15"/>
  <c r="AK81" i="15"/>
  <c r="AH81" i="15"/>
  <c r="AF81" i="15"/>
  <c r="AD81" i="15"/>
  <c r="AB81" i="15"/>
  <c r="Z81" i="15"/>
  <c r="X81" i="15"/>
  <c r="U81" i="15"/>
  <c r="T81" i="15"/>
  <c r="S81" i="15"/>
  <c r="R81" i="15"/>
  <c r="Q81" i="15"/>
  <c r="P81" i="15"/>
  <c r="CU80" i="15"/>
  <c r="CS80" i="15"/>
  <c r="CQ80" i="15"/>
  <c r="CO80" i="15"/>
  <c r="CM80" i="15"/>
  <c r="CK80" i="15"/>
  <c r="CH80" i="15"/>
  <c r="CF80" i="15"/>
  <c r="CD80" i="15"/>
  <c r="CB80" i="15"/>
  <c r="BZ80" i="15"/>
  <c r="BX80" i="15"/>
  <c r="BU80" i="15"/>
  <c r="BS80" i="15"/>
  <c r="BQ80" i="15"/>
  <c r="BO80" i="15"/>
  <c r="BM80" i="15"/>
  <c r="BK80" i="15"/>
  <c r="BH80" i="15"/>
  <c r="BF80" i="15"/>
  <c r="BD80" i="15"/>
  <c r="BB80" i="15"/>
  <c r="AZ80" i="15"/>
  <c r="AX80" i="15"/>
  <c r="AU80" i="15"/>
  <c r="AS80" i="15"/>
  <c r="AQ80" i="15"/>
  <c r="AO80" i="15"/>
  <c r="AM80" i="15"/>
  <c r="AK80" i="15"/>
  <c r="AH80" i="15"/>
  <c r="AF80" i="15"/>
  <c r="AD80" i="15"/>
  <c r="AB80" i="15"/>
  <c r="Z80" i="15"/>
  <c r="X80" i="15"/>
  <c r="U80" i="15"/>
  <c r="T80" i="15"/>
  <c r="S80" i="15"/>
  <c r="R80" i="15"/>
  <c r="Q80" i="15"/>
  <c r="P80" i="15"/>
  <c r="CU79" i="15"/>
  <c r="CS79" i="15"/>
  <c r="CQ79" i="15"/>
  <c r="CO79" i="15"/>
  <c r="CM79" i="15"/>
  <c r="CK79" i="15"/>
  <c r="CH79" i="15"/>
  <c r="CF79" i="15"/>
  <c r="CD79" i="15"/>
  <c r="CB79" i="15"/>
  <c r="BZ79" i="15"/>
  <c r="BX79" i="15"/>
  <c r="BU79" i="15"/>
  <c r="BS79" i="15"/>
  <c r="BQ79" i="15"/>
  <c r="BO79" i="15"/>
  <c r="BM79" i="15"/>
  <c r="BK79" i="15"/>
  <c r="BH79" i="15"/>
  <c r="BF79" i="15"/>
  <c r="BD79" i="15"/>
  <c r="BB79" i="15"/>
  <c r="AZ79" i="15"/>
  <c r="AX79" i="15"/>
  <c r="AU79" i="15"/>
  <c r="AS79" i="15"/>
  <c r="AQ79" i="15"/>
  <c r="AO79" i="15"/>
  <c r="AM79" i="15"/>
  <c r="AK79" i="15"/>
  <c r="AH79" i="15"/>
  <c r="AF79" i="15"/>
  <c r="AD79" i="15"/>
  <c r="AB79" i="15"/>
  <c r="Z79" i="15"/>
  <c r="X79" i="15"/>
  <c r="U79" i="15"/>
  <c r="T79" i="15"/>
  <c r="S79" i="15"/>
  <c r="R79" i="15"/>
  <c r="Q79" i="15"/>
  <c r="P79" i="15"/>
  <c r="CU78" i="15"/>
  <c r="CS78" i="15"/>
  <c r="CQ78" i="15"/>
  <c r="CO78" i="15"/>
  <c r="CM78" i="15"/>
  <c r="CK78" i="15"/>
  <c r="CH78" i="15"/>
  <c r="CF78" i="15"/>
  <c r="CD78" i="15"/>
  <c r="CB78" i="15"/>
  <c r="BZ78" i="15"/>
  <c r="BX78" i="15"/>
  <c r="BU78" i="15"/>
  <c r="BS78" i="15"/>
  <c r="BQ78" i="15"/>
  <c r="BO78" i="15"/>
  <c r="BM78" i="15"/>
  <c r="BK78" i="15"/>
  <c r="BH78" i="15"/>
  <c r="BF78" i="15"/>
  <c r="BD78" i="15"/>
  <c r="BB78" i="15"/>
  <c r="AZ78" i="15"/>
  <c r="AX78" i="15"/>
  <c r="AU78" i="15"/>
  <c r="AS78" i="15"/>
  <c r="AQ78" i="15"/>
  <c r="AO78" i="15"/>
  <c r="AM78" i="15"/>
  <c r="AK78" i="15"/>
  <c r="AH78" i="15"/>
  <c r="AF78" i="15"/>
  <c r="AD78" i="15"/>
  <c r="AB78" i="15"/>
  <c r="Z78" i="15"/>
  <c r="X78" i="15"/>
  <c r="U78" i="15"/>
  <c r="T78" i="15"/>
  <c r="S78" i="15"/>
  <c r="R78" i="15"/>
  <c r="Q78" i="15"/>
  <c r="P78" i="15"/>
  <c r="CU77" i="15"/>
  <c r="CS77" i="15"/>
  <c r="CQ77" i="15"/>
  <c r="CO77" i="15"/>
  <c r="CM77" i="15"/>
  <c r="CK77" i="15"/>
  <c r="CH77" i="15"/>
  <c r="CF77" i="15"/>
  <c r="CD77" i="15"/>
  <c r="CB77" i="15"/>
  <c r="BZ77" i="15"/>
  <c r="BX77" i="15"/>
  <c r="BU77" i="15"/>
  <c r="BS77" i="15"/>
  <c r="BQ77" i="15"/>
  <c r="BO77" i="15"/>
  <c r="BM77" i="15"/>
  <c r="BK77" i="15"/>
  <c r="BH77" i="15"/>
  <c r="BF77" i="15"/>
  <c r="BD77" i="15"/>
  <c r="BB77" i="15"/>
  <c r="AZ77" i="15"/>
  <c r="AX77" i="15"/>
  <c r="AU77" i="15"/>
  <c r="AS77" i="15"/>
  <c r="AQ77" i="15"/>
  <c r="AO77" i="15"/>
  <c r="AM77" i="15"/>
  <c r="AK77" i="15"/>
  <c r="AH77" i="15"/>
  <c r="AF77" i="15"/>
  <c r="AD77" i="15"/>
  <c r="AB77" i="15"/>
  <c r="Z77" i="15"/>
  <c r="X77" i="15"/>
  <c r="U77" i="15"/>
  <c r="T77" i="15"/>
  <c r="S77" i="15"/>
  <c r="R77" i="15"/>
  <c r="Q77" i="15"/>
  <c r="P77" i="15"/>
  <c r="CU76" i="15"/>
  <c r="CS76" i="15"/>
  <c r="CQ76" i="15"/>
  <c r="CO76" i="15"/>
  <c r="CM76" i="15"/>
  <c r="CK76" i="15"/>
  <c r="CH76" i="15"/>
  <c r="CF76" i="15"/>
  <c r="CD76" i="15"/>
  <c r="CB76" i="15"/>
  <c r="BZ76" i="15"/>
  <c r="BX76" i="15"/>
  <c r="BU76" i="15"/>
  <c r="BS76" i="15"/>
  <c r="BQ76" i="15"/>
  <c r="BO76" i="15"/>
  <c r="BM76" i="15"/>
  <c r="BK76" i="15"/>
  <c r="BH76" i="15"/>
  <c r="BF76" i="15"/>
  <c r="BD76" i="15"/>
  <c r="BB76" i="15"/>
  <c r="AZ76" i="15"/>
  <c r="AX76" i="15"/>
  <c r="AU76" i="15"/>
  <c r="AS76" i="15"/>
  <c r="AQ76" i="15"/>
  <c r="AO76" i="15"/>
  <c r="AM76" i="15"/>
  <c r="AK76" i="15"/>
  <c r="AH76" i="15"/>
  <c r="AF76" i="15"/>
  <c r="AD76" i="15"/>
  <c r="AB76" i="15"/>
  <c r="Z76" i="15"/>
  <c r="X76" i="15"/>
  <c r="U76" i="15"/>
  <c r="T76" i="15"/>
  <c r="S76" i="15"/>
  <c r="R76" i="15"/>
  <c r="Q76" i="15"/>
  <c r="P76" i="15"/>
  <c r="CU75" i="15"/>
  <c r="CS75" i="15"/>
  <c r="CQ75" i="15"/>
  <c r="CO75" i="15"/>
  <c r="CM75" i="15"/>
  <c r="CK75" i="15"/>
  <c r="CH75" i="15"/>
  <c r="CF75" i="15"/>
  <c r="CD75" i="15"/>
  <c r="CB75" i="15"/>
  <c r="BZ75" i="15"/>
  <c r="BX75" i="15"/>
  <c r="BU75" i="15"/>
  <c r="BS75" i="15"/>
  <c r="BQ75" i="15"/>
  <c r="BO75" i="15"/>
  <c r="BM75" i="15"/>
  <c r="BK75" i="15"/>
  <c r="BH75" i="15"/>
  <c r="BF75" i="15"/>
  <c r="BD75" i="15"/>
  <c r="BB75" i="15"/>
  <c r="AZ75" i="15"/>
  <c r="AX75" i="15"/>
  <c r="AU75" i="15"/>
  <c r="AS75" i="15"/>
  <c r="AQ75" i="15"/>
  <c r="AO75" i="15"/>
  <c r="AM75" i="15"/>
  <c r="AK75" i="15"/>
  <c r="AH75" i="15"/>
  <c r="AF75" i="15"/>
  <c r="AD75" i="15"/>
  <c r="AB75" i="15"/>
  <c r="Z75" i="15"/>
  <c r="X75" i="15"/>
  <c r="U75" i="15"/>
  <c r="T75" i="15"/>
  <c r="S75" i="15"/>
  <c r="R75" i="15"/>
  <c r="Q75" i="15"/>
  <c r="P75" i="15"/>
  <c r="CU74" i="15"/>
  <c r="CS74" i="15"/>
  <c r="CQ74" i="15"/>
  <c r="CO74" i="15"/>
  <c r="CM74" i="15"/>
  <c r="CK74" i="15"/>
  <c r="CH74" i="15"/>
  <c r="CF74" i="15"/>
  <c r="CD74" i="15"/>
  <c r="CB74" i="15"/>
  <c r="BZ74" i="15"/>
  <c r="BX74" i="15"/>
  <c r="BU74" i="15"/>
  <c r="BS74" i="15"/>
  <c r="BQ74" i="15"/>
  <c r="BO74" i="15"/>
  <c r="BM74" i="15"/>
  <c r="BK74" i="15"/>
  <c r="BH74" i="15"/>
  <c r="BF74" i="15"/>
  <c r="BD74" i="15"/>
  <c r="BB74" i="15"/>
  <c r="AZ74" i="15"/>
  <c r="AX74" i="15"/>
  <c r="AU74" i="15"/>
  <c r="AS74" i="15"/>
  <c r="AQ74" i="15"/>
  <c r="AO74" i="15"/>
  <c r="AM74" i="15"/>
  <c r="AK74" i="15"/>
  <c r="AH74" i="15"/>
  <c r="AF74" i="15"/>
  <c r="AD74" i="15"/>
  <c r="AB74" i="15"/>
  <c r="Z74" i="15"/>
  <c r="X74" i="15"/>
  <c r="U74" i="15"/>
  <c r="T74" i="15"/>
  <c r="S74" i="15"/>
  <c r="R74" i="15"/>
  <c r="Q74" i="15"/>
  <c r="P74" i="15"/>
  <c r="CU73" i="15"/>
  <c r="CS73" i="15"/>
  <c r="CQ73" i="15"/>
  <c r="CO73" i="15"/>
  <c r="CM73" i="15"/>
  <c r="CK73" i="15"/>
  <c r="CH73" i="15"/>
  <c r="CF73" i="15"/>
  <c r="CD73" i="15"/>
  <c r="CB73" i="15"/>
  <c r="BZ73" i="15"/>
  <c r="BX73" i="15"/>
  <c r="BU73" i="15"/>
  <c r="BS73" i="15"/>
  <c r="BQ73" i="15"/>
  <c r="BO73" i="15"/>
  <c r="BM73" i="15"/>
  <c r="BK73" i="15"/>
  <c r="BH73" i="15"/>
  <c r="BF73" i="15"/>
  <c r="BD73" i="15"/>
  <c r="BB73" i="15"/>
  <c r="AZ73" i="15"/>
  <c r="AX73" i="15"/>
  <c r="AU73" i="15"/>
  <c r="AS73" i="15"/>
  <c r="AQ73" i="15"/>
  <c r="AO73" i="15"/>
  <c r="AM73" i="15"/>
  <c r="AK73" i="15"/>
  <c r="AH73" i="15"/>
  <c r="AF73" i="15"/>
  <c r="AD73" i="15"/>
  <c r="AB73" i="15"/>
  <c r="Z73" i="15"/>
  <c r="X73" i="15"/>
  <c r="U73" i="15"/>
  <c r="T73" i="15"/>
  <c r="S73" i="15"/>
  <c r="R73" i="15"/>
  <c r="Q73" i="15"/>
  <c r="P73" i="15"/>
  <c r="CU72" i="15"/>
  <c r="CS72" i="15"/>
  <c r="CQ72" i="15"/>
  <c r="CO72" i="15"/>
  <c r="CM72" i="15"/>
  <c r="CK72" i="15"/>
  <c r="CH72" i="15"/>
  <c r="CF72" i="15"/>
  <c r="CD72" i="15"/>
  <c r="CB72" i="15"/>
  <c r="BZ72" i="15"/>
  <c r="BX72" i="15"/>
  <c r="BU72" i="15"/>
  <c r="BS72" i="15"/>
  <c r="BQ72" i="15"/>
  <c r="BO72" i="15"/>
  <c r="BM72" i="15"/>
  <c r="BK72" i="15"/>
  <c r="BH72" i="15"/>
  <c r="BF72" i="15"/>
  <c r="BD72" i="15"/>
  <c r="BB72" i="15"/>
  <c r="AZ72" i="15"/>
  <c r="AX72" i="15"/>
  <c r="AU72" i="15"/>
  <c r="AS72" i="15"/>
  <c r="AQ72" i="15"/>
  <c r="AO72" i="15"/>
  <c r="AM72" i="15"/>
  <c r="AK72" i="15"/>
  <c r="AH72" i="15"/>
  <c r="AF72" i="15"/>
  <c r="AD72" i="15"/>
  <c r="AB72" i="15"/>
  <c r="Z72" i="15"/>
  <c r="X72" i="15"/>
  <c r="U72" i="15"/>
  <c r="T72" i="15"/>
  <c r="S72" i="15"/>
  <c r="R72" i="15"/>
  <c r="Q72" i="15"/>
  <c r="P72" i="15"/>
  <c r="CU71" i="15"/>
  <c r="CS71" i="15"/>
  <c r="CQ71" i="15"/>
  <c r="CO71" i="15"/>
  <c r="CM71" i="15"/>
  <c r="CK71" i="15"/>
  <c r="CH71" i="15"/>
  <c r="CF71" i="15"/>
  <c r="CD71" i="15"/>
  <c r="CB71" i="15"/>
  <c r="BZ71" i="15"/>
  <c r="BX71" i="15"/>
  <c r="BU71" i="15"/>
  <c r="BS71" i="15"/>
  <c r="BQ71" i="15"/>
  <c r="BO71" i="15"/>
  <c r="BM71" i="15"/>
  <c r="BK71" i="15"/>
  <c r="BH71" i="15"/>
  <c r="BF71" i="15"/>
  <c r="BD71" i="15"/>
  <c r="BB71" i="15"/>
  <c r="AZ71" i="15"/>
  <c r="AX71" i="15"/>
  <c r="AU71" i="15"/>
  <c r="AS71" i="15"/>
  <c r="AQ71" i="15"/>
  <c r="AO71" i="15"/>
  <c r="AM71" i="15"/>
  <c r="AK71" i="15"/>
  <c r="AH71" i="15"/>
  <c r="AF71" i="15"/>
  <c r="AD71" i="15"/>
  <c r="AB71" i="15"/>
  <c r="Z71" i="15"/>
  <c r="X71" i="15"/>
  <c r="U71" i="15"/>
  <c r="T71" i="15"/>
  <c r="S71" i="15"/>
  <c r="R71" i="15"/>
  <c r="Q71" i="15"/>
  <c r="P71" i="15"/>
  <c r="CU70" i="15"/>
  <c r="CS70" i="15"/>
  <c r="CQ70" i="15"/>
  <c r="CO70" i="15"/>
  <c r="CM70" i="15"/>
  <c r="CK70" i="15"/>
  <c r="CH70" i="15"/>
  <c r="CF70" i="15"/>
  <c r="CD70" i="15"/>
  <c r="CB70" i="15"/>
  <c r="BZ70" i="15"/>
  <c r="BX70" i="15"/>
  <c r="BU70" i="15"/>
  <c r="BS70" i="15"/>
  <c r="BQ70" i="15"/>
  <c r="BO70" i="15"/>
  <c r="BM70" i="15"/>
  <c r="BK70" i="15"/>
  <c r="BH70" i="15"/>
  <c r="BF70" i="15"/>
  <c r="BD70" i="15"/>
  <c r="BB70" i="15"/>
  <c r="AZ70" i="15"/>
  <c r="AX70" i="15"/>
  <c r="AU70" i="15"/>
  <c r="AS70" i="15"/>
  <c r="AQ70" i="15"/>
  <c r="AO70" i="15"/>
  <c r="AM70" i="15"/>
  <c r="AK70" i="15"/>
  <c r="AH70" i="15"/>
  <c r="AF70" i="15"/>
  <c r="AD70" i="15"/>
  <c r="AB70" i="15"/>
  <c r="Z70" i="15"/>
  <c r="X70" i="15"/>
  <c r="U70" i="15"/>
  <c r="T70" i="15"/>
  <c r="S70" i="15"/>
  <c r="R70" i="15"/>
  <c r="Q70" i="15"/>
  <c r="P70" i="15"/>
  <c r="CU69" i="15"/>
  <c r="CS69" i="15"/>
  <c r="CQ69" i="15"/>
  <c r="CO69" i="15"/>
  <c r="CM69" i="15"/>
  <c r="CK69" i="15"/>
  <c r="CH69" i="15"/>
  <c r="CF69" i="15"/>
  <c r="CD69" i="15"/>
  <c r="CB69" i="15"/>
  <c r="BZ69" i="15"/>
  <c r="BX69" i="15"/>
  <c r="BU69" i="15"/>
  <c r="BS69" i="15"/>
  <c r="BQ69" i="15"/>
  <c r="BO69" i="15"/>
  <c r="BM69" i="15"/>
  <c r="BK69" i="15"/>
  <c r="BH69" i="15"/>
  <c r="BF69" i="15"/>
  <c r="BD69" i="15"/>
  <c r="BB69" i="15"/>
  <c r="AZ69" i="15"/>
  <c r="AX69" i="15"/>
  <c r="AU69" i="15"/>
  <c r="AS69" i="15"/>
  <c r="AQ69" i="15"/>
  <c r="AO69" i="15"/>
  <c r="AM69" i="15"/>
  <c r="AK69" i="15"/>
  <c r="AH69" i="15"/>
  <c r="AF69" i="15"/>
  <c r="AD69" i="15"/>
  <c r="AB69" i="15"/>
  <c r="Z69" i="15"/>
  <c r="X69" i="15"/>
  <c r="U69" i="15"/>
  <c r="T69" i="15"/>
  <c r="S69" i="15"/>
  <c r="R69" i="15"/>
  <c r="Q69" i="15"/>
  <c r="P69" i="15"/>
  <c r="CU68" i="15"/>
  <c r="CS68" i="15"/>
  <c r="CQ68" i="15"/>
  <c r="CO68" i="15"/>
  <c r="CM68" i="15"/>
  <c r="CK68" i="15"/>
  <c r="CH68" i="15"/>
  <c r="CF68" i="15"/>
  <c r="CD68" i="15"/>
  <c r="CB68" i="15"/>
  <c r="BZ68" i="15"/>
  <c r="BX68" i="15"/>
  <c r="BU68" i="15"/>
  <c r="BS68" i="15"/>
  <c r="BQ68" i="15"/>
  <c r="BO68" i="15"/>
  <c r="BM68" i="15"/>
  <c r="BK68" i="15"/>
  <c r="BH68" i="15"/>
  <c r="BF68" i="15"/>
  <c r="BD68" i="15"/>
  <c r="BB68" i="15"/>
  <c r="AZ68" i="15"/>
  <c r="AX68" i="15"/>
  <c r="AU68" i="15"/>
  <c r="AS68" i="15"/>
  <c r="AQ68" i="15"/>
  <c r="AO68" i="15"/>
  <c r="AM68" i="15"/>
  <c r="AK68" i="15"/>
  <c r="AH68" i="15"/>
  <c r="AF68" i="15"/>
  <c r="AD68" i="15"/>
  <c r="AB68" i="15"/>
  <c r="Z68" i="15"/>
  <c r="X68" i="15"/>
  <c r="U68" i="15"/>
  <c r="T68" i="15"/>
  <c r="S68" i="15"/>
  <c r="R68" i="15"/>
  <c r="Q68" i="15"/>
  <c r="P68" i="15"/>
  <c r="CU67" i="15"/>
  <c r="CS67" i="15"/>
  <c r="CQ67" i="15"/>
  <c r="CO67" i="15"/>
  <c r="CM67" i="15"/>
  <c r="CK67" i="15"/>
  <c r="CH67" i="15"/>
  <c r="CF67" i="15"/>
  <c r="CD67" i="15"/>
  <c r="CB67" i="15"/>
  <c r="BZ67" i="15"/>
  <c r="BX67" i="15"/>
  <c r="BU67" i="15"/>
  <c r="BS67" i="15"/>
  <c r="BQ67" i="15"/>
  <c r="BO67" i="15"/>
  <c r="BM67" i="15"/>
  <c r="BK67" i="15"/>
  <c r="BH67" i="15"/>
  <c r="BF67" i="15"/>
  <c r="BD67" i="15"/>
  <c r="BB67" i="15"/>
  <c r="AZ67" i="15"/>
  <c r="AX67" i="15"/>
  <c r="AU67" i="15"/>
  <c r="AS67" i="15"/>
  <c r="AQ67" i="15"/>
  <c r="AO67" i="15"/>
  <c r="AM67" i="15"/>
  <c r="AK67" i="15"/>
  <c r="AH67" i="15"/>
  <c r="AF67" i="15"/>
  <c r="AD67" i="15"/>
  <c r="AB67" i="15"/>
  <c r="Z67" i="15"/>
  <c r="X67" i="15"/>
  <c r="U67" i="15"/>
  <c r="T67" i="15"/>
  <c r="S67" i="15"/>
  <c r="R67" i="15"/>
  <c r="Q67" i="15"/>
  <c r="P67" i="15"/>
  <c r="CU66" i="15"/>
  <c r="CS66" i="15"/>
  <c r="CQ66" i="15"/>
  <c r="CO66" i="15"/>
  <c r="CM66" i="15"/>
  <c r="CK66" i="15"/>
  <c r="CH66" i="15"/>
  <c r="CF66" i="15"/>
  <c r="CD66" i="15"/>
  <c r="CB66" i="15"/>
  <c r="BZ66" i="15"/>
  <c r="BX66" i="15"/>
  <c r="BU66" i="15"/>
  <c r="BS66" i="15"/>
  <c r="BQ66" i="15"/>
  <c r="BO66" i="15"/>
  <c r="BM66" i="15"/>
  <c r="BK66" i="15"/>
  <c r="BH66" i="15"/>
  <c r="BF66" i="15"/>
  <c r="BD66" i="15"/>
  <c r="BB66" i="15"/>
  <c r="AZ66" i="15"/>
  <c r="AX66" i="15"/>
  <c r="AU66" i="15"/>
  <c r="AS66" i="15"/>
  <c r="AQ66" i="15"/>
  <c r="AO66" i="15"/>
  <c r="AM66" i="15"/>
  <c r="AK66" i="15"/>
  <c r="AH66" i="15"/>
  <c r="AF66" i="15"/>
  <c r="AD66" i="15"/>
  <c r="AB66" i="15"/>
  <c r="Z66" i="15"/>
  <c r="X66" i="15"/>
  <c r="U66" i="15"/>
  <c r="T66" i="15"/>
  <c r="S66" i="15"/>
  <c r="R66" i="15"/>
  <c r="Q66" i="15"/>
  <c r="P66" i="15"/>
  <c r="CU65" i="15"/>
  <c r="CS65" i="15"/>
  <c r="CQ65" i="15"/>
  <c r="CO65" i="15"/>
  <c r="CM65" i="15"/>
  <c r="CK65" i="15"/>
  <c r="CH65" i="15"/>
  <c r="CF65" i="15"/>
  <c r="CD65" i="15"/>
  <c r="CB65" i="15"/>
  <c r="BZ65" i="15"/>
  <c r="BX65" i="15"/>
  <c r="BU65" i="15"/>
  <c r="BS65" i="15"/>
  <c r="BQ65" i="15"/>
  <c r="BO65" i="15"/>
  <c r="BM65" i="15"/>
  <c r="BK65" i="15"/>
  <c r="BH65" i="15"/>
  <c r="BF65" i="15"/>
  <c r="BD65" i="15"/>
  <c r="BB65" i="15"/>
  <c r="AZ65" i="15"/>
  <c r="AX65" i="15"/>
  <c r="AU65" i="15"/>
  <c r="AS65" i="15"/>
  <c r="AQ65" i="15"/>
  <c r="AO65" i="15"/>
  <c r="AM65" i="15"/>
  <c r="AK65" i="15"/>
  <c r="AH65" i="15"/>
  <c r="AF65" i="15"/>
  <c r="AD65" i="15"/>
  <c r="AB65" i="15"/>
  <c r="Z65" i="15"/>
  <c r="X65" i="15"/>
  <c r="U65" i="15"/>
  <c r="T65" i="15"/>
  <c r="S65" i="15"/>
  <c r="R65" i="15"/>
  <c r="Q65" i="15"/>
  <c r="P65" i="15"/>
  <c r="CU64" i="15"/>
  <c r="CS64" i="15"/>
  <c r="CQ64" i="15"/>
  <c r="CO64" i="15"/>
  <c r="CM64" i="15"/>
  <c r="CK64" i="15"/>
  <c r="CH64" i="15"/>
  <c r="CF64" i="15"/>
  <c r="CD64" i="15"/>
  <c r="CB64" i="15"/>
  <c r="BZ64" i="15"/>
  <c r="BX64" i="15"/>
  <c r="BU64" i="15"/>
  <c r="BS64" i="15"/>
  <c r="BQ64" i="15"/>
  <c r="BO64" i="15"/>
  <c r="BM64" i="15"/>
  <c r="BK64" i="15"/>
  <c r="BH64" i="15"/>
  <c r="BF64" i="15"/>
  <c r="BD64" i="15"/>
  <c r="BB64" i="15"/>
  <c r="AZ64" i="15"/>
  <c r="AX64" i="15"/>
  <c r="AU64" i="15"/>
  <c r="AS64" i="15"/>
  <c r="AQ64" i="15"/>
  <c r="AO64" i="15"/>
  <c r="AM64" i="15"/>
  <c r="AK64" i="15"/>
  <c r="AH64" i="15"/>
  <c r="AF64" i="15"/>
  <c r="AD64" i="15"/>
  <c r="AB64" i="15"/>
  <c r="Z64" i="15"/>
  <c r="X64" i="15"/>
  <c r="U64" i="15"/>
  <c r="T64" i="15"/>
  <c r="S64" i="15"/>
  <c r="R64" i="15"/>
  <c r="Q64" i="15"/>
  <c r="P64" i="15"/>
  <c r="CU63" i="15"/>
  <c r="CS63" i="15"/>
  <c r="CQ63" i="15"/>
  <c r="CO63" i="15"/>
  <c r="CM63" i="15"/>
  <c r="CK63" i="15"/>
  <c r="CH63" i="15"/>
  <c r="CF63" i="15"/>
  <c r="CD63" i="15"/>
  <c r="CB63" i="15"/>
  <c r="BZ63" i="15"/>
  <c r="BX63" i="15"/>
  <c r="BU63" i="15"/>
  <c r="BS63" i="15"/>
  <c r="BQ63" i="15"/>
  <c r="BO63" i="15"/>
  <c r="BM63" i="15"/>
  <c r="BK63" i="15"/>
  <c r="BH63" i="15"/>
  <c r="BF63" i="15"/>
  <c r="BD63" i="15"/>
  <c r="BB63" i="15"/>
  <c r="AZ63" i="15"/>
  <c r="AX63" i="15"/>
  <c r="AU63" i="15"/>
  <c r="AS63" i="15"/>
  <c r="AQ63" i="15"/>
  <c r="AO63" i="15"/>
  <c r="AM63" i="15"/>
  <c r="AK63" i="15"/>
  <c r="AH63" i="15"/>
  <c r="AF63" i="15"/>
  <c r="AD63" i="15"/>
  <c r="AB63" i="15"/>
  <c r="Z63" i="15"/>
  <c r="X63" i="15"/>
  <c r="U63" i="15"/>
  <c r="T63" i="15"/>
  <c r="S63" i="15"/>
  <c r="R63" i="15"/>
  <c r="Q63" i="15"/>
  <c r="P63" i="15"/>
  <c r="CU62" i="15"/>
  <c r="CS62" i="15"/>
  <c r="CQ62" i="15"/>
  <c r="CO62" i="15"/>
  <c r="CM62" i="15"/>
  <c r="CK62" i="15"/>
  <c r="CH62" i="15"/>
  <c r="CF62" i="15"/>
  <c r="CD62" i="15"/>
  <c r="CB62" i="15"/>
  <c r="BZ62" i="15"/>
  <c r="BX62" i="15"/>
  <c r="BU62" i="15"/>
  <c r="BS62" i="15"/>
  <c r="BQ62" i="15"/>
  <c r="BO62" i="15"/>
  <c r="BM62" i="15"/>
  <c r="BK62" i="15"/>
  <c r="BH62" i="15"/>
  <c r="BF62" i="15"/>
  <c r="BD62" i="15"/>
  <c r="BB62" i="15"/>
  <c r="AZ62" i="15"/>
  <c r="AX62" i="15"/>
  <c r="AU62" i="15"/>
  <c r="AS62" i="15"/>
  <c r="AQ62" i="15"/>
  <c r="AO62" i="15"/>
  <c r="AM62" i="15"/>
  <c r="AK62" i="15"/>
  <c r="AH62" i="15"/>
  <c r="AF62" i="15"/>
  <c r="AD62" i="15"/>
  <c r="AB62" i="15"/>
  <c r="Z62" i="15"/>
  <c r="X62" i="15"/>
  <c r="U62" i="15"/>
  <c r="T62" i="15"/>
  <c r="S62" i="15"/>
  <c r="R62" i="15"/>
  <c r="Q62" i="15"/>
  <c r="P62" i="15"/>
  <c r="CU61" i="15"/>
  <c r="CS61" i="15"/>
  <c r="CQ61" i="15"/>
  <c r="CO61" i="15"/>
  <c r="CM61" i="15"/>
  <c r="CK61" i="15"/>
  <c r="CH61" i="15"/>
  <c r="CF61" i="15"/>
  <c r="CD61" i="15"/>
  <c r="CB61" i="15"/>
  <c r="BZ61" i="15"/>
  <c r="BX61" i="15"/>
  <c r="BU61" i="15"/>
  <c r="BS61" i="15"/>
  <c r="BQ61" i="15"/>
  <c r="BO61" i="15"/>
  <c r="BM61" i="15"/>
  <c r="BK61" i="15"/>
  <c r="BH61" i="15"/>
  <c r="BF61" i="15"/>
  <c r="BD61" i="15"/>
  <c r="BB61" i="15"/>
  <c r="AZ61" i="15"/>
  <c r="AX61" i="15"/>
  <c r="AU61" i="15"/>
  <c r="AS61" i="15"/>
  <c r="AQ61" i="15"/>
  <c r="AO61" i="15"/>
  <c r="AM61" i="15"/>
  <c r="AK61" i="15"/>
  <c r="AH61" i="15"/>
  <c r="AF61" i="15"/>
  <c r="AD61" i="15"/>
  <c r="AB61" i="15"/>
  <c r="Z61" i="15"/>
  <c r="X61" i="15"/>
  <c r="U61" i="15"/>
  <c r="T61" i="15"/>
  <c r="S61" i="15"/>
  <c r="R61" i="15"/>
  <c r="Q61" i="15"/>
  <c r="P61" i="15"/>
  <c r="CU60" i="15"/>
  <c r="CS60" i="15"/>
  <c r="CQ60" i="15"/>
  <c r="CO60" i="15"/>
  <c r="CM60" i="15"/>
  <c r="CK60" i="15"/>
  <c r="CH60" i="15"/>
  <c r="CF60" i="15"/>
  <c r="CD60" i="15"/>
  <c r="CB60" i="15"/>
  <c r="BZ60" i="15"/>
  <c r="BX60" i="15"/>
  <c r="BU60" i="15"/>
  <c r="BS60" i="15"/>
  <c r="BQ60" i="15"/>
  <c r="BO60" i="15"/>
  <c r="BM60" i="15"/>
  <c r="BK60" i="15"/>
  <c r="BH60" i="15"/>
  <c r="BF60" i="15"/>
  <c r="BD60" i="15"/>
  <c r="BB60" i="15"/>
  <c r="AZ60" i="15"/>
  <c r="AX60" i="15"/>
  <c r="AU60" i="15"/>
  <c r="AS60" i="15"/>
  <c r="AQ60" i="15"/>
  <c r="AO60" i="15"/>
  <c r="AM60" i="15"/>
  <c r="AK60" i="15"/>
  <c r="AH60" i="15"/>
  <c r="AF60" i="15"/>
  <c r="AD60" i="15"/>
  <c r="AB60" i="15"/>
  <c r="Z60" i="15"/>
  <c r="X60" i="15"/>
  <c r="U60" i="15"/>
  <c r="T60" i="15"/>
  <c r="S60" i="15"/>
  <c r="R60" i="15"/>
  <c r="Q60" i="15"/>
  <c r="P60" i="15"/>
  <c r="CU59" i="15"/>
  <c r="CS59" i="15"/>
  <c r="CQ59" i="15"/>
  <c r="CO59" i="15"/>
  <c r="CM59" i="15"/>
  <c r="CK59" i="15"/>
  <c r="CH59" i="15"/>
  <c r="CF59" i="15"/>
  <c r="CD59" i="15"/>
  <c r="CB59" i="15"/>
  <c r="BZ59" i="15"/>
  <c r="BX59" i="15"/>
  <c r="BU59" i="15"/>
  <c r="BS59" i="15"/>
  <c r="BQ59" i="15"/>
  <c r="BO59" i="15"/>
  <c r="BM59" i="15"/>
  <c r="BK59" i="15"/>
  <c r="BH59" i="15"/>
  <c r="BF59" i="15"/>
  <c r="BD59" i="15"/>
  <c r="BB59" i="15"/>
  <c r="AZ59" i="15"/>
  <c r="AX59" i="15"/>
  <c r="AU59" i="15"/>
  <c r="AS59" i="15"/>
  <c r="AQ59" i="15"/>
  <c r="AO59" i="15"/>
  <c r="AM59" i="15"/>
  <c r="AK59" i="15"/>
  <c r="AH59" i="15"/>
  <c r="AF59" i="15"/>
  <c r="AD59" i="15"/>
  <c r="AB59" i="15"/>
  <c r="Z59" i="15"/>
  <c r="X59" i="15"/>
  <c r="U59" i="15"/>
  <c r="T59" i="15"/>
  <c r="S59" i="15"/>
  <c r="R59" i="15"/>
  <c r="Q59" i="15"/>
  <c r="P59" i="15"/>
  <c r="CU58" i="15"/>
  <c r="CS58" i="15"/>
  <c r="CQ58" i="15"/>
  <c r="CO58" i="15"/>
  <c r="CM58" i="15"/>
  <c r="CK58" i="15"/>
  <c r="CH58" i="15"/>
  <c r="CF58" i="15"/>
  <c r="CD58" i="15"/>
  <c r="CB58" i="15"/>
  <c r="BZ58" i="15"/>
  <c r="BX58" i="15"/>
  <c r="BU58" i="15"/>
  <c r="BS58" i="15"/>
  <c r="BQ58" i="15"/>
  <c r="BO58" i="15"/>
  <c r="BM58" i="15"/>
  <c r="BK58" i="15"/>
  <c r="BH58" i="15"/>
  <c r="BF58" i="15"/>
  <c r="BD58" i="15"/>
  <c r="BB58" i="15"/>
  <c r="AZ58" i="15"/>
  <c r="AX58" i="15"/>
  <c r="AU58" i="15"/>
  <c r="AS58" i="15"/>
  <c r="AQ58" i="15"/>
  <c r="AO58" i="15"/>
  <c r="AM58" i="15"/>
  <c r="AK58" i="15"/>
  <c r="AH58" i="15"/>
  <c r="AF58" i="15"/>
  <c r="AD58" i="15"/>
  <c r="AB58" i="15"/>
  <c r="Z58" i="15"/>
  <c r="X58" i="15"/>
  <c r="U58" i="15"/>
  <c r="T58" i="15"/>
  <c r="S58" i="15"/>
  <c r="R58" i="15"/>
  <c r="Q58" i="15"/>
  <c r="P58" i="15"/>
  <c r="CU57" i="15"/>
  <c r="CS57" i="15"/>
  <c r="CQ57" i="15"/>
  <c r="CO57" i="15"/>
  <c r="CM57" i="15"/>
  <c r="CK57" i="15"/>
  <c r="CH57" i="15"/>
  <c r="CF57" i="15"/>
  <c r="CD57" i="15"/>
  <c r="CB57" i="15"/>
  <c r="BZ57" i="15"/>
  <c r="BX57" i="15"/>
  <c r="BU57" i="15"/>
  <c r="BS57" i="15"/>
  <c r="BQ57" i="15"/>
  <c r="BO57" i="15"/>
  <c r="BM57" i="15"/>
  <c r="BK57" i="15"/>
  <c r="BH57" i="15"/>
  <c r="BF57" i="15"/>
  <c r="BD57" i="15"/>
  <c r="BB57" i="15"/>
  <c r="AZ57" i="15"/>
  <c r="AX57" i="15"/>
  <c r="AU57" i="15"/>
  <c r="AS57" i="15"/>
  <c r="AQ57" i="15"/>
  <c r="AO57" i="15"/>
  <c r="AM57" i="15"/>
  <c r="AK57" i="15"/>
  <c r="AH57" i="15"/>
  <c r="AF57" i="15"/>
  <c r="AD57" i="15"/>
  <c r="AB57" i="15"/>
  <c r="Z57" i="15"/>
  <c r="X57" i="15"/>
  <c r="U57" i="15"/>
  <c r="T57" i="15"/>
  <c r="S57" i="15"/>
  <c r="R57" i="15"/>
  <c r="Q57" i="15"/>
  <c r="P57" i="15"/>
  <c r="CU56" i="15"/>
  <c r="CS56" i="15"/>
  <c r="CQ56" i="15"/>
  <c r="CO56" i="15"/>
  <c r="CM56" i="15"/>
  <c r="CK56" i="15"/>
  <c r="CH56" i="15"/>
  <c r="CF56" i="15"/>
  <c r="CD56" i="15"/>
  <c r="CB56" i="15"/>
  <c r="BZ56" i="15"/>
  <c r="BX56" i="15"/>
  <c r="BU56" i="15"/>
  <c r="BS56" i="15"/>
  <c r="BQ56" i="15"/>
  <c r="BO56" i="15"/>
  <c r="BM56" i="15"/>
  <c r="BK56" i="15"/>
  <c r="BH56" i="15"/>
  <c r="BF56" i="15"/>
  <c r="BD56" i="15"/>
  <c r="BB56" i="15"/>
  <c r="AZ56" i="15"/>
  <c r="AX56" i="15"/>
  <c r="AU56" i="15"/>
  <c r="AS56" i="15"/>
  <c r="AQ56" i="15"/>
  <c r="AO56" i="15"/>
  <c r="AM56" i="15"/>
  <c r="AK56" i="15"/>
  <c r="AH56" i="15"/>
  <c r="AF56" i="15"/>
  <c r="AD56" i="15"/>
  <c r="AB56" i="15"/>
  <c r="Z56" i="15"/>
  <c r="X56" i="15"/>
  <c r="U56" i="15"/>
  <c r="T56" i="15"/>
  <c r="S56" i="15"/>
  <c r="R56" i="15"/>
  <c r="Q56" i="15"/>
  <c r="P56" i="15"/>
  <c r="CU55" i="15"/>
  <c r="CS55" i="15"/>
  <c r="CQ55" i="15"/>
  <c r="CO55" i="15"/>
  <c r="CM55" i="15"/>
  <c r="CK55" i="15"/>
  <c r="CH55" i="15"/>
  <c r="CF55" i="15"/>
  <c r="CD55" i="15"/>
  <c r="CB55" i="15"/>
  <c r="BZ55" i="15"/>
  <c r="BX55" i="15"/>
  <c r="BU55" i="15"/>
  <c r="BS55" i="15"/>
  <c r="BQ55" i="15"/>
  <c r="BO55" i="15"/>
  <c r="BM55" i="15"/>
  <c r="BK55" i="15"/>
  <c r="BH55" i="15"/>
  <c r="BF55" i="15"/>
  <c r="BD55" i="15"/>
  <c r="BB55" i="15"/>
  <c r="AZ55" i="15"/>
  <c r="AX55" i="15"/>
  <c r="AU55" i="15"/>
  <c r="AS55" i="15"/>
  <c r="AQ55" i="15"/>
  <c r="AO55" i="15"/>
  <c r="AM55" i="15"/>
  <c r="AK55" i="15"/>
  <c r="AH55" i="15"/>
  <c r="AF55" i="15"/>
  <c r="AD55" i="15"/>
  <c r="AB55" i="15"/>
  <c r="Z55" i="15"/>
  <c r="X55" i="15"/>
  <c r="U55" i="15"/>
  <c r="T55" i="15"/>
  <c r="S55" i="15"/>
  <c r="R55" i="15"/>
  <c r="Q55" i="15"/>
  <c r="P55" i="15"/>
  <c r="CU54" i="15"/>
  <c r="CS54" i="15"/>
  <c r="CQ54" i="15"/>
  <c r="CO54" i="15"/>
  <c r="CM54" i="15"/>
  <c r="CK54" i="15"/>
  <c r="CH54" i="15"/>
  <c r="CF54" i="15"/>
  <c r="CD54" i="15"/>
  <c r="CB54" i="15"/>
  <c r="BZ54" i="15"/>
  <c r="BX54" i="15"/>
  <c r="BU54" i="15"/>
  <c r="BS54" i="15"/>
  <c r="BQ54" i="15"/>
  <c r="BO54" i="15"/>
  <c r="BM54" i="15"/>
  <c r="BK54" i="15"/>
  <c r="BH54" i="15"/>
  <c r="BF54" i="15"/>
  <c r="BD54" i="15"/>
  <c r="BB54" i="15"/>
  <c r="AZ54" i="15"/>
  <c r="AX54" i="15"/>
  <c r="AU54" i="15"/>
  <c r="AS54" i="15"/>
  <c r="AQ54" i="15"/>
  <c r="AO54" i="15"/>
  <c r="AM54" i="15"/>
  <c r="AK54" i="15"/>
  <c r="AH54" i="15"/>
  <c r="AF54" i="15"/>
  <c r="AD54" i="15"/>
  <c r="AB54" i="15"/>
  <c r="Z54" i="15"/>
  <c r="X54" i="15"/>
  <c r="U54" i="15"/>
  <c r="T54" i="15"/>
  <c r="S54" i="15"/>
  <c r="R54" i="15"/>
  <c r="Q54" i="15"/>
  <c r="P54" i="15"/>
  <c r="CU53" i="15"/>
  <c r="CS53" i="15"/>
  <c r="CQ53" i="15"/>
  <c r="CO53" i="15"/>
  <c r="CM53" i="15"/>
  <c r="CK53" i="15"/>
  <c r="CH53" i="15"/>
  <c r="CF53" i="15"/>
  <c r="CD53" i="15"/>
  <c r="CB53" i="15"/>
  <c r="BZ53" i="15"/>
  <c r="BX53" i="15"/>
  <c r="BU53" i="15"/>
  <c r="BS53" i="15"/>
  <c r="BQ53" i="15"/>
  <c r="BO53" i="15"/>
  <c r="BM53" i="15"/>
  <c r="BK53" i="15"/>
  <c r="BH53" i="15"/>
  <c r="BF53" i="15"/>
  <c r="BD53" i="15"/>
  <c r="BB53" i="15"/>
  <c r="AZ53" i="15"/>
  <c r="AX53" i="15"/>
  <c r="AU53" i="15"/>
  <c r="AS53" i="15"/>
  <c r="AQ53" i="15"/>
  <c r="AO53" i="15"/>
  <c r="AM53" i="15"/>
  <c r="AK53" i="15"/>
  <c r="AH53" i="15"/>
  <c r="AF53" i="15"/>
  <c r="AD53" i="15"/>
  <c r="AB53" i="15"/>
  <c r="Z53" i="15"/>
  <c r="X53" i="15"/>
  <c r="U53" i="15"/>
  <c r="T53" i="15"/>
  <c r="S53" i="15"/>
  <c r="R53" i="15"/>
  <c r="Q53" i="15"/>
  <c r="P53" i="15"/>
  <c r="CU52" i="15"/>
  <c r="CS52" i="15"/>
  <c r="CQ52" i="15"/>
  <c r="CO52" i="15"/>
  <c r="CM52" i="15"/>
  <c r="CK52" i="15"/>
  <c r="CH52" i="15"/>
  <c r="CF52" i="15"/>
  <c r="CD52" i="15"/>
  <c r="CB52" i="15"/>
  <c r="BZ52" i="15"/>
  <c r="BX52" i="15"/>
  <c r="BU52" i="15"/>
  <c r="BS52" i="15"/>
  <c r="BQ52" i="15"/>
  <c r="BO52" i="15"/>
  <c r="BM52" i="15"/>
  <c r="BK52" i="15"/>
  <c r="BH52" i="15"/>
  <c r="BF52" i="15"/>
  <c r="BD52" i="15"/>
  <c r="BB52" i="15"/>
  <c r="AZ52" i="15"/>
  <c r="AX52" i="15"/>
  <c r="AU52" i="15"/>
  <c r="AS52" i="15"/>
  <c r="AQ52" i="15"/>
  <c r="AO52" i="15"/>
  <c r="AM52" i="15"/>
  <c r="AK52" i="15"/>
  <c r="AH52" i="15"/>
  <c r="AF52" i="15"/>
  <c r="AD52" i="15"/>
  <c r="AB52" i="15"/>
  <c r="Z52" i="15"/>
  <c r="X52" i="15"/>
  <c r="U52" i="15"/>
  <c r="T52" i="15"/>
  <c r="S52" i="15"/>
  <c r="R52" i="15"/>
  <c r="Q52" i="15"/>
  <c r="P52" i="15"/>
  <c r="CU51" i="15"/>
  <c r="CS51" i="15"/>
  <c r="CQ51" i="15"/>
  <c r="CO51" i="15"/>
  <c r="CM51" i="15"/>
  <c r="CK51" i="15"/>
  <c r="CH51" i="15"/>
  <c r="CF51" i="15"/>
  <c r="CD51" i="15"/>
  <c r="CB51" i="15"/>
  <c r="BZ51" i="15"/>
  <c r="BX51" i="15"/>
  <c r="BU51" i="15"/>
  <c r="BS51" i="15"/>
  <c r="BQ51" i="15"/>
  <c r="BO51" i="15"/>
  <c r="BM51" i="15"/>
  <c r="BK51" i="15"/>
  <c r="BH51" i="15"/>
  <c r="BF51" i="15"/>
  <c r="BD51" i="15"/>
  <c r="BB51" i="15"/>
  <c r="AZ51" i="15"/>
  <c r="AX51" i="15"/>
  <c r="AU51" i="15"/>
  <c r="AS51" i="15"/>
  <c r="AQ51" i="15"/>
  <c r="AO51" i="15"/>
  <c r="AM51" i="15"/>
  <c r="AK51" i="15"/>
  <c r="AH51" i="15"/>
  <c r="AF51" i="15"/>
  <c r="AD51" i="15"/>
  <c r="AB51" i="15"/>
  <c r="Z51" i="15"/>
  <c r="X51" i="15"/>
  <c r="U51" i="15"/>
  <c r="T51" i="15"/>
  <c r="S51" i="15"/>
  <c r="R51" i="15"/>
  <c r="Q51" i="15"/>
  <c r="P51" i="15"/>
  <c r="CU50" i="15"/>
  <c r="CS50" i="15"/>
  <c r="CQ50" i="15"/>
  <c r="CO50" i="15"/>
  <c r="CM50" i="15"/>
  <c r="CK50" i="15"/>
  <c r="CH50" i="15"/>
  <c r="CF50" i="15"/>
  <c r="CD50" i="15"/>
  <c r="CB50" i="15"/>
  <c r="BZ50" i="15"/>
  <c r="BX50" i="15"/>
  <c r="BU50" i="15"/>
  <c r="BS50" i="15"/>
  <c r="BQ50" i="15"/>
  <c r="BO50" i="15"/>
  <c r="BM50" i="15"/>
  <c r="BK50" i="15"/>
  <c r="BH50" i="15"/>
  <c r="BF50" i="15"/>
  <c r="BD50" i="15"/>
  <c r="BB50" i="15"/>
  <c r="AZ50" i="15"/>
  <c r="AX50" i="15"/>
  <c r="AU50" i="15"/>
  <c r="AS50" i="15"/>
  <c r="AQ50" i="15"/>
  <c r="AO50" i="15"/>
  <c r="AM50" i="15"/>
  <c r="AK50" i="15"/>
  <c r="AH50" i="15"/>
  <c r="AF50" i="15"/>
  <c r="AD50" i="15"/>
  <c r="AB50" i="15"/>
  <c r="Z50" i="15"/>
  <c r="X50" i="15"/>
  <c r="U50" i="15"/>
  <c r="T50" i="15"/>
  <c r="S50" i="15"/>
  <c r="R50" i="15"/>
  <c r="Q50" i="15"/>
  <c r="P50" i="15"/>
  <c r="CU49" i="15"/>
  <c r="CS49" i="15"/>
  <c r="CQ49" i="15"/>
  <c r="CO49" i="15"/>
  <c r="CM49" i="15"/>
  <c r="CK49" i="15"/>
  <c r="CH49" i="15"/>
  <c r="CF49" i="15"/>
  <c r="CD49" i="15"/>
  <c r="CB49" i="15"/>
  <c r="BZ49" i="15"/>
  <c r="BX49" i="15"/>
  <c r="BU49" i="15"/>
  <c r="BS49" i="15"/>
  <c r="BQ49" i="15"/>
  <c r="BO49" i="15"/>
  <c r="BM49" i="15"/>
  <c r="BK49" i="15"/>
  <c r="BH49" i="15"/>
  <c r="BF49" i="15"/>
  <c r="BD49" i="15"/>
  <c r="BB49" i="15"/>
  <c r="AZ49" i="15"/>
  <c r="AX49" i="15"/>
  <c r="AU49" i="15"/>
  <c r="AS49" i="15"/>
  <c r="AQ49" i="15"/>
  <c r="AO49" i="15"/>
  <c r="AM49" i="15"/>
  <c r="AK49" i="15"/>
  <c r="AH49" i="15"/>
  <c r="AF49" i="15"/>
  <c r="AD49" i="15"/>
  <c r="AB49" i="15"/>
  <c r="Z49" i="15"/>
  <c r="X49" i="15"/>
  <c r="U49" i="15"/>
  <c r="T49" i="15"/>
  <c r="S49" i="15"/>
  <c r="R49" i="15"/>
  <c r="Q49" i="15"/>
  <c r="P49" i="15"/>
  <c r="CU48" i="15"/>
  <c r="CS48" i="15"/>
  <c r="CQ48" i="15"/>
  <c r="CO48" i="15"/>
  <c r="CM48" i="15"/>
  <c r="CK48" i="15"/>
  <c r="CH48" i="15"/>
  <c r="CF48" i="15"/>
  <c r="CD48" i="15"/>
  <c r="CB48" i="15"/>
  <c r="BZ48" i="15"/>
  <c r="BX48" i="15"/>
  <c r="BU48" i="15"/>
  <c r="BS48" i="15"/>
  <c r="BQ48" i="15"/>
  <c r="BO48" i="15"/>
  <c r="BM48" i="15"/>
  <c r="BK48" i="15"/>
  <c r="BH48" i="15"/>
  <c r="BF48" i="15"/>
  <c r="BD48" i="15"/>
  <c r="BB48" i="15"/>
  <c r="AZ48" i="15"/>
  <c r="AX48" i="15"/>
  <c r="AU48" i="15"/>
  <c r="AS48" i="15"/>
  <c r="AQ48" i="15"/>
  <c r="AO48" i="15"/>
  <c r="AM48" i="15"/>
  <c r="AK48" i="15"/>
  <c r="AH48" i="15"/>
  <c r="AF48" i="15"/>
  <c r="AD48" i="15"/>
  <c r="AB48" i="15"/>
  <c r="Z48" i="15"/>
  <c r="X48" i="15"/>
  <c r="U48" i="15"/>
  <c r="T48" i="15"/>
  <c r="S48" i="15"/>
  <c r="R48" i="15"/>
  <c r="Q48" i="15"/>
  <c r="P48" i="15"/>
  <c r="CU47" i="15"/>
  <c r="CS47" i="15"/>
  <c r="CQ47" i="15"/>
  <c r="CO47" i="15"/>
  <c r="CM47" i="15"/>
  <c r="CK47" i="15"/>
  <c r="CH47" i="15"/>
  <c r="CF47" i="15"/>
  <c r="CD47" i="15"/>
  <c r="CB47" i="15"/>
  <c r="BZ47" i="15"/>
  <c r="BX47" i="15"/>
  <c r="BU47" i="15"/>
  <c r="BS47" i="15"/>
  <c r="BQ47" i="15"/>
  <c r="BO47" i="15"/>
  <c r="BM47" i="15"/>
  <c r="BK47" i="15"/>
  <c r="BH47" i="15"/>
  <c r="BF47" i="15"/>
  <c r="BD47" i="15"/>
  <c r="BB47" i="15"/>
  <c r="AZ47" i="15"/>
  <c r="AX47" i="15"/>
  <c r="AU47" i="15"/>
  <c r="AS47" i="15"/>
  <c r="AQ47" i="15"/>
  <c r="AO47" i="15"/>
  <c r="AM47" i="15"/>
  <c r="AK47" i="15"/>
  <c r="AH47" i="15"/>
  <c r="AF47" i="15"/>
  <c r="AD47" i="15"/>
  <c r="AB47" i="15"/>
  <c r="Z47" i="15"/>
  <c r="X47" i="15"/>
  <c r="U47" i="15"/>
  <c r="T47" i="15"/>
  <c r="S47" i="15"/>
  <c r="R47" i="15"/>
  <c r="Q47" i="15"/>
  <c r="P47" i="15"/>
  <c r="CU46" i="15"/>
  <c r="CS46" i="15"/>
  <c r="CQ46" i="15"/>
  <c r="CO46" i="15"/>
  <c r="CM46" i="15"/>
  <c r="CK46" i="15"/>
  <c r="CH46" i="15"/>
  <c r="CF46" i="15"/>
  <c r="CD46" i="15"/>
  <c r="CB46" i="15"/>
  <c r="BZ46" i="15"/>
  <c r="BX46" i="15"/>
  <c r="BU46" i="15"/>
  <c r="BS46" i="15"/>
  <c r="BQ46" i="15"/>
  <c r="BO46" i="15"/>
  <c r="BM46" i="15"/>
  <c r="BK46" i="15"/>
  <c r="BH46" i="15"/>
  <c r="BF46" i="15"/>
  <c r="BD46" i="15"/>
  <c r="BB46" i="15"/>
  <c r="AZ46" i="15"/>
  <c r="AX46" i="15"/>
  <c r="AU46" i="15"/>
  <c r="AS46" i="15"/>
  <c r="AQ46" i="15"/>
  <c r="AO46" i="15"/>
  <c r="AM46" i="15"/>
  <c r="AK46" i="15"/>
  <c r="AH46" i="15"/>
  <c r="AF46" i="15"/>
  <c r="AD46" i="15"/>
  <c r="AB46" i="15"/>
  <c r="Z46" i="15"/>
  <c r="X46" i="15"/>
  <c r="U46" i="15"/>
  <c r="T46" i="15"/>
  <c r="S46" i="15"/>
  <c r="R46" i="15"/>
  <c r="Q46" i="15"/>
  <c r="P46" i="15"/>
  <c r="CU45" i="15"/>
  <c r="CS45" i="15"/>
  <c r="CQ45" i="15"/>
  <c r="CO45" i="15"/>
  <c r="CM45" i="15"/>
  <c r="CK45" i="15"/>
  <c r="CH45" i="15"/>
  <c r="CF45" i="15"/>
  <c r="CD45" i="15"/>
  <c r="CB45" i="15"/>
  <c r="BZ45" i="15"/>
  <c r="BX45" i="15"/>
  <c r="BU45" i="15"/>
  <c r="BS45" i="15"/>
  <c r="BQ45" i="15"/>
  <c r="BO45" i="15"/>
  <c r="BM45" i="15"/>
  <c r="BK45" i="15"/>
  <c r="BH45" i="15"/>
  <c r="BF45" i="15"/>
  <c r="BD45" i="15"/>
  <c r="BB45" i="15"/>
  <c r="AZ45" i="15"/>
  <c r="AX45" i="15"/>
  <c r="AU45" i="15"/>
  <c r="AS45" i="15"/>
  <c r="AQ45" i="15"/>
  <c r="AO45" i="15"/>
  <c r="AM45" i="15"/>
  <c r="AK45" i="15"/>
  <c r="AH45" i="15"/>
  <c r="AF45" i="15"/>
  <c r="AD45" i="15"/>
  <c r="AB45" i="15"/>
  <c r="Z45" i="15"/>
  <c r="X45" i="15"/>
  <c r="U45" i="15"/>
  <c r="T45" i="15"/>
  <c r="S45" i="15"/>
  <c r="R45" i="15"/>
  <c r="Q45" i="15"/>
  <c r="P45" i="15"/>
  <c r="CU44" i="15"/>
  <c r="CS44" i="15"/>
  <c r="CQ44" i="15"/>
  <c r="CO44" i="15"/>
  <c r="CM44" i="15"/>
  <c r="CK44" i="15"/>
  <c r="CH44" i="15"/>
  <c r="CF44" i="15"/>
  <c r="CD44" i="15"/>
  <c r="CB44" i="15"/>
  <c r="BZ44" i="15"/>
  <c r="BX44" i="15"/>
  <c r="BU44" i="15"/>
  <c r="BS44" i="15"/>
  <c r="BQ44" i="15"/>
  <c r="BO44" i="15"/>
  <c r="BM44" i="15"/>
  <c r="BK44" i="15"/>
  <c r="BH44" i="15"/>
  <c r="BF44" i="15"/>
  <c r="BD44" i="15"/>
  <c r="BB44" i="15"/>
  <c r="AZ44" i="15"/>
  <c r="AX44" i="15"/>
  <c r="AU44" i="15"/>
  <c r="AS44" i="15"/>
  <c r="AQ44" i="15"/>
  <c r="AO44" i="15"/>
  <c r="AM44" i="15"/>
  <c r="AK44" i="15"/>
  <c r="AH44" i="15"/>
  <c r="AF44" i="15"/>
  <c r="AD44" i="15"/>
  <c r="AB44" i="15"/>
  <c r="Z44" i="15"/>
  <c r="X44" i="15"/>
  <c r="U44" i="15"/>
  <c r="T44" i="15"/>
  <c r="S44" i="15"/>
  <c r="R44" i="15"/>
  <c r="Q44" i="15"/>
  <c r="P44" i="15"/>
  <c r="CU43" i="15"/>
  <c r="CS43" i="15"/>
  <c r="CQ43" i="15"/>
  <c r="CO43" i="15"/>
  <c r="CM43" i="15"/>
  <c r="CK43" i="15"/>
  <c r="CH43" i="15"/>
  <c r="CF43" i="15"/>
  <c r="CD43" i="15"/>
  <c r="CB43" i="15"/>
  <c r="BZ43" i="15"/>
  <c r="BX43" i="15"/>
  <c r="BU43" i="15"/>
  <c r="BS43" i="15"/>
  <c r="BQ43" i="15"/>
  <c r="BO43" i="15"/>
  <c r="BM43" i="15"/>
  <c r="BK43" i="15"/>
  <c r="BH43" i="15"/>
  <c r="BF43" i="15"/>
  <c r="BD43" i="15"/>
  <c r="BB43" i="15"/>
  <c r="AZ43" i="15"/>
  <c r="AX43" i="15"/>
  <c r="AU43" i="15"/>
  <c r="AS43" i="15"/>
  <c r="AQ43" i="15"/>
  <c r="AO43" i="15"/>
  <c r="AM43" i="15"/>
  <c r="AK43" i="15"/>
  <c r="AH43" i="15"/>
  <c r="AF43" i="15"/>
  <c r="AD43" i="15"/>
  <c r="AB43" i="15"/>
  <c r="Z43" i="15"/>
  <c r="X43" i="15"/>
  <c r="U43" i="15"/>
  <c r="T43" i="15"/>
  <c r="S43" i="15"/>
  <c r="R43" i="15"/>
  <c r="Q43" i="15"/>
  <c r="P43" i="15"/>
  <c r="CU42" i="15"/>
  <c r="CS42" i="15"/>
  <c r="CQ42" i="15"/>
  <c r="CO42" i="15"/>
  <c r="CM42" i="15"/>
  <c r="CK42" i="15"/>
  <c r="CH42" i="15"/>
  <c r="CF42" i="15"/>
  <c r="CD42" i="15"/>
  <c r="CB42" i="15"/>
  <c r="BZ42" i="15"/>
  <c r="BX42" i="15"/>
  <c r="BU42" i="15"/>
  <c r="BS42" i="15"/>
  <c r="BQ42" i="15"/>
  <c r="BO42" i="15"/>
  <c r="BM42" i="15"/>
  <c r="BK42" i="15"/>
  <c r="BH42" i="15"/>
  <c r="BF42" i="15"/>
  <c r="BD42" i="15"/>
  <c r="BB42" i="15"/>
  <c r="AZ42" i="15"/>
  <c r="AX42" i="15"/>
  <c r="AU42" i="15"/>
  <c r="AS42" i="15"/>
  <c r="AQ42" i="15"/>
  <c r="AO42" i="15"/>
  <c r="AM42" i="15"/>
  <c r="AK42" i="15"/>
  <c r="AH42" i="15"/>
  <c r="AF42" i="15"/>
  <c r="AD42" i="15"/>
  <c r="AB42" i="15"/>
  <c r="Z42" i="15"/>
  <c r="X42" i="15"/>
  <c r="U42" i="15"/>
  <c r="T42" i="15"/>
  <c r="S42" i="15"/>
  <c r="R42" i="15"/>
  <c r="Q42" i="15"/>
  <c r="P42" i="15"/>
  <c r="CU41" i="15"/>
  <c r="CS41" i="15"/>
  <c r="CQ41" i="15"/>
  <c r="CO41" i="15"/>
  <c r="CM41" i="15"/>
  <c r="CK41" i="15"/>
  <c r="CH41" i="15"/>
  <c r="CF41" i="15"/>
  <c r="CD41" i="15"/>
  <c r="CB41" i="15"/>
  <c r="BZ41" i="15"/>
  <c r="BX41" i="15"/>
  <c r="BU41" i="15"/>
  <c r="BS41" i="15"/>
  <c r="BQ41" i="15"/>
  <c r="BO41" i="15"/>
  <c r="BM41" i="15"/>
  <c r="BK41" i="15"/>
  <c r="BH41" i="15"/>
  <c r="BF41" i="15"/>
  <c r="BD41" i="15"/>
  <c r="BB41" i="15"/>
  <c r="AZ41" i="15"/>
  <c r="AX41" i="15"/>
  <c r="AU41" i="15"/>
  <c r="AS41" i="15"/>
  <c r="AQ41" i="15"/>
  <c r="AO41" i="15"/>
  <c r="AM41" i="15"/>
  <c r="AK41" i="15"/>
  <c r="AH41" i="15"/>
  <c r="AF41" i="15"/>
  <c r="AD41" i="15"/>
  <c r="AB41" i="15"/>
  <c r="Z41" i="15"/>
  <c r="X41" i="15"/>
  <c r="U41" i="15"/>
  <c r="T41" i="15"/>
  <c r="S41" i="15"/>
  <c r="R41" i="15"/>
  <c r="Q41" i="15"/>
  <c r="P41" i="15"/>
  <c r="CU40" i="15"/>
  <c r="CS40" i="15"/>
  <c r="CQ40" i="15"/>
  <c r="CO40" i="15"/>
  <c r="CM40" i="15"/>
  <c r="CK40" i="15"/>
  <c r="CH40" i="15"/>
  <c r="CF40" i="15"/>
  <c r="CD40" i="15"/>
  <c r="CB40" i="15"/>
  <c r="BZ40" i="15"/>
  <c r="BX40" i="15"/>
  <c r="BU40" i="15"/>
  <c r="BS40" i="15"/>
  <c r="BQ40" i="15"/>
  <c r="BO40" i="15"/>
  <c r="BM40" i="15"/>
  <c r="BK40" i="15"/>
  <c r="BH40" i="15"/>
  <c r="BF40" i="15"/>
  <c r="BD40" i="15"/>
  <c r="BB40" i="15"/>
  <c r="AZ40" i="15"/>
  <c r="AX40" i="15"/>
  <c r="AU40" i="15"/>
  <c r="AS40" i="15"/>
  <c r="AQ40" i="15"/>
  <c r="AO40" i="15"/>
  <c r="AM40" i="15"/>
  <c r="AK40" i="15"/>
  <c r="AH40" i="15"/>
  <c r="AF40" i="15"/>
  <c r="AD40" i="15"/>
  <c r="AB40" i="15"/>
  <c r="Z40" i="15"/>
  <c r="X40" i="15"/>
  <c r="U40" i="15"/>
  <c r="T40" i="15"/>
  <c r="S40" i="15"/>
  <c r="R40" i="15"/>
  <c r="Q40" i="15"/>
  <c r="P40" i="15"/>
  <c r="CU39" i="15"/>
  <c r="CS39" i="15"/>
  <c r="CQ39" i="15"/>
  <c r="CO39" i="15"/>
  <c r="CM39" i="15"/>
  <c r="CK39" i="15"/>
  <c r="CH39" i="15"/>
  <c r="CF39" i="15"/>
  <c r="CD39" i="15"/>
  <c r="CB39" i="15"/>
  <c r="BZ39" i="15"/>
  <c r="BX39" i="15"/>
  <c r="BU39" i="15"/>
  <c r="BS39" i="15"/>
  <c r="BQ39" i="15"/>
  <c r="BO39" i="15"/>
  <c r="BM39" i="15"/>
  <c r="BK39" i="15"/>
  <c r="BH39" i="15"/>
  <c r="BF39" i="15"/>
  <c r="BD39" i="15"/>
  <c r="BB39" i="15"/>
  <c r="AZ39" i="15"/>
  <c r="AX39" i="15"/>
  <c r="AU39" i="15"/>
  <c r="AS39" i="15"/>
  <c r="AQ39" i="15"/>
  <c r="AO39" i="15"/>
  <c r="AM39" i="15"/>
  <c r="AK39" i="15"/>
  <c r="AH39" i="15"/>
  <c r="AF39" i="15"/>
  <c r="AD39" i="15"/>
  <c r="AB39" i="15"/>
  <c r="Z39" i="15"/>
  <c r="X39" i="15"/>
  <c r="U39" i="15"/>
  <c r="T39" i="15"/>
  <c r="S39" i="15"/>
  <c r="R39" i="15"/>
  <c r="Q39" i="15"/>
  <c r="P39" i="15"/>
  <c r="CU38" i="15"/>
  <c r="CS38" i="15"/>
  <c r="CQ38" i="15"/>
  <c r="CO38" i="15"/>
  <c r="CM38" i="15"/>
  <c r="CK38" i="15"/>
  <c r="CH38" i="15"/>
  <c r="CF38" i="15"/>
  <c r="CD38" i="15"/>
  <c r="CB38" i="15"/>
  <c r="BZ38" i="15"/>
  <c r="BX38" i="15"/>
  <c r="BU38" i="15"/>
  <c r="BS38" i="15"/>
  <c r="BQ38" i="15"/>
  <c r="BO38" i="15"/>
  <c r="BM38" i="15"/>
  <c r="BK38" i="15"/>
  <c r="BH38" i="15"/>
  <c r="BF38" i="15"/>
  <c r="BD38" i="15"/>
  <c r="BB38" i="15"/>
  <c r="AZ38" i="15"/>
  <c r="AX38" i="15"/>
  <c r="AU38" i="15"/>
  <c r="AS38" i="15"/>
  <c r="AQ38" i="15"/>
  <c r="AO38" i="15"/>
  <c r="AM38" i="15"/>
  <c r="AK38" i="15"/>
  <c r="AH38" i="15"/>
  <c r="AF38" i="15"/>
  <c r="AD38" i="15"/>
  <c r="AB38" i="15"/>
  <c r="Z38" i="15"/>
  <c r="X38" i="15"/>
  <c r="U38" i="15"/>
  <c r="T38" i="15"/>
  <c r="S38" i="15"/>
  <c r="R38" i="15"/>
  <c r="Q38" i="15"/>
  <c r="P38" i="15"/>
  <c r="CU37" i="15"/>
  <c r="CS37" i="15"/>
  <c r="CQ37" i="15"/>
  <c r="CO37" i="15"/>
  <c r="CM37" i="15"/>
  <c r="CK37" i="15"/>
  <c r="CH37" i="15"/>
  <c r="CF37" i="15"/>
  <c r="CD37" i="15"/>
  <c r="CB37" i="15"/>
  <c r="BZ37" i="15"/>
  <c r="BX37" i="15"/>
  <c r="BU37" i="15"/>
  <c r="BS37" i="15"/>
  <c r="BQ37" i="15"/>
  <c r="BO37" i="15"/>
  <c r="BM37" i="15"/>
  <c r="BK37" i="15"/>
  <c r="BH37" i="15"/>
  <c r="BF37" i="15"/>
  <c r="BD37" i="15"/>
  <c r="BB37" i="15"/>
  <c r="AZ37" i="15"/>
  <c r="AX37" i="15"/>
  <c r="AU37" i="15"/>
  <c r="AS37" i="15"/>
  <c r="AQ37" i="15"/>
  <c r="AO37" i="15"/>
  <c r="AM37" i="15"/>
  <c r="AK37" i="15"/>
  <c r="AH37" i="15"/>
  <c r="AF37" i="15"/>
  <c r="AD37" i="15"/>
  <c r="AB37" i="15"/>
  <c r="Z37" i="15"/>
  <c r="X37" i="15"/>
  <c r="U37" i="15"/>
  <c r="T37" i="15"/>
  <c r="S37" i="15"/>
  <c r="R37" i="15"/>
  <c r="Q37" i="15"/>
  <c r="P37" i="15"/>
  <c r="CU36" i="15"/>
  <c r="CS36" i="15"/>
  <c r="CQ36" i="15"/>
  <c r="CO36" i="15"/>
  <c r="CM36" i="15"/>
  <c r="CK36" i="15"/>
  <c r="CH36" i="15"/>
  <c r="CF36" i="15"/>
  <c r="CD36" i="15"/>
  <c r="CB36" i="15"/>
  <c r="BZ36" i="15"/>
  <c r="BX36" i="15"/>
  <c r="BU36" i="15"/>
  <c r="BS36" i="15"/>
  <c r="BQ36" i="15"/>
  <c r="BO36" i="15"/>
  <c r="BM36" i="15"/>
  <c r="BK36" i="15"/>
  <c r="BH36" i="15"/>
  <c r="BF36" i="15"/>
  <c r="BD36" i="15"/>
  <c r="BB36" i="15"/>
  <c r="AZ36" i="15"/>
  <c r="AX36" i="15"/>
  <c r="AU36" i="15"/>
  <c r="AS36" i="15"/>
  <c r="AQ36" i="15"/>
  <c r="AO36" i="15"/>
  <c r="AM36" i="15"/>
  <c r="AK36" i="15"/>
  <c r="AH36" i="15"/>
  <c r="AF36" i="15"/>
  <c r="AD36" i="15"/>
  <c r="AB36" i="15"/>
  <c r="Z36" i="15"/>
  <c r="X36" i="15"/>
  <c r="U36" i="15"/>
  <c r="T36" i="15"/>
  <c r="S36" i="15"/>
  <c r="R36" i="15"/>
  <c r="Q36" i="15"/>
  <c r="P36" i="15"/>
  <c r="CU35" i="15"/>
  <c r="CS35" i="15"/>
  <c r="CQ35" i="15"/>
  <c r="CO35" i="15"/>
  <c r="CM35" i="15"/>
  <c r="CK35" i="15"/>
  <c r="CH35" i="15"/>
  <c r="CF35" i="15"/>
  <c r="CD35" i="15"/>
  <c r="CB35" i="15"/>
  <c r="BZ35" i="15"/>
  <c r="BX35" i="15"/>
  <c r="BU35" i="15"/>
  <c r="BS35" i="15"/>
  <c r="BQ35" i="15"/>
  <c r="BO35" i="15"/>
  <c r="BM35" i="15"/>
  <c r="BK35" i="15"/>
  <c r="BH35" i="15"/>
  <c r="BF35" i="15"/>
  <c r="BD35" i="15"/>
  <c r="BB35" i="15"/>
  <c r="AZ35" i="15"/>
  <c r="AX35" i="15"/>
  <c r="AU35" i="15"/>
  <c r="AS35" i="15"/>
  <c r="AQ35" i="15"/>
  <c r="AO35" i="15"/>
  <c r="AM35" i="15"/>
  <c r="AK35" i="15"/>
  <c r="AH35" i="15"/>
  <c r="AF35" i="15"/>
  <c r="AD35" i="15"/>
  <c r="AB35" i="15"/>
  <c r="Z35" i="15"/>
  <c r="X35" i="15"/>
  <c r="U35" i="15"/>
  <c r="T35" i="15"/>
  <c r="S35" i="15"/>
  <c r="R35" i="15"/>
  <c r="Q35" i="15"/>
  <c r="P35" i="15"/>
  <c r="CU34" i="15"/>
  <c r="CS34" i="15"/>
  <c r="CQ34" i="15"/>
  <c r="CO34" i="15"/>
  <c r="CM34" i="15"/>
  <c r="CK34" i="15"/>
  <c r="CH34" i="15"/>
  <c r="CF34" i="15"/>
  <c r="CD34" i="15"/>
  <c r="CB34" i="15"/>
  <c r="BZ34" i="15"/>
  <c r="BX34" i="15"/>
  <c r="BU34" i="15"/>
  <c r="BS34" i="15"/>
  <c r="BQ34" i="15"/>
  <c r="BO34" i="15"/>
  <c r="BM34" i="15"/>
  <c r="BK34" i="15"/>
  <c r="BH34" i="15"/>
  <c r="BF34" i="15"/>
  <c r="BD34" i="15"/>
  <c r="BB34" i="15"/>
  <c r="AZ34" i="15"/>
  <c r="AX34" i="15"/>
  <c r="AU34" i="15"/>
  <c r="AS34" i="15"/>
  <c r="AQ34" i="15"/>
  <c r="AO34" i="15"/>
  <c r="AM34" i="15"/>
  <c r="AK34" i="15"/>
  <c r="AH34" i="15"/>
  <c r="AF34" i="15"/>
  <c r="AD34" i="15"/>
  <c r="AB34" i="15"/>
  <c r="Z34" i="15"/>
  <c r="X34" i="15"/>
  <c r="U34" i="15"/>
  <c r="T34" i="15"/>
  <c r="S34" i="15"/>
  <c r="R34" i="15"/>
  <c r="Q34" i="15"/>
  <c r="P34" i="15"/>
  <c r="CU33" i="15"/>
  <c r="CS33" i="15"/>
  <c r="CQ33" i="15"/>
  <c r="CO33" i="15"/>
  <c r="CM33" i="15"/>
  <c r="CK33" i="15"/>
  <c r="CH33" i="15"/>
  <c r="CF33" i="15"/>
  <c r="CD33" i="15"/>
  <c r="CB33" i="15"/>
  <c r="BZ33" i="15"/>
  <c r="BX33" i="15"/>
  <c r="BU33" i="15"/>
  <c r="BS33" i="15"/>
  <c r="BQ33" i="15"/>
  <c r="BO33" i="15"/>
  <c r="BM33" i="15"/>
  <c r="BK33" i="15"/>
  <c r="BH33" i="15"/>
  <c r="BF33" i="15"/>
  <c r="BD33" i="15"/>
  <c r="BB33" i="15"/>
  <c r="AZ33" i="15"/>
  <c r="AX33" i="15"/>
  <c r="AU33" i="15"/>
  <c r="AS33" i="15"/>
  <c r="AQ33" i="15"/>
  <c r="AO33" i="15"/>
  <c r="AM33" i="15"/>
  <c r="AK33" i="15"/>
  <c r="AH33" i="15"/>
  <c r="AF33" i="15"/>
  <c r="AD33" i="15"/>
  <c r="AB33" i="15"/>
  <c r="Z33" i="15"/>
  <c r="X33" i="15"/>
  <c r="U33" i="15"/>
  <c r="T33" i="15"/>
  <c r="S33" i="15"/>
  <c r="R33" i="15"/>
  <c r="Q33" i="15"/>
  <c r="P33" i="15"/>
  <c r="CU32" i="15"/>
  <c r="CS32" i="15"/>
  <c r="CQ32" i="15"/>
  <c r="CO32" i="15"/>
  <c r="CM32" i="15"/>
  <c r="CK32" i="15"/>
  <c r="CH32" i="15"/>
  <c r="CF32" i="15"/>
  <c r="CD32" i="15"/>
  <c r="CB32" i="15"/>
  <c r="BZ32" i="15"/>
  <c r="BX32" i="15"/>
  <c r="BU32" i="15"/>
  <c r="BS32" i="15"/>
  <c r="BQ32" i="15"/>
  <c r="BO32" i="15"/>
  <c r="BM32" i="15"/>
  <c r="BK32" i="15"/>
  <c r="BH32" i="15"/>
  <c r="BF32" i="15"/>
  <c r="BD32" i="15"/>
  <c r="BB32" i="15"/>
  <c r="AZ32" i="15"/>
  <c r="AX32" i="15"/>
  <c r="AU32" i="15"/>
  <c r="AS32" i="15"/>
  <c r="AQ32" i="15"/>
  <c r="AO32" i="15"/>
  <c r="AM32" i="15"/>
  <c r="AK32" i="15"/>
  <c r="AH32" i="15"/>
  <c r="AF32" i="15"/>
  <c r="AD32" i="15"/>
  <c r="AB32" i="15"/>
  <c r="Z32" i="15"/>
  <c r="X32" i="15"/>
  <c r="U32" i="15"/>
  <c r="T32" i="15"/>
  <c r="S32" i="15"/>
  <c r="R32" i="15"/>
  <c r="Q32" i="15"/>
  <c r="P32" i="15"/>
  <c r="CU31" i="15"/>
  <c r="CS31" i="15"/>
  <c r="CQ31" i="15"/>
  <c r="CO31" i="15"/>
  <c r="CM31" i="15"/>
  <c r="CK31" i="15"/>
  <c r="CH31" i="15"/>
  <c r="CF31" i="15"/>
  <c r="CD31" i="15"/>
  <c r="CB31" i="15"/>
  <c r="BZ31" i="15"/>
  <c r="BX31" i="15"/>
  <c r="BU31" i="15"/>
  <c r="BS31" i="15"/>
  <c r="BQ31" i="15"/>
  <c r="BO31" i="15"/>
  <c r="BM31" i="15"/>
  <c r="BK31" i="15"/>
  <c r="BH31" i="15"/>
  <c r="BF31" i="15"/>
  <c r="BD31" i="15"/>
  <c r="BB31" i="15"/>
  <c r="AZ31" i="15"/>
  <c r="AX31" i="15"/>
  <c r="AU31" i="15"/>
  <c r="AS31" i="15"/>
  <c r="AQ31" i="15"/>
  <c r="AO31" i="15"/>
  <c r="AM31" i="15"/>
  <c r="AK31" i="15"/>
  <c r="AH31" i="15"/>
  <c r="AF31" i="15"/>
  <c r="AD31" i="15"/>
  <c r="AB31" i="15"/>
  <c r="Z31" i="15"/>
  <c r="X31" i="15"/>
  <c r="U31" i="15"/>
  <c r="T31" i="15"/>
  <c r="S31" i="15"/>
  <c r="R31" i="15"/>
  <c r="Q31" i="15"/>
  <c r="P31" i="15"/>
  <c r="CU30" i="15"/>
  <c r="CS30" i="15"/>
  <c r="CQ30" i="15"/>
  <c r="CO30" i="15"/>
  <c r="CM30" i="15"/>
  <c r="CK30" i="15"/>
  <c r="CH30" i="15"/>
  <c r="CF30" i="15"/>
  <c r="CD30" i="15"/>
  <c r="CB30" i="15"/>
  <c r="BZ30" i="15"/>
  <c r="BX30" i="15"/>
  <c r="BU30" i="15"/>
  <c r="BS30" i="15"/>
  <c r="BQ30" i="15"/>
  <c r="BO30" i="15"/>
  <c r="BM30" i="15"/>
  <c r="BK30" i="15"/>
  <c r="BH30" i="15"/>
  <c r="BF30" i="15"/>
  <c r="BD30" i="15"/>
  <c r="BB30" i="15"/>
  <c r="AZ30" i="15"/>
  <c r="AX30" i="15"/>
  <c r="AU30" i="15"/>
  <c r="AS30" i="15"/>
  <c r="AQ30" i="15"/>
  <c r="AO30" i="15"/>
  <c r="AM30" i="15"/>
  <c r="AK30" i="15"/>
  <c r="AH30" i="15"/>
  <c r="AF30" i="15"/>
  <c r="AD30" i="15"/>
  <c r="AB30" i="15"/>
  <c r="Z30" i="15"/>
  <c r="X30" i="15"/>
  <c r="U30" i="15"/>
  <c r="T30" i="15"/>
  <c r="S30" i="15"/>
  <c r="R30" i="15"/>
  <c r="Q30" i="15"/>
  <c r="P30" i="15"/>
  <c r="CU29" i="15"/>
  <c r="CS29" i="15"/>
  <c r="CQ29" i="15"/>
  <c r="CO29" i="15"/>
  <c r="CM29" i="15"/>
  <c r="CK29" i="15"/>
  <c r="CH29" i="15"/>
  <c r="CF29" i="15"/>
  <c r="CD29" i="15"/>
  <c r="CB29" i="15"/>
  <c r="BZ29" i="15"/>
  <c r="BX29" i="15"/>
  <c r="BU29" i="15"/>
  <c r="BS29" i="15"/>
  <c r="BQ29" i="15"/>
  <c r="BO29" i="15"/>
  <c r="BM29" i="15"/>
  <c r="BK29" i="15"/>
  <c r="BH29" i="15"/>
  <c r="BF29" i="15"/>
  <c r="BD29" i="15"/>
  <c r="BB29" i="15"/>
  <c r="AZ29" i="15"/>
  <c r="AX29" i="15"/>
  <c r="AU29" i="15"/>
  <c r="AS29" i="15"/>
  <c r="AQ29" i="15"/>
  <c r="AO29" i="15"/>
  <c r="AM29" i="15"/>
  <c r="AK29" i="15"/>
  <c r="AH29" i="15"/>
  <c r="AF29" i="15"/>
  <c r="AD29" i="15"/>
  <c r="AB29" i="15"/>
  <c r="Z29" i="15"/>
  <c r="X29" i="15"/>
  <c r="U29" i="15"/>
  <c r="T29" i="15"/>
  <c r="S29" i="15"/>
  <c r="R29" i="15"/>
  <c r="Q29" i="15"/>
  <c r="P29" i="15"/>
  <c r="CU28" i="15"/>
  <c r="CS28" i="15"/>
  <c r="CQ28" i="15"/>
  <c r="CO28" i="15"/>
  <c r="CM28" i="15"/>
  <c r="CK28" i="15"/>
  <c r="CH28" i="15"/>
  <c r="CF28" i="15"/>
  <c r="CD28" i="15"/>
  <c r="CB28" i="15"/>
  <c r="BZ28" i="15"/>
  <c r="BX28" i="15"/>
  <c r="BU28" i="15"/>
  <c r="BS28" i="15"/>
  <c r="BQ28" i="15"/>
  <c r="BO28" i="15"/>
  <c r="BM28" i="15"/>
  <c r="BK28" i="15"/>
  <c r="BH28" i="15"/>
  <c r="BF28" i="15"/>
  <c r="BD28" i="15"/>
  <c r="BB28" i="15"/>
  <c r="AZ28" i="15"/>
  <c r="AX28" i="15"/>
  <c r="AU28" i="15"/>
  <c r="AS28" i="15"/>
  <c r="AQ28" i="15"/>
  <c r="AO28" i="15"/>
  <c r="AM28" i="15"/>
  <c r="AK28" i="15"/>
  <c r="AH28" i="15"/>
  <c r="AF28" i="15"/>
  <c r="AD28" i="15"/>
  <c r="AB28" i="15"/>
  <c r="Z28" i="15"/>
  <c r="X28" i="15"/>
  <c r="U28" i="15"/>
  <c r="T28" i="15"/>
  <c r="S28" i="15"/>
  <c r="R28" i="15"/>
  <c r="Q28" i="15"/>
  <c r="P28" i="15"/>
  <c r="CU27" i="15"/>
  <c r="CS27" i="15"/>
  <c r="CQ27" i="15"/>
  <c r="CO27" i="15"/>
  <c r="CM27" i="15"/>
  <c r="CK27" i="15"/>
  <c r="CH27" i="15"/>
  <c r="CF27" i="15"/>
  <c r="CD27" i="15"/>
  <c r="CB27" i="15"/>
  <c r="BZ27" i="15"/>
  <c r="BX27" i="15"/>
  <c r="BU27" i="15"/>
  <c r="BS27" i="15"/>
  <c r="BQ27" i="15"/>
  <c r="BO27" i="15"/>
  <c r="BM27" i="15"/>
  <c r="BK27" i="15"/>
  <c r="BH27" i="15"/>
  <c r="BF27" i="15"/>
  <c r="BD27" i="15"/>
  <c r="BB27" i="15"/>
  <c r="AZ27" i="15"/>
  <c r="AX27" i="15"/>
  <c r="AU27" i="15"/>
  <c r="AS27" i="15"/>
  <c r="AQ27" i="15"/>
  <c r="AO27" i="15"/>
  <c r="AM27" i="15"/>
  <c r="AK27" i="15"/>
  <c r="AH27" i="15"/>
  <c r="AF27" i="15"/>
  <c r="AD27" i="15"/>
  <c r="AB27" i="15"/>
  <c r="Z27" i="15"/>
  <c r="X27" i="15"/>
  <c r="U27" i="15"/>
  <c r="T27" i="15"/>
  <c r="S27" i="15"/>
  <c r="R27" i="15"/>
  <c r="Q27" i="15"/>
  <c r="P27" i="15"/>
  <c r="CU26" i="15"/>
  <c r="CS26" i="15"/>
  <c r="CQ26" i="15"/>
  <c r="CO26" i="15"/>
  <c r="CM26" i="15"/>
  <c r="CK26" i="15"/>
  <c r="CH26" i="15"/>
  <c r="CF26" i="15"/>
  <c r="CD26" i="15"/>
  <c r="CB26" i="15"/>
  <c r="BZ26" i="15"/>
  <c r="BX26" i="15"/>
  <c r="BU26" i="15"/>
  <c r="BS26" i="15"/>
  <c r="BQ26" i="15"/>
  <c r="BO26" i="15"/>
  <c r="BM26" i="15"/>
  <c r="BK26" i="15"/>
  <c r="BH26" i="15"/>
  <c r="BF26" i="15"/>
  <c r="BD26" i="15"/>
  <c r="BB26" i="15"/>
  <c r="AZ26" i="15"/>
  <c r="AX26" i="15"/>
  <c r="AU26" i="15"/>
  <c r="AS26" i="15"/>
  <c r="AQ26" i="15"/>
  <c r="AO26" i="15"/>
  <c r="AM26" i="15"/>
  <c r="AK26" i="15"/>
  <c r="AH26" i="15"/>
  <c r="AF26" i="15"/>
  <c r="AD26" i="15"/>
  <c r="AB26" i="15"/>
  <c r="Z26" i="15"/>
  <c r="X26" i="15"/>
  <c r="U26" i="15"/>
  <c r="T26" i="15"/>
  <c r="S26" i="15"/>
  <c r="R26" i="15"/>
  <c r="Q26" i="15"/>
  <c r="P26" i="15"/>
  <c r="CU25" i="15"/>
  <c r="CS25" i="15"/>
  <c r="CQ25" i="15"/>
  <c r="CO25" i="15"/>
  <c r="CM25" i="15"/>
  <c r="CK25" i="15"/>
  <c r="CH25" i="15"/>
  <c r="CF25" i="15"/>
  <c r="CD25" i="15"/>
  <c r="CB25" i="15"/>
  <c r="BZ25" i="15"/>
  <c r="BX25" i="15"/>
  <c r="BU25" i="15"/>
  <c r="BS25" i="15"/>
  <c r="BQ25" i="15"/>
  <c r="BO25" i="15"/>
  <c r="BM25" i="15"/>
  <c r="BK25" i="15"/>
  <c r="BH25" i="15"/>
  <c r="BF25" i="15"/>
  <c r="BD25" i="15"/>
  <c r="BB25" i="15"/>
  <c r="AZ25" i="15"/>
  <c r="AX25" i="15"/>
  <c r="AU25" i="15"/>
  <c r="AS25" i="15"/>
  <c r="AQ25" i="15"/>
  <c r="AO25" i="15"/>
  <c r="AM25" i="15"/>
  <c r="AK25" i="15"/>
  <c r="AH25" i="15"/>
  <c r="AF25" i="15"/>
  <c r="AD25" i="15"/>
  <c r="AB25" i="15"/>
  <c r="Z25" i="15"/>
  <c r="X25" i="15"/>
  <c r="U25" i="15"/>
  <c r="T25" i="15"/>
  <c r="S25" i="15"/>
  <c r="R25" i="15"/>
  <c r="Q25" i="15"/>
  <c r="P25" i="15"/>
  <c r="CU24" i="15"/>
  <c r="CS24" i="15"/>
  <c r="CQ24" i="15"/>
  <c r="CO24" i="15"/>
  <c r="CM24" i="15"/>
  <c r="CK24" i="15"/>
  <c r="CH24" i="15"/>
  <c r="CF24" i="15"/>
  <c r="CD24" i="15"/>
  <c r="CB24" i="15"/>
  <c r="BZ24" i="15"/>
  <c r="BX24" i="15"/>
  <c r="BU24" i="15"/>
  <c r="BS24" i="15"/>
  <c r="BQ24" i="15"/>
  <c r="BO24" i="15"/>
  <c r="BM24" i="15"/>
  <c r="BK24" i="15"/>
  <c r="BH24" i="15"/>
  <c r="BF24" i="15"/>
  <c r="BD24" i="15"/>
  <c r="BB24" i="15"/>
  <c r="AZ24" i="15"/>
  <c r="AX24" i="15"/>
  <c r="AU24" i="15"/>
  <c r="AS24" i="15"/>
  <c r="AQ24" i="15"/>
  <c r="AO24" i="15"/>
  <c r="AM24" i="15"/>
  <c r="AK24" i="15"/>
  <c r="AH24" i="15"/>
  <c r="AF24" i="15"/>
  <c r="AD24" i="15"/>
  <c r="AB24" i="15"/>
  <c r="Z24" i="15"/>
  <c r="X24" i="15"/>
  <c r="U24" i="15"/>
  <c r="T24" i="15"/>
  <c r="S24" i="15"/>
  <c r="R24" i="15"/>
  <c r="Q24" i="15"/>
  <c r="P24" i="15"/>
  <c r="CU23" i="15"/>
  <c r="CS23" i="15"/>
  <c r="CQ23" i="15"/>
  <c r="CO23" i="15"/>
  <c r="CM23" i="15"/>
  <c r="CK23" i="15"/>
  <c r="CH23" i="15"/>
  <c r="CF23" i="15"/>
  <c r="CD23" i="15"/>
  <c r="CB23" i="15"/>
  <c r="BZ23" i="15"/>
  <c r="BX23" i="15"/>
  <c r="BU23" i="15"/>
  <c r="BS23" i="15"/>
  <c r="BQ23" i="15"/>
  <c r="BO23" i="15"/>
  <c r="BM23" i="15"/>
  <c r="BK23" i="15"/>
  <c r="BH23" i="15"/>
  <c r="BF23" i="15"/>
  <c r="BD23" i="15"/>
  <c r="BB23" i="15"/>
  <c r="AZ23" i="15"/>
  <c r="AX23" i="15"/>
  <c r="AU23" i="15"/>
  <c r="AS23" i="15"/>
  <c r="AQ23" i="15"/>
  <c r="AO23" i="15"/>
  <c r="AM23" i="15"/>
  <c r="AK23" i="15"/>
  <c r="AH23" i="15"/>
  <c r="AF23" i="15"/>
  <c r="AD23" i="15"/>
  <c r="AB23" i="15"/>
  <c r="Z23" i="15"/>
  <c r="X23" i="15"/>
  <c r="U23" i="15"/>
  <c r="T23" i="15"/>
  <c r="S23" i="15"/>
  <c r="R23" i="15"/>
  <c r="Q23" i="15"/>
  <c r="P23" i="15"/>
  <c r="CU22" i="15"/>
  <c r="CS22" i="15"/>
  <c r="CQ22" i="15"/>
  <c r="CO22" i="15"/>
  <c r="CM22" i="15"/>
  <c r="CK22" i="15"/>
  <c r="CH22" i="15"/>
  <c r="CF22" i="15"/>
  <c r="CD22" i="15"/>
  <c r="CB22" i="15"/>
  <c r="BZ22" i="15"/>
  <c r="BX22" i="15"/>
  <c r="BU22" i="15"/>
  <c r="BS22" i="15"/>
  <c r="BQ22" i="15"/>
  <c r="BO22" i="15"/>
  <c r="BM22" i="15"/>
  <c r="BK22" i="15"/>
  <c r="BH22" i="15"/>
  <c r="BF22" i="15"/>
  <c r="BD22" i="15"/>
  <c r="BB22" i="15"/>
  <c r="AZ22" i="15"/>
  <c r="AX22" i="15"/>
  <c r="AU22" i="15"/>
  <c r="AS22" i="15"/>
  <c r="AQ22" i="15"/>
  <c r="AO22" i="15"/>
  <c r="AM22" i="15"/>
  <c r="AK22" i="15"/>
  <c r="AH22" i="15"/>
  <c r="AF22" i="15"/>
  <c r="AD22" i="15"/>
  <c r="AB22" i="15"/>
  <c r="Z22" i="15"/>
  <c r="X22" i="15"/>
  <c r="U22" i="15"/>
  <c r="T22" i="15"/>
  <c r="S22" i="15"/>
  <c r="R22" i="15"/>
  <c r="Q22" i="15"/>
  <c r="P22" i="15"/>
  <c r="CU21" i="15"/>
  <c r="CS21" i="15"/>
  <c r="CQ21" i="15"/>
  <c r="CO21" i="15"/>
  <c r="CM21" i="15"/>
  <c r="CK21" i="15"/>
  <c r="CH21" i="15"/>
  <c r="CF21" i="15"/>
  <c r="CD21" i="15"/>
  <c r="CB21" i="15"/>
  <c r="BZ21" i="15"/>
  <c r="BX21" i="15"/>
  <c r="BU21" i="15"/>
  <c r="BS21" i="15"/>
  <c r="BQ21" i="15"/>
  <c r="BO21" i="15"/>
  <c r="BM21" i="15"/>
  <c r="BK21" i="15"/>
  <c r="BH21" i="15"/>
  <c r="BF21" i="15"/>
  <c r="BD21" i="15"/>
  <c r="BB21" i="15"/>
  <c r="AZ21" i="15"/>
  <c r="AX21" i="15"/>
  <c r="AU21" i="15"/>
  <c r="AS21" i="15"/>
  <c r="AQ21" i="15"/>
  <c r="AO21" i="15"/>
  <c r="AM21" i="15"/>
  <c r="AK21" i="15"/>
  <c r="AH21" i="15"/>
  <c r="AF21" i="15"/>
  <c r="AD21" i="15"/>
  <c r="AB21" i="15"/>
  <c r="Z21" i="15"/>
  <c r="X21" i="15"/>
  <c r="U21" i="15"/>
  <c r="T21" i="15"/>
  <c r="S21" i="15"/>
  <c r="R21" i="15"/>
  <c r="Q21" i="15"/>
  <c r="P21" i="15"/>
  <c r="CU20" i="15"/>
  <c r="CS20" i="15"/>
  <c r="CQ20" i="15"/>
  <c r="CO20" i="15"/>
  <c r="CM20" i="15"/>
  <c r="CK20" i="15"/>
  <c r="CH20" i="15"/>
  <c r="CF20" i="15"/>
  <c r="CD20" i="15"/>
  <c r="CB20" i="15"/>
  <c r="BZ20" i="15"/>
  <c r="BX20" i="15"/>
  <c r="BU20" i="15"/>
  <c r="BS20" i="15"/>
  <c r="BQ20" i="15"/>
  <c r="BO20" i="15"/>
  <c r="BM20" i="15"/>
  <c r="BK20" i="15"/>
  <c r="BH20" i="15"/>
  <c r="BF20" i="15"/>
  <c r="BD20" i="15"/>
  <c r="BB20" i="15"/>
  <c r="AZ20" i="15"/>
  <c r="AX20" i="15"/>
  <c r="AU20" i="15"/>
  <c r="AS20" i="15"/>
  <c r="AQ20" i="15"/>
  <c r="AO20" i="15"/>
  <c r="AM20" i="15"/>
  <c r="AK20" i="15"/>
  <c r="AH20" i="15"/>
  <c r="AF20" i="15"/>
  <c r="AD20" i="15"/>
  <c r="AB20" i="15"/>
  <c r="Z20" i="15"/>
  <c r="X20" i="15"/>
  <c r="U20" i="15"/>
  <c r="T20" i="15"/>
  <c r="S20" i="15"/>
  <c r="R20" i="15"/>
  <c r="Q20" i="15"/>
  <c r="P20" i="15"/>
  <c r="CU19" i="15"/>
  <c r="CS19" i="15"/>
  <c r="CQ19" i="15"/>
  <c r="CO19" i="15"/>
  <c r="CM19" i="15"/>
  <c r="CK19" i="15"/>
  <c r="CH19" i="15"/>
  <c r="CF19" i="15"/>
  <c r="CD19" i="15"/>
  <c r="CB19" i="15"/>
  <c r="BZ19" i="15"/>
  <c r="BX19" i="15"/>
  <c r="BU19" i="15"/>
  <c r="BS19" i="15"/>
  <c r="BQ19" i="15"/>
  <c r="BO19" i="15"/>
  <c r="BM19" i="15"/>
  <c r="BK19" i="15"/>
  <c r="BH19" i="15"/>
  <c r="BF19" i="15"/>
  <c r="BD19" i="15"/>
  <c r="BB19" i="15"/>
  <c r="AZ19" i="15"/>
  <c r="AX19" i="15"/>
  <c r="AU19" i="15"/>
  <c r="AS19" i="15"/>
  <c r="AQ19" i="15"/>
  <c r="AO19" i="15"/>
  <c r="AM19" i="15"/>
  <c r="AK19" i="15"/>
  <c r="AH19" i="15"/>
  <c r="AF19" i="15"/>
  <c r="AD19" i="15"/>
  <c r="AB19" i="15"/>
  <c r="Z19" i="15"/>
  <c r="X19" i="15"/>
  <c r="U19" i="15"/>
  <c r="T19" i="15"/>
  <c r="S19" i="15"/>
  <c r="R19" i="15"/>
  <c r="Q19" i="15"/>
  <c r="P19" i="15"/>
  <c r="CU18" i="15"/>
  <c r="CS18" i="15"/>
  <c r="CQ18" i="15"/>
  <c r="CO18" i="15"/>
  <c r="CM18" i="15"/>
  <c r="CK18" i="15"/>
  <c r="CH18" i="15"/>
  <c r="CF18" i="15"/>
  <c r="CD18" i="15"/>
  <c r="CB18" i="15"/>
  <c r="BZ18" i="15"/>
  <c r="BX18" i="15"/>
  <c r="BU18" i="15"/>
  <c r="BS18" i="15"/>
  <c r="BQ18" i="15"/>
  <c r="BO18" i="15"/>
  <c r="BM18" i="15"/>
  <c r="BK18" i="15"/>
  <c r="BH18" i="15"/>
  <c r="BF18" i="15"/>
  <c r="BD18" i="15"/>
  <c r="BB18" i="15"/>
  <c r="AZ18" i="15"/>
  <c r="AX18" i="15"/>
  <c r="AU18" i="15"/>
  <c r="AS18" i="15"/>
  <c r="AQ18" i="15"/>
  <c r="AO18" i="15"/>
  <c r="AM18" i="15"/>
  <c r="AK18" i="15"/>
  <c r="AH18" i="15"/>
  <c r="AF18" i="15"/>
  <c r="AD18" i="15"/>
  <c r="AB18" i="15"/>
  <c r="Z18" i="15"/>
  <c r="X18" i="15"/>
  <c r="U18" i="15"/>
  <c r="T18" i="15"/>
  <c r="S18" i="15"/>
  <c r="R18" i="15"/>
  <c r="Q18" i="15"/>
  <c r="P18" i="15"/>
  <c r="CU17" i="15"/>
  <c r="CS17" i="15"/>
  <c r="CQ17" i="15"/>
  <c r="CO17" i="15"/>
  <c r="CM17" i="15"/>
  <c r="CK17" i="15"/>
  <c r="CH17" i="15"/>
  <c r="CF17" i="15"/>
  <c r="CD17" i="15"/>
  <c r="CB17" i="15"/>
  <c r="BZ17" i="15"/>
  <c r="BX17" i="15"/>
  <c r="BU17" i="15"/>
  <c r="BS17" i="15"/>
  <c r="BQ17" i="15"/>
  <c r="BO17" i="15"/>
  <c r="BM17" i="15"/>
  <c r="BK17" i="15"/>
  <c r="BH17" i="15"/>
  <c r="BF17" i="15"/>
  <c r="BD17" i="15"/>
  <c r="BB17" i="15"/>
  <c r="AZ17" i="15"/>
  <c r="AX17" i="15"/>
  <c r="AU17" i="15"/>
  <c r="AS17" i="15"/>
  <c r="AQ17" i="15"/>
  <c r="AO17" i="15"/>
  <c r="AM17" i="15"/>
  <c r="AK17" i="15"/>
  <c r="AH17" i="15"/>
  <c r="AF17" i="15"/>
  <c r="AD17" i="15"/>
  <c r="AB17" i="15"/>
  <c r="Z17" i="15"/>
  <c r="X17" i="15"/>
  <c r="U17" i="15"/>
  <c r="T17" i="15"/>
  <c r="S17" i="15"/>
  <c r="R17" i="15"/>
  <c r="Q17" i="15"/>
  <c r="P17" i="15"/>
  <c r="CU16" i="15"/>
  <c r="CS16" i="15"/>
  <c r="CQ16" i="15"/>
  <c r="CO16" i="15"/>
  <c r="CM16" i="15"/>
  <c r="CK16" i="15"/>
  <c r="CH16" i="15"/>
  <c r="CF16" i="15"/>
  <c r="CD16" i="15"/>
  <c r="CB16" i="15"/>
  <c r="BZ16" i="15"/>
  <c r="BX16" i="15"/>
  <c r="BU16" i="15"/>
  <c r="BS16" i="15"/>
  <c r="BQ16" i="15"/>
  <c r="BO16" i="15"/>
  <c r="BM16" i="15"/>
  <c r="BK16" i="15"/>
  <c r="BH16" i="15"/>
  <c r="BF16" i="15"/>
  <c r="BD16" i="15"/>
  <c r="BB16" i="15"/>
  <c r="AZ16" i="15"/>
  <c r="AX16" i="15"/>
  <c r="AU16" i="15"/>
  <c r="AS16" i="15"/>
  <c r="AQ16" i="15"/>
  <c r="AO16" i="15"/>
  <c r="AM16" i="15"/>
  <c r="AK16" i="15"/>
  <c r="AH16" i="15"/>
  <c r="AF16" i="15"/>
  <c r="AD16" i="15"/>
  <c r="AB16" i="15"/>
  <c r="Z16" i="15"/>
  <c r="X16" i="15"/>
  <c r="U16" i="15"/>
  <c r="T16" i="15"/>
  <c r="S16" i="15"/>
  <c r="R16" i="15"/>
  <c r="Q16" i="15"/>
  <c r="P16" i="15"/>
  <c r="CU15" i="15"/>
  <c r="CS15" i="15"/>
  <c r="CQ15" i="15"/>
  <c r="CO15" i="15"/>
  <c r="CM15" i="15"/>
  <c r="CK15" i="15"/>
  <c r="CH15" i="15"/>
  <c r="CF15" i="15"/>
  <c r="CD15" i="15"/>
  <c r="CB15" i="15"/>
  <c r="BZ15" i="15"/>
  <c r="BX15" i="15"/>
  <c r="BU15" i="15"/>
  <c r="BS15" i="15"/>
  <c r="BQ15" i="15"/>
  <c r="BO15" i="15"/>
  <c r="BM15" i="15"/>
  <c r="BK15" i="15"/>
  <c r="BH15" i="15"/>
  <c r="BF15" i="15"/>
  <c r="BD15" i="15"/>
  <c r="BB15" i="15"/>
  <c r="AZ15" i="15"/>
  <c r="AX15" i="15"/>
  <c r="AU15" i="15"/>
  <c r="AS15" i="15"/>
  <c r="AQ15" i="15"/>
  <c r="AO15" i="15"/>
  <c r="AM15" i="15"/>
  <c r="AK15" i="15"/>
  <c r="AH15" i="15"/>
  <c r="AF15" i="15"/>
  <c r="AD15" i="15"/>
  <c r="AB15" i="15"/>
  <c r="Z15" i="15"/>
  <c r="X15" i="15"/>
  <c r="U15" i="15"/>
  <c r="T15" i="15"/>
  <c r="S15" i="15"/>
  <c r="R15" i="15"/>
  <c r="Q15" i="15"/>
  <c r="P15" i="15"/>
  <c r="CU14" i="15"/>
  <c r="CS14" i="15"/>
  <c r="CQ14" i="15"/>
  <c r="CO14" i="15"/>
  <c r="CM14" i="15"/>
  <c r="CK14" i="15"/>
  <c r="CH14" i="15"/>
  <c r="CF14" i="15"/>
  <c r="CD14" i="15"/>
  <c r="CB14" i="15"/>
  <c r="BZ14" i="15"/>
  <c r="BX14" i="15"/>
  <c r="BU14" i="15"/>
  <c r="BS14" i="15"/>
  <c r="BQ14" i="15"/>
  <c r="BO14" i="15"/>
  <c r="BM14" i="15"/>
  <c r="BK14" i="15"/>
  <c r="BH14" i="15"/>
  <c r="BF14" i="15"/>
  <c r="BD14" i="15"/>
  <c r="BB14" i="15"/>
  <c r="AZ14" i="15"/>
  <c r="AX14" i="15"/>
  <c r="AU14" i="15"/>
  <c r="AS14" i="15"/>
  <c r="AQ14" i="15"/>
  <c r="AO14" i="15"/>
  <c r="AM14" i="15"/>
  <c r="AK14" i="15"/>
  <c r="AH14" i="15"/>
  <c r="AF14" i="15"/>
  <c r="AD14" i="15"/>
  <c r="AB14" i="15"/>
  <c r="Z14" i="15"/>
  <c r="X14" i="15"/>
  <c r="U14" i="15"/>
  <c r="T14" i="15"/>
  <c r="S14" i="15"/>
  <c r="R14" i="15"/>
  <c r="Q14" i="15"/>
  <c r="P14" i="15"/>
  <c r="CU13" i="15"/>
  <c r="CS13" i="15"/>
  <c r="CQ13" i="15"/>
  <c r="CO13" i="15"/>
  <c r="CM13" i="15"/>
  <c r="CK13" i="15"/>
  <c r="CH13" i="15"/>
  <c r="CF13" i="15"/>
  <c r="CD13" i="15"/>
  <c r="CB13" i="15"/>
  <c r="BZ13" i="15"/>
  <c r="BX13" i="15"/>
  <c r="BU13" i="15"/>
  <c r="BS13" i="15"/>
  <c r="BQ13" i="15"/>
  <c r="BO13" i="15"/>
  <c r="BM13" i="15"/>
  <c r="BK13" i="15"/>
  <c r="BH13" i="15"/>
  <c r="BF13" i="15"/>
  <c r="BD13" i="15"/>
  <c r="BB13" i="15"/>
  <c r="AZ13" i="15"/>
  <c r="AX13" i="15"/>
  <c r="AU13" i="15"/>
  <c r="AS13" i="15"/>
  <c r="AQ13" i="15"/>
  <c r="AO13" i="15"/>
  <c r="AM13" i="15"/>
  <c r="AK13" i="15"/>
  <c r="AH13" i="15"/>
  <c r="AF13" i="15"/>
  <c r="AD13" i="15"/>
  <c r="AB13" i="15"/>
  <c r="Z13" i="15"/>
  <c r="X13" i="15"/>
  <c r="U13" i="15"/>
  <c r="T13" i="15"/>
  <c r="S13" i="15"/>
  <c r="R13" i="15"/>
  <c r="Q13" i="15"/>
  <c r="P13" i="15"/>
  <c r="CU12" i="15"/>
  <c r="CS12" i="15"/>
  <c r="CQ12" i="15"/>
  <c r="CO12" i="15"/>
  <c r="CM12" i="15"/>
  <c r="CK12" i="15"/>
  <c r="CH12" i="15"/>
  <c r="CF12" i="15"/>
  <c r="CD12" i="15"/>
  <c r="CB12" i="15"/>
  <c r="BZ12" i="15"/>
  <c r="BX12" i="15"/>
  <c r="BU12" i="15"/>
  <c r="BS12" i="15"/>
  <c r="BQ12" i="15"/>
  <c r="BO12" i="15"/>
  <c r="BM12" i="15"/>
  <c r="BK12" i="15"/>
  <c r="BH12" i="15"/>
  <c r="BF12" i="15"/>
  <c r="BD12" i="15"/>
  <c r="BB12" i="15"/>
  <c r="AZ12" i="15"/>
  <c r="AX12" i="15"/>
  <c r="AU12" i="15"/>
  <c r="AS12" i="15"/>
  <c r="AQ12" i="15"/>
  <c r="AO12" i="15"/>
  <c r="AM12" i="15"/>
  <c r="AK12" i="15"/>
  <c r="AH12" i="15"/>
  <c r="AF12" i="15"/>
  <c r="AD12" i="15"/>
  <c r="AB12" i="15"/>
  <c r="Z12" i="15"/>
  <c r="X12" i="15"/>
  <c r="U12" i="15"/>
  <c r="T12" i="15"/>
  <c r="S12" i="15"/>
  <c r="R12" i="15"/>
  <c r="Q12" i="15"/>
  <c r="P12" i="15"/>
  <c r="CU11" i="15"/>
  <c r="CS11" i="15"/>
  <c r="CQ11" i="15"/>
  <c r="CO11" i="15"/>
  <c r="CM11" i="15"/>
  <c r="CK11" i="15"/>
  <c r="CH11" i="15"/>
  <c r="CF11" i="15"/>
  <c r="CD11" i="15"/>
  <c r="CB11" i="15"/>
  <c r="BZ11" i="15"/>
  <c r="BX11" i="15"/>
  <c r="BU11" i="15"/>
  <c r="BS11" i="15"/>
  <c r="BQ11" i="15"/>
  <c r="BO11" i="15"/>
  <c r="BM11" i="15"/>
  <c r="BK11" i="15"/>
  <c r="BH11" i="15"/>
  <c r="BF11" i="15"/>
  <c r="BD11" i="15"/>
  <c r="BB11" i="15"/>
  <c r="AZ11" i="15"/>
  <c r="AX11" i="15"/>
  <c r="AU11" i="15"/>
  <c r="AS11" i="15"/>
  <c r="AQ11" i="15"/>
  <c r="AO11" i="15"/>
  <c r="AM11" i="15"/>
  <c r="AK11" i="15"/>
  <c r="AH11" i="15"/>
  <c r="AF11" i="15"/>
  <c r="AD11" i="15"/>
  <c r="AB11" i="15"/>
  <c r="Z11" i="15"/>
  <c r="X11" i="15"/>
  <c r="U11" i="15"/>
  <c r="T11" i="15"/>
  <c r="S11" i="15"/>
  <c r="R11" i="15"/>
  <c r="Q11" i="15"/>
  <c r="P11" i="15"/>
  <c r="CU10" i="15"/>
  <c r="CS10" i="15"/>
  <c r="CQ10" i="15"/>
  <c r="CO10" i="15"/>
  <c r="CM10" i="15"/>
  <c r="CK10" i="15"/>
  <c r="CH10" i="15"/>
  <c r="CF10" i="15"/>
  <c r="CD10" i="15"/>
  <c r="CB10" i="15"/>
  <c r="BZ10" i="15"/>
  <c r="BX10" i="15"/>
  <c r="BU10" i="15"/>
  <c r="BS10" i="15"/>
  <c r="BQ10" i="15"/>
  <c r="BO10" i="15"/>
  <c r="BM10" i="15"/>
  <c r="BK10" i="15"/>
  <c r="BH10" i="15"/>
  <c r="BF10" i="15"/>
  <c r="BD10" i="15"/>
  <c r="BB10" i="15"/>
  <c r="AZ10" i="15"/>
  <c r="AX10" i="15"/>
  <c r="AU10" i="15"/>
  <c r="AS10" i="15"/>
  <c r="AQ10" i="15"/>
  <c r="AO10" i="15"/>
  <c r="AM10" i="15"/>
  <c r="AK10" i="15"/>
  <c r="AH10" i="15"/>
  <c r="AF10" i="15"/>
  <c r="AD10" i="15"/>
  <c r="AB10" i="15"/>
  <c r="Z10" i="15"/>
  <c r="X10" i="15"/>
  <c r="U10" i="15"/>
  <c r="T10" i="15"/>
  <c r="S10" i="15"/>
  <c r="R10" i="15"/>
  <c r="Q10" i="15"/>
  <c r="P10" i="15"/>
  <c r="CU9" i="15"/>
  <c r="CS9" i="15"/>
  <c r="CQ9" i="15"/>
  <c r="CO9" i="15"/>
  <c r="CM9" i="15"/>
  <c r="CK9" i="15"/>
  <c r="CH9" i="15"/>
  <c r="CF9" i="15"/>
  <c r="CD9" i="15"/>
  <c r="CB9" i="15"/>
  <c r="BZ9" i="15"/>
  <c r="BX9" i="15"/>
  <c r="BU9" i="15"/>
  <c r="BS9" i="15"/>
  <c r="BQ9" i="15"/>
  <c r="BO9" i="15"/>
  <c r="BM9" i="15"/>
  <c r="BK9" i="15"/>
  <c r="BH9" i="15"/>
  <c r="BF9" i="15"/>
  <c r="BD9" i="15"/>
  <c r="BB9" i="15"/>
  <c r="AZ9" i="15"/>
  <c r="AX9" i="15"/>
  <c r="AU9" i="15"/>
  <c r="AS9" i="15"/>
  <c r="AQ9" i="15"/>
  <c r="AO9" i="15"/>
  <c r="AM9" i="15"/>
  <c r="AK9" i="15"/>
  <c r="AH9" i="15"/>
  <c r="AF9" i="15"/>
  <c r="AD9" i="15"/>
  <c r="AB9" i="15"/>
  <c r="Z9" i="15"/>
  <c r="X9" i="15"/>
  <c r="U9" i="15"/>
  <c r="T9" i="15"/>
  <c r="S9" i="15"/>
  <c r="R9" i="15"/>
  <c r="Q9" i="15"/>
  <c r="P9" i="15"/>
  <c r="CU8" i="15"/>
  <c r="CS8" i="15"/>
  <c r="CQ8" i="15"/>
  <c r="CO8" i="15"/>
  <c r="CM8" i="15"/>
  <c r="CK8" i="15"/>
  <c r="CH8" i="15"/>
  <c r="CF8" i="15"/>
  <c r="CD8" i="15"/>
  <c r="CB8" i="15"/>
  <c r="BZ8" i="15"/>
  <c r="BX8" i="15"/>
  <c r="BU8" i="15"/>
  <c r="BS8" i="15"/>
  <c r="BQ8" i="15"/>
  <c r="BO8" i="15"/>
  <c r="BM8" i="15"/>
  <c r="BK8" i="15"/>
  <c r="BF8" i="15"/>
  <c r="BD8" i="15"/>
  <c r="BB8" i="15"/>
  <c r="AZ8" i="15"/>
  <c r="AX8" i="15"/>
  <c r="AU8" i="15"/>
  <c r="AS8" i="15"/>
  <c r="AQ8" i="15"/>
  <c r="AO8" i="15"/>
  <c r="AM8" i="15"/>
  <c r="AK8" i="15"/>
  <c r="AH8" i="15"/>
  <c r="AF8" i="15"/>
  <c r="AD8" i="15"/>
  <c r="AB8" i="15"/>
  <c r="Z8" i="15"/>
  <c r="X8" i="15"/>
  <c r="U8" i="15"/>
  <c r="T8" i="15"/>
  <c r="S8" i="15"/>
  <c r="R8" i="15"/>
  <c r="Q8" i="15"/>
  <c r="P8" i="15"/>
  <c r="CU7" i="15"/>
  <c r="CS7" i="15"/>
  <c r="CQ7" i="15"/>
  <c r="CO7" i="15"/>
  <c r="CM7" i="15"/>
  <c r="CK7" i="15"/>
  <c r="CH7" i="15"/>
  <c r="CF7" i="15"/>
  <c r="CD7" i="15"/>
  <c r="CB7" i="15"/>
  <c r="BZ7" i="15"/>
  <c r="BX7" i="15"/>
  <c r="BU7" i="15"/>
  <c r="BS7" i="15"/>
  <c r="BQ7" i="15"/>
  <c r="BO7" i="15"/>
  <c r="BM7" i="15"/>
  <c r="BK7" i="15"/>
  <c r="BH7" i="15"/>
  <c r="BF7" i="15"/>
  <c r="BD7" i="15"/>
  <c r="BB7" i="15"/>
  <c r="AZ7" i="15"/>
  <c r="AX7" i="15"/>
  <c r="AU7" i="15"/>
  <c r="AS7" i="15"/>
  <c r="AQ7" i="15"/>
  <c r="AO7" i="15"/>
  <c r="AM7" i="15"/>
  <c r="AK7" i="15"/>
  <c r="AH7" i="15"/>
  <c r="AF7" i="15"/>
  <c r="AD7" i="15"/>
  <c r="AB7" i="15"/>
  <c r="Z7" i="15"/>
  <c r="X7" i="15"/>
  <c r="U7" i="15"/>
  <c r="T7" i="15"/>
  <c r="S7" i="15"/>
  <c r="R7" i="15"/>
  <c r="Q7" i="15"/>
  <c r="P7" i="15"/>
  <c r="CU6" i="15"/>
  <c r="CS6" i="15"/>
  <c r="CQ6" i="15"/>
  <c r="CO6" i="15"/>
  <c r="CM6" i="15"/>
  <c r="CK6" i="15"/>
  <c r="CH6" i="15"/>
  <c r="CF6" i="15"/>
  <c r="CD6" i="15"/>
  <c r="CB6" i="15"/>
  <c r="BZ6" i="15"/>
  <c r="BX6" i="15"/>
  <c r="BU6" i="15"/>
  <c r="BS6" i="15"/>
  <c r="BQ6" i="15"/>
  <c r="BO6" i="15"/>
  <c r="BM6" i="15"/>
  <c r="BK6" i="15"/>
  <c r="BH6" i="15"/>
  <c r="BF6" i="15"/>
  <c r="BD6" i="15"/>
  <c r="BB6" i="15"/>
  <c r="AZ6" i="15"/>
  <c r="AX6" i="15"/>
  <c r="AU6" i="15"/>
  <c r="AS6" i="15"/>
  <c r="AQ6" i="15"/>
  <c r="AO6" i="15"/>
  <c r="AM6" i="15"/>
  <c r="AK6" i="15"/>
  <c r="AH6" i="15"/>
  <c r="AF6" i="15"/>
  <c r="AD6" i="15"/>
  <c r="AB6" i="15"/>
  <c r="Z6" i="15"/>
  <c r="X6" i="15"/>
  <c r="U6" i="15"/>
  <c r="T6" i="15"/>
  <c r="S6" i="15"/>
  <c r="R6" i="15"/>
  <c r="Q6" i="15"/>
  <c r="P6" i="15"/>
  <c r="CU5" i="15"/>
  <c r="CS5" i="15"/>
  <c r="CQ5" i="15"/>
  <c r="CO5" i="15"/>
  <c r="CM5" i="15"/>
  <c r="CK5" i="15"/>
  <c r="CH5" i="15"/>
  <c r="CF5" i="15"/>
  <c r="CD5" i="15"/>
  <c r="CB5" i="15"/>
  <c r="BZ5" i="15"/>
  <c r="BX5" i="15"/>
  <c r="BU5" i="15"/>
  <c r="BS5" i="15"/>
  <c r="BQ5" i="15"/>
  <c r="BO5" i="15"/>
  <c r="BM5" i="15"/>
  <c r="BK5" i="15"/>
  <c r="BH5" i="15"/>
  <c r="BF5" i="15"/>
  <c r="BD5" i="15"/>
  <c r="BB5" i="15"/>
  <c r="AZ5" i="15"/>
  <c r="AX5" i="15"/>
  <c r="AU5" i="15"/>
  <c r="AS5" i="15"/>
  <c r="AQ5" i="15"/>
  <c r="AO5" i="15"/>
  <c r="AM5" i="15"/>
  <c r="AK5" i="15"/>
  <c r="AH5" i="15"/>
  <c r="AF5" i="15"/>
  <c r="AD5" i="15"/>
  <c r="AB5" i="15"/>
  <c r="Z5" i="15"/>
  <c r="X5" i="15"/>
  <c r="U5" i="15"/>
  <c r="T5" i="15"/>
  <c r="S5" i="15"/>
  <c r="R5" i="15"/>
  <c r="Q5" i="15"/>
  <c r="P5" i="15"/>
  <c r="B796" i="15" l="1"/>
</calcChain>
</file>

<file path=xl/sharedStrings.xml><?xml version="1.0" encoding="utf-8"?>
<sst xmlns="http://schemas.openxmlformats.org/spreadsheetml/2006/main" count="26558" uniqueCount="1474">
  <si>
    <t>总分</t>
  </si>
  <si>
    <t>语文</t>
  </si>
  <si>
    <t>数学</t>
  </si>
  <si>
    <t>英语</t>
  </si>
  <si>
    <t>物理/政治</t>
  </si>
  <si>
    <t>化学/历史</t>
  </si>
  <si>
    <t>生物/地理</t>
  </si>
  <si>
    <t>本科线</t>
  </si>
  <si>
    <t>物理类</t>
  </si>
  <si>
    <t>历史类</t>
  </si>
  <si>
    <t>重本线</t>
  </si>
  <si>
    <t>附：</t>
  </si>
  <si>
    <t>姓名</t>
  </si>
  <si>
    <t>得分</t>
  </si>
  <si>
    <t>陈虎林</t>
  </si>
  <si>
    <t>陈强</t>
  </si>
  <si>
    <t>次珍扎保</t>
  </si>
  <si>
    <t>东梅</t>
  </si>
  <si>
    <t>杜东洋</t>
  </si>
  <si>
    <t>高琴</t>
  </si>
  <si>
    <t>甲阿祝玛</t>
  </si>
  <si>
    <t>金贵</t>
  </si>
  <si>
    <t>刘厚江</t>
  </si>
  <si>
    <t>米晓妹</t>
  </si>
  <si>
    <t>潘勇</t>
  </si>
  <si>
    <t>邱君益</t>
  </si>
  <si>
    <t>沙正芳</t>
  </si>
  <si>
    <t>徐志兵</t>
  </si>
  <si>
    <t>扎拉</t>
  </si>
  <si>
    <t>张斯杰</t>
  </si>
  <si>
    <t>周菊明</t>
  </si>
  <si>
    <t>高考成绩</t>
  </si>
  <si>
    <t>目标得分</t>
  </si>
  <si>
    <t>22-23学年上</t>
  </si>
  <si>
    <t>22-23学年下</t>
  </si>
  <si>
    <t>23-24学年上</t>
  </si>
  <si>
    <t>23-24学年下</t>
  </si>
  <si>
    <t>24-25学年上</t>
  </si>
  <si>
    <t>24-25学年下</t>
  </si>
  <si>
    <t>本科：目标生上线+36分/生，目标生未上线-36分/生，目标外上线+72分/生；
重本：目标生上线+72分/生，目标生未上线-72分/生，目标外上线+144分。</t>
  </si>
  <si>
    <t>班级</t>
  </si>
  <si>
    <t>物理/历史</t>
  </si>
  <si>
    <t>选科一</t>
  </si>
  <si>
    <t>选科二</t>
  </si>
  <si>
    <t>身份证号码</t>
  </si>
  <si>
    <t>类别</t>
  </si>
  <si>
    <t>科类</t>
  </si>
  <si>
    <t>备注</t>
  </si>
  <si>
    <t>本科目标</t>
  </si>
  <si>
    <t>重本目标</t>
  </si>
  <si>
    <t>化学</t>
  </si>
  <si>
    <t>生物</t>
  </si>
  <si>
    <t>政治</t>
  </si>
  <si>
    <t>地理</t>
  </si>
  <si>
    <t>是否上本科</t>
  </si>
  <si>
    <t>本科
得分</t>
  </si>
  <si>
    <t>是否上重本</t>
  </si>
  <si>
    <t>重本
得分</t>
  </si>
  <si>
    <t>目标得分合计</t>
  </si>
  <si>
    <t>教师
姓名</t>
  </si>
  <si>
    <t>晓庆莫</t>
  </si>
  <si>
    <t>513422200602104026</t>
  </si>
  <si>
    <t>往届</t>
  </si>
  <si>
    <t>岳子琦</t>
  </si>
  <si>
    <t>朱恩凡</t>
  </si>
  <si>
    <t>杨琴</t>
  </si>
  <si>
    <t>马巫各</t>
  </si>
  <si>
    <t>邓倩</t>
  </si>
  <si>
    <t>杜基娜姆</t>
  </si>
  <si>
    <t>513422200507255029</t>
  </si>
  <si>
    <t>扎西拉姆</t>
  </si>
  <si>
    <t>513422200704195029</t>
  </si>
  <si>
    <t>向海英</t>
  </si>
  <si>
    <t>513422200212171522</t>
  </si>
  <si>
    <t>朱洁</t>
  </si>
  <si>
    <t>513422200502261120</t>
  </si>
  <si>
    <t>吕发英</t>
  </si>
  <si>
    <t>513422200607124026</t>
  </si>
  <si>
    <t>陈光汇</t>
  </si>
  <si>
    <t>曹云萍</t>
  </si>
  <si>
    <t>陈国萍</t>
  </si>
  <si>
    <t>降初里</t>
  </si>
  <si>
    <t>胡东缘</t>
  </si>
  <si>
    <t>扎拉扎西</t>
  </si>
  <si>
    <t>513422200501164214</t>
  </si>
  <si>
    <t>格绒燚西</t>
  </si>
  <si>
    <t>马俊</t>
  </si>
  <si>
    <t>纪春权/沙正芳</t>
  </si>
  <si>
    <t>呷宗曲珍</t>
  </si>
  <si>
    <t>513422200506052123</t>
  </si>
  <si>
    <t>何东霖</t>
  </si>
  <si>
    <t>浦恩玲</t>
  </si>
  <si>
    <t>石敏</t>
  </si>
  <si>
    <t>张福琴</t>
  </si>
  <si>
    <t>杨文林</t>
  </si>
  <si>
    <t>513422200706254416</t>
  </si>
  <si>
    <t>彭丹</t>
  </si>
  <si>
    <t>康小平</t>
  </si>
  <si>
    <t>何传英</t>
  </si>
  <si>
    <t>张弘</t>
  </si>
  <si>
    <t>伍金贵</t>
  </si>
  <si>
    <t>51342220030105191X</t>
  </si>
  <si>
    <t>毛正发</t>
  </si>
  <si>
    <t>513422200404054611</t>
  </si>
  <si>
    <t>马友才</t>
  </si>
  <si>
    <t>513422200408134432</t>
  </si>
  <si>
    <t>次能翁丁</t>
  </si>
  <si>
    <t>513422200412273419</t>
  </si>
  <si>
    <t>王浩宇</t>
  </si>
  <si>
    <t>513422200509293619</t>
  </si>
  <si>
    <t>金友坡</t>
  </si>
  <si>
    <t>513422200310201510</t>
  </si>
  <si>
    <t>吕萍</t>
  </si>
  <si>
    <t>513422200908071124</t>
  </si>
  <si>
    <t>甘健伟</t>
  </si>
  <si>
    <t>513422200511152911</t>
  </si>
  <si>
    <t>罗元琳</t>
  </si>
  <si>
    <t>513422200605181123</t>
  </si>
  <si>
    <t>格绒其比</t>
  </si>
  <si>
    <t>513422200407157018</t>
  </si>
  <si>
    <t>沈泽权</t>
  </si>
  <si>
    <t>513422200411121157</t>
  </si>
  <si>
    <t>沈菲菲</t>
  </si>
  <si>
    <t>513422200512126221</t>
  </si>
  <si>
    <t>马子珍</t>
  </si>
  <si>
    <t>513422200603156629</t>
  </si>
  <si>
    <t>陈新翼</t>
  </si>
  <si>
    <t>513422200601052519</t>
  </si>
  <si>
    <t>周强恒</t>
  </si>
  <si>
    <t>513422200503082714</t>
  </si>
  <si>
    <t>马文兵</t>
  </si>
  <si>
    <t>51342220020822381X</t>
  </si>
  <si>
    <t>吕志高</t>
  </si>
  <si>
    <t>513422200311091114</t>
  </si>
  <si>
    <t>严嘉明</t>
  </si>
  <si>
    <t>513422200602052940</t>
  </si>
  <si>
    <t>阿茸</t>
  </si>
  <si>
    <t>513422200304184814</t>
  </si>
  <si>
    <t>毛秀英</t>
  </si>
  <si>
    <t>513422200804120024</t>
  </si>
  <si>
    <t>吉哈孜</t>
  </si>
  <si>
    <t>513422200405154614</t>
  </si>
  <si>
    <t>马伍妞</t>
  </si>
  <si>
    <t>513422200501056627</t>
  </si>
  <si>
    <t>李孟东</t>
  </si>
  <si>
    <t>513422200501075027</t>
  </si>
  <si>
    <t>罗颖斌</t>
  </si>
  <si>
    <t>513422200503271515</t>
  </si>
  <si>
    <t>桑朗拉宗</t>
  </si>
  <si>
    <t>51342220070713482X</t>
  </si>
  <si>
    <t>张荣华</t>
  </si>
  <si>
    <t>513422200512082310</t>
  </si>
  <si>
    <t>沈志华</t>
  </si>
  <si>
    <t>513422200504152710</t>
  </si>
  <si>
    <t>降初</t>
  </si>
  <si>
    <t>51342220010514481X</t>
  </si>
  <si>
    <t>马志明</t>
  </si>
  <si>
    <t>513422200305211511</t>
  </si>
  <si>
    <t>仁青杜基</t>
  </si>
  <si>
    <t>513422200609206017</t>
  </si>
  <si>
    <t>应届</t>
  </si>
  <si>
    <t>赵云川</t>
  </si>
  <si>
    <t>拉初</t>
  </si>
  <si>
    <t>赵建超</t>
  </si>
  <si>
    <t>叶小军</t>
  </si>
  <si>
    <t>彭桦</t>
  </si>
  <si>
    <t>彭桦/高琴</t>
  </si>
  <si>
    <t>潘路阳</t>
  </si>
  <si>
    <t>51342220070812341X</t>
  </si>
  <si>
    <t>杨东生</t>
  </si>
  <si>
    <t>513422200708114417</t>
  </si>
  <si>
    <t>次里拉姆</t>
  </si>
  <si>
    <t>513422200701205025</t>
  </si>
  <si>
    <t>马文海</t>
  </si>
  <si>
    <t>513422200605053818</t>
  </si>
  <si>
    <t>周静</t>
  </si>
  <si>
    <t>513422200705272727</t>
  </si>
  <si>
    <t>杨语曦</t>
  </si>
  <si>
    <t>51342220070426002X</t>
  </si>
  <si>
    <t>邱波</t>
  </si>
  <si>
    <t>513422200506044430</t>
  </si>
  <si>
    <t>肖锐</t>
  </si>
  <si>
    <t>喇燕</t>
  </si>
  <si>
    <t>解超燕</t>
  </si>
  <si>
    <t>马红琦</t>
  </si>
  <si>
    <t>喇菊</t>
  </si>
  <si>
    <t>呷绒拉姆</t>
  </si>
  <si>
    <t>513422200412104826</t>
  </si>
  <si>
    <t>鲁绒卓西</t>
  </si>
  <si>
    <t>513422200506017010</t>
  </si>
  <si>
    <t>英扎次里</t>
  </si>
  <si>
    <t>513422200405285016</t>
  </si>
  <si>
    <t>马金秀</t>
  </si>
  <si>
    <t>513422200607081521</t>
  </si>
  <si>
    <t>赵宗勤</t>
  </si>
  <si>
    <t>513422200704150023</t>
  </si>
  <si>
    <t>扎西杜基</t>
  </si>
  <si>
    <t>513422200710154610</t>
  </si>
  <si>
    <t>朱梦香</t>
  </si>
  <si>
    <t>51342220080501272X</t>
  </si>
  <si>
    <t>边玛拉姆</t>
  </si>
  <si>
    <t>513422200609114227</t>
  </si>
  <si>
    <t>马小龙</t>
  </si>
  <si>
    <t>51342220050317191X</t>
  </si>
  <si>
    <t>侯逸龙</t>
  </si>
  <si>
    <t>513422200610086219</t>
  </si>
  <si>
    <t>毛缘福</t>
  </si>
  <si>
    <t>513422200708291317</t>
  </si>
  <si>
    <t>许存雨</t>
  </si>
  <si>
    <t>513422200609163627</t>
  </si>
  <si>
    <t>降初布尺</t>
  </si>
  <si>
    <t>513422200804185020</t>
  </si>
  <si>
    <t>李孟仙</t>
  </si>
  <si>
    <t>513422200803145027</t>
  </si>
  <si>
    <t>棒丑</t>
  </si>
  <si>
    <t>513422200611156821</t>
  </si>
  <si>
    <t>刘权芳</t>
  </si>
  <si>
    <t>吕开绒</t>
  </si>
  <si>
    <t>周峰</t>
  </si>
  <si>
    <t>崔萌</t>
  </si>
  <si>
    <t>向小平</t>
  </si>
  <si>
    <t>513422200509071514</t>
  </si>
  <si>
    <t>央宗</t>
  </si>
  <si>
    <t>513422200705081322</t>
  </si>
  <si>
    <t>苟阿芬</t>
  </si>
  <si>
    <t>513422200510032926</t>
  </si>
  <si>
    <t>刘云菊</t>
  </si>
  <si>
    <t>宁建康</t>
  </si>
  <si>
    <t>尤顺芝</t>
  </si>
  <si>
    <t>赵虎兵</t>
  </si>
  <si>
    <t>513422200605306619</t>
  </si>
  <si>
    <t>扎西布池</t>
  </si>
  <si>
    <t>513422200601030344</t>
  </si>
  <si>
    <t>毛国美</t>
  </si>
  <si>
    <t>513422200304071342</t>
  </si>
  <si>
    <t>苏朗折木</t>
  </si>
  <si>
    <t>513422200506077021</t>
  </si>
  <si>
    <t>杨利君</t>
  </si>
  <si>
    <t>513422200707132525</t>
  </si>
  <si>
    <t>杨欣茹</t>
  </si>
  <si>
    <t>513422200701180921</t>
  </si>
  <si>
    <t>朱健云</t>
  </si>
  <si>
    <t>513422200406012124</t>
  </si>
  <si>
    <t>张先慧</t>
  </si>
  <si>
    <t>513422200703152721</t>
  </si>
  <si>
    <t>杨贵英</t>
  </si>
  <si>
    <t>513422200603184427</t>
  </si>
  <si>
    <t>阿根</t>
  </si>
  <si>
    <t>513422200501285032</t>
  </si>
  <si>
    <t>向志美</t>
  </si>
  <si>
    <t>513422200607131525</t>
  </si>
  <si>
    <t>仁青扎西</t>
  </si>
  <si>
    <t>513422200610153610</t>
  </si>
  <si>
    <t>边玛次丁</t>
  </si>
  <si>
    <t>513422200608124837</t>
  </si>
  <si>
    <t>范勇沙</t>
  </si>
  <si>
    <t>513422200603262528</t>
  </si>
  <si>
    <t>王赢川</t>
  </si>
  <si>
    <t>513422200612070317</t>
  </si>
  <si>
    <t>王阿芝</t>
  </si>
  <si>
    <t>513422200704136627</t>
  </si>
  <si>
    <t>张春梅</t>
  </si>
  <si>
    <t>513422200509252729</t>
  </si>
  <si>
    <t>吕兴龙</t>
  </si>
  <si>
    <t>513422200711121116</t>
  </si>
  <si>
    <t>邓国华</t>
  </si>
  <si>
    <t>李荣鑫</t>
  </si>
  <si>
    <t>钟海昌</t>
  </si>
  <si>
    <t>彭桦/尼玛布池</t>
  </si>
  <si>
    <t>尼玛布池</t>
  </si>
  <si>
    <t>海春明</t>
  </si>
  <si>
    <t>513422200603133814</t>
  </si>
  <si>
    <t>王小刚</t>
  </si>
  <si>
    <t>513422200505163817</t>
  </si>
  <si>
    <t>央宗娜姆</t>
  </si>
  <si>
    <t>万饶</t>
  </si>
  <si>
    <t>李拉初</t>
  </si>
  <si>
    <t>51342220070620382X</t>
  </si>
  <si>
    <t>付仁源</t>
  </si>
  <si>
    <t>杜基拉姆</t>
  </si>
  <si>
    <t>513422200401074828</t>
  </si>
  <si>
    <t>杨小强</t>
  </si>
  <si>
    <t>513422200606190013</t>
  </si>
  <si>
    <t>鲁绒偏初</t>
  </si>
  <si>
    <t>513422200602087019</t>
  </si>
  <si>
    <t>罗英</t>
  </si>
  <si>
    <t>513422200708204623</t>
  </si>
  <si>
    <t>王小康</t>
  </si>
  <si>
    <t>513422200702072914</t>
  </si>
  <si>
    <t>杨国英</t>
  </si>
  <si>
    <t>513422200704100923</t>
  </si>
  <si>
    <t>胡友丹</t>
  </si>
  <si>
    <t>513422200603221910</t>
  </si>
  <si>
    <t>刘俊兰</t>
  </si>
  <si>
    <t>513422200609110023</t>
  </si>
  <si>
    <t>游世杰</t>
  </si>
  <si>
    <t>513422200509082512</t>
  </si>
  <si>
    <t>黄金兰</t>
  </si>
  <si>
    <t>513422200603043827</t>
  </si>
  <si>
    <t>姚德珍</t>
  </si>
  <si>
    <t>513422200703073820</t>
  </si>
  <si>
    <t>李正琪</t>
  </si>
  <si>
    <t>苏朗央青</t>
  </si>
  <si>
    <t>513422200503087048</t>
  </si>
  <si>
    <t>祝玛央宗</t>
  </si>
  <si>
    <t>513422200803182522</t>
  </si>
  <si>
    <t>李永会</t>
  </si>
  <si>
    <t>周强雨</t>
  </si>
  <si>
    <t>513422200705012722</t>
  </si>
  <si>
    <t>陈国兴</t>
  </si>
  <si>
    <t>51342220060807231X</t>
  </si>
  <si>
    <t>陈翔</t>
  </si>
  <si>
    <t>51342220060814271X</t>
  </si>
  <si>
    <t>沈云东</t>
  </si>
  <si>
    <t>51342220051020111X</t>
  </si>
  <si>
    <t>杜基偏初</t>
  </si>
  <si>
    <t>513422200705064012</t>
  </si>
  <si>
    <t>孙花花</t>
  </si>
  <si>
    <t>513422200501034428</t>
  </si>
  <si>
    <t>扎西仁青</t>
  </si>
  <si>
    <t>513422200701156219</t>
  </si>
  <si>
    <t>杨天宇</t>
  </si>
  <si>
    <t>513423200807103111</t>
  </si>
  <si>
    <t>何世先</t>
  </si>
  <si>
    <t>513422200605140313</t>
  </si>
  <si>
    <t>陈贵英</t>
  </si>
  <si>
    <t>513422200603150921</t>
  </si>
  <si>
    <t>呷土次尔</t>
  </si>
  <si>
    <t>513422200605304218</t>
  </si>
  <si>
    <t>毛清华</t>
  </si>
  <si>
    <t>513423200405253950</t>
  </si>
  <si>
    <t>邱贵秀</t>
  </si>
  <si>
    <t>513422200605016822</t>
  </si>
  <si>
    <t>513422200501026428</t>
  </si>
  <si>
    <t>陈小红</t>
  </si>
  <si>
    <t>513422200512062723</t>
  </si>
  <si>
    <t>伍呷呷</t>
  </si>
  <si>
    <t>51342220070618071X</t>
  </si>
  <si>
    <t>513422200708024219</t>
  </si>
  <si>
    <t>祝玛央初</t>
  </si>
  <si>
    <t>513422200511114624</t>
  </si>
  <si>
    <t>益西</t>
  </si>
  <si>
    <t>513422200712254818</t>
  </si>
  <si>
    <t>张镇棚</t>
  </si>
  <si>
    <t>张翠莲</t>
  </si>
  <si>
    <t>鲁绒次仁</t>
  </si>
  <si>
    <t>513422200602266017</t>
  </si>
  <si>
    <t>杨翁基之玛</t>
  </si>
  <si>
    <t>田维婷</t>
  </si>
  <si>
    <t>黄萍</t>
  </si>
  <si>
    <t>次仁降初</t>
  </si>
  <si>
    <t>513422200607165012</t>
  </si>
  <si>
    <t>易涛</t>
  </si>
  <si>
    <t>苏朗拥宗</t>
  </si>
  <si>
    <t>513422200503087021</t>
  </si>
  <si>
    <t>黄佳燕</t>
  </si>
  <si>
    <t>51142120060228580X</t>
  </si>
  <si>
    <t>邱丽</t>
  </si>
  <si>
    <t>513422200607202928</t>
  </si>
  <si>
    <t>熊湾</t>
  </si>
  <si>
    <t>杨基玛</t>
  </si>
  <si>
    <t>513422200605104224</t>
  </si>
  <si>
    <t>王伍力</t>
  </si>
  <si>
    <t>513422200609082122</t>
  </si>
  <si>
    <t>严文英</t>
  </si>
  <si>
    <t>513422200703280723</t>
  </si>
  <si>
    <t>次仁祝玛</t>
  </si>
  <si>
    <t>513422200511054828</t>
  </si>
  <si>
    <t>刘鑫</t>
  </si>
  <si>
    <t>513422200701095612</t>
  </si>
  <si>
    <t>宋清莉</t>
  </si>
  <si>
    <t>513422200407040020</t>
  </si>
  <si>
    <t>古玛扎什</t>
  </si>
  <si>
    <t>513422200802034616</t>
  </si>
  <si>
    <t>马伍甲</t>
  </si>
  <si>
    <t>513422200509012127</t>
  </si>
  <si>
    <t>央青娜姆</t>
  </si>
  <si>
    <t>513422200711056027</t>
  </si>
  <si>
    <t>田松胜</t>
  </si>
  <si>
    <t>511602200612093491</t>
  </si>
  <si>
    <t>张爱军</t>
  </si>
  <si>
    <t>513422200702182937</t>
  </si>
  <si>
    <t>毛小华</t>
  </si>
  <si>
    <t>513422200612303811</t>
  </si>
  <si>
    <t>苟阿比莫</t>
  </si>
  <si>
    <t>513422200610202929</t>
  </si>
  <si>
    <t>项依波</t>
  </si>
  <si>
    <t>513422200607240318</t>
  </si>
  <si>
    <t>沈阿呷</t>
  </si>
  <si>
    <t>513422200606223823</t>
  </si>
  <si>
    <t>李荣玉</t>
  </si>
  <si>
    <t>513422200611051528</t>
  </si>
  <si>
    <t>次尔品初</t>
  </si>
  <si>
    <t>513422200605047012</t>
  </si>
  <si>
    <t>次伦央青</t>
  </si>
  <si>
    <t>51342220060726482X</t>
  </si>
  <si>
    <t>鲁小林</t>
  </si>
  <si>
    <t>513422200607281910</t>
  </si>
  <si>
    <t>向陆金</t>
  </si>
  <si>
    <t>51342220040922152X</t>
  </si>
  <si>
    <t>何作英</t>
  </si>
  <si>
    <t>513422200606211929</t>
  </si>
  <si>
    <t>吕神发</t>
  </si>
  <si>
    <t>513422200502102111</t>
  </si>
  <si>
    <t>严高倩</t>
  </si>
  <si>
    <t>513422200511080022</t>
  </si>
  <si>
    <t>吴学康</t>
  </si>
  <si>
    <t>513422200712152512</t>
  </si>
  <si>
    <t>熊芹芹</t>
  </si>
  <si>
    <t>513422200704242323</t>
  </si>
  <si>
    <t>乔建英</t>
  </si>
  <si>
    <t>51342220070125154X</t>
  </si>
  <si>
    <t>马志雄</t>
  </si>
  <si>
    <t>513422200301156818</t>
  </si>
  <si>
    <t>尼玛扎西</t>
  </si>
  <si>
    <t>513422200809063815</t>
  </si>
  <si>
    <t>仁争龙布</t>
  </si>
  <si>
    <t>51342220060621031X</t>
  </si>
  <si>
    <t>513422200801254211</t>
  </si>
  <si>
    <t>黄诗韵</t>
  </si>
  <si>
    <t>511602200707173507</t>
  </si>
  <si>
    <t>陈小龙</t>
  </si>
  <si>
    <t>513422200510260910</t>
  </si>
  <si>
    <t>伍金祝玛</t>
  </si>
  <si>
    <t>513422200710285629</t>
  </si>
  <si>
    <t>李小美</t>
  </si>
  <si>
    <t>513422200703201327</t>
  </si>
  <si>
    <t>马军</t>
  </si>
  <si>
    <t>513422200606123814</t>
  </si>
  <si>
    <t>513422200511080911</t>
  </si>
  <si>
    <t>杨几几</t>
  </si>
  <si>
    <t>513422200610101546</t>
  </si>
  <si>
    <t>沈梅</t>
  </si>
  <si>
    <t>513422200602130320</t>
  </si>
  <si>
    <t>崩秋</t>
  </si>
  <si>
    <t>513422200410126423</t>
  </si>
  <si>
    <t>杜基扎西</t>
  </si>
  <si>
    <t>513422200605072111</t>
  </si>
  <si>
    <t>苏朗杜基</t>
  </si>
  <si>
    <t>51342220070205381X</t>
  </si>
  <si>
    <t>偏初次仁</t>
  </si>
  <si>
    <t>513422200609066413</t>
  </si>
  <si>
    <t>仁青拉初</t>
  </si>
  <si>
    <t>513422200510017021</t>
  </si>
  <si>
    <t>杜吉萍</t>
  </si>
  <si>
    <t>513422200903176621</t>
  </si>
  <si>
    <t>陈桂菲</t>
  </si>
  <si>
    <t>513422200601123620</t>
  </si>
  <si>
    <t>叶才美</t>
  </si>
  <si>
    <t>513422200602232124</t>
  </si>
  <si>
    <t>王伍斤</t>
  </si>
  <si>
    <t>513422200301111310</t>
  </si>
  <si>
    <t>杨巫支</t>
  </si>
  <si>
    <t>513422200706181528</t>
  </si>
  <si>
    <t>花只发</t>
  </si>
  <si>
    <t>51343020050812061X</t>
  </si>
  <si>
    <t>邓勇</t>
  </si>
  <si>
    <t>513422200610231316</t>
  </si>
  <si>
    <t>杨开文</t>
  </si>
  <si>
    <t>513422200604176218</t>
  </si>
  <si>
    <t>格桑拉姆</t>
  </si>
  <si>
    <t>513422200701271727</t>
  </si>
  <si>
    <t>鲁绒尼玛</t>
  </si>
  <si>
    <t>513422200710035419</t>
  </si>
  <si>
    <t>王燕飞</t>
  </si>
  <si>
    <t>513422200609216223</t>
  </si>
  <si>
    <t>纪春权</t>
  </si>
  <si>
    <t>513422200708185418</t>
  </si>
  <si>
    <t>苟英</t>
  </si>
  <si>
    <t>513422200711202928</t>
  </si>
  <si>
    <t>康宇峰</t>
  </si>
  <si>
    <t>鲁绒根戈</t>
  </si>
  <si>
    <t>513422200401027036</t>
  </si>
  <si>
    <t>李心兰</t>
  </si>
  <si>
    <t>513422200805121926</t>
  </si>
  <si>
    <t>邱晓英</t>
  </si>
  <si>
    <t>513422200801016846</t>
  </si>
  <si>
    <t>张春霞</t>
  </si>
  <si>
    <t>513422200703262322</t>
  </si>
  <si>
    <t>杨淑芸</t>
  </si>
  <si>
    <t>513422200702090020</t>
  </si>
  <si>
    <t>沙秀婷</t>
  </si>
  <si>
    <t>513422200708111128</t>
  </si>
  <si>
    <t>苏燕</t>
  </si>
  <si>
    <t>513422200612162924</t>
  </si>
  <si>
    <t>罗京</t>
  </si>
  <si>
    <t>513422200601064616</t>
  </si>
  <si>
    <t>宋加祝玛</t>
  </si>
  <si>
    <t>513422200701184025</t>
  </si>
  <si>
    <t>韩顺珍</t>
  </si>
  <si>
    <t>513422200607182728</t>
  </si>
  <si>
    <t>苟里达</t>
  </si>
  <si>
    <t>513422200611102911</t>
  </si>
  <si>
    <t>扎史祝玛</t>
  </si>
  <si>
    <t>513422200402182927</t>
  </si>
  <si>
    <t>马健军</t>
  </si>
  <si>
    <t>513422200608242112</t>
  </si>
  <si>
    <t>马雪芳</t>
  </si>
  <si>
    <t>513422200611251124</t>
  </si>
  <si>
    <t>韩小芳</t>
  </si>
  <si>
    <t>513422200608232918</t>
  </si>
  <si>
    <t>次尔央宗</t>
  </si>
  <si>
    <t>513422200702085424</t>
  </si>
  <si>
    <t>陶梦花</t>
  </si>
  <si>
    <t>513422200706042528</t>
  </si>
  <si>
    <t>兰小群</t>
  </si>
  <si>
    <t>513422200607031727</t>
  </si>
  <si>
    <t>沈克古</t>
  </si>
  <si>
    <t>513422200712086818</t>
  </si>
  <si>
    <t>王龙芳</t>
  </si>
  <si>
    <t>513422200704230920</t>
  </si>
  <si>
    <t>杜基祝玛</t>
  </si>
  <si>
    <t>513422200705063626</t>
  </si>
  <si>
    <t>扎西旦珠</t>
  </si>
  <si>
    <t>513422200611302518</t>
  </si>
  <si>
    <t>罗顺青</t>
  </si>
  <si>
    <t>513422200610150911</t>
  </si>
  <si>
    <t>次尔祝玛</t>
  </si>
  <si>
    <t>513422200312053822</t>
  </si>
  <si>
    <t>呷玛祝玛</t>
  </si>
  <si>
    <t>513422200801284023</t>
  </si>
  <si>
    <t>吕琼</t>
  </si>
  <si>
    <t>513422200609121128</t>
  </si>
  <si>
    <t>苏维英</t>
  </si>
  <si>
    <t>513422200406102525</t>
  </si>
  <si>
    <t>伍金梅</t>
  </si>
  <si>
    <t>513422200402052524</t>
  </si>
  <si>
    <t>李达瓦</t>
  </si>
  <si>
    <t>51342220070611291X</t>
  </si>
  <si>
    <t>仲央次尔</t>
  </si>
  <si>
    <t>51342220070301701X</t>
  </si>
  <si>
    <t>马各各</t>
  </si>
  <si>
    <t>513422200504062125</t>
  </si>
  <si>
    <t>代朝英</t>
  </si>
  <si>
    <t>513422200607233628</t>
  </si>
  <si>
    <t>姜才建</t>
  </si>
  <si>
    <t>513422200608185015</t>
  </si>
  <si>
    <t>贾比且</t>
  </si>
  <si>
    <t>513422200703064422</t>
  </si>
  <si>
    <t>马富发</t>
  </si>
  <si>
    <t>513422200703106215</t>
  </si>
  <si>
    <t>李启贵</t>
  </si>
  <si>
    <t>513422200410014413</t>
  </si>
  <si>
    <t>格绒拉姆</t>
  </si>
  <si>
    <t>513422200605015627</t>
  </si>
  <si>
    <t>卓雅</t>
  </si>
  <si>
    <t>513422200610080028</t>
  </si>
  <si>
    <t>帮志美</t>
  </si>
  <si>
    <t>513422200604114228</t>
  </si>
  <si>
    <t>张安平</t>
  </si>
  <si>
    <t>513422200603032714</t>
  </si>
  <si>
    <t>米小春</t>
  </si>
  <si>
    <t>513422200404261725</t>
  </si>
  <si>
    <t>鲁绒次真</t>
  </si>
  <si>
    <t>513422200611177016</t>
  </si>
  <si>
    <t>李海龙</t>
  </si>
  <si>
    <t>513422200604074414</t>
  </si>
  <si>
    <t>扎西巴丁</t>
  </si>
  <si>
    <t>513422200305216013</t>
  </si>
  <si>
    <t>邓顺杰</t>
  </si>
  <si>
    <t>513422200510222113</t>
  </si>
  <si>
    <t>王鑫</t>
  </si>
  <si>
    <t>513422200701100012</t>
  </si>
  <si>
    <t>尔地子</t>
  </si>
  <si>
    <t>513422200510094430</t>
  </si>
  <si>
    <t>李汉林</t>
  </si>
  <si>
    <t>何洋兵</t>
  </si>
  <si>
    <t>513422200609091918</t>
  </si>
  <si>
    <t>毛晓珍</t>
  </si>
  <si>
    <t>513422200606074629</t>
  </si>
  <si>
    <t>仁青布池</t>
  </si>
  <si>
    <t>513422200712020026</t>
  </si>
  <si>
    <t>次尔竹玛</t>
  </si>
  <si>
    <t>513422200404045029</t>
  </si>
  <si>
    <t>易争扎西</t>
  </si>
  <si>
    <t>513422200610023613</t>
  </si>
  <si>
    <t>毛国发</t>
  </si>
  <si>
    <t>513422200601051161</t>
  </si>
  <si>
    <t>沈云珊</t>
  </si>
  <si>
    <t>513422200610080722</t>
  </si>
  <si>
    <t>杨青海</t>
  </si>
  <si>
    <t>513422200509104419</t>
  </si>
  <si>
    <t>马小辉</t>
  </si>
  <si>
    <t>513422200609036812</t>
  </si>
  <si>
    <t>黄潇</t>
  </si>
  <si>
    <t>513422200607090022</t>
  </si>
  <si>
    <t>方超怡</t>
  </si>
  <si>
    <t>513422200609240020</t>
  </si>
  <si>
    <t>吴尔瓦</t>
  </si>
  <si>
    <t>513422200606063815</t>
  </si>
  <si>
    <t>马牛牛</t>
  </si>
  <si>
    <t>51342220050704212X</t>
  </si>
  <si>
    <t>甲米</t>
  </si>
  <si>
    <t>513422200712275029</t>
  </si>
  <si>
    <t>马丽</t>
  </si>
  <si>
    <t>513422200705190027</t>
  </si>
  <si>
    <t>撒朗达杰</t>
  </si>
  <si>
    <t>513422200508294812</t>
  </si>
  <si>
    <t>夏拉</t>
  </si>
  <si>
    <t>513422200707075022</t>
  </si>
  <si>
    <t>陈泰红</t>
  </si>
  <si>
    <t>513422200704161523</t>
  </si>
  <si>
    <t>胡柔殳</t>
  </si>
  <si>
    <t>马宁康</t>
  </si>
  <si>
    <t>513422200706130915</t>
  </si>
  <si>
    <t>仁青折姆</t>
  </si>
  <si>
    <t>51342220060608646X</t>
  </si>
  <si>
    <t>龙布次尔</t>
  </si>
  <si>
    <t>513422200506024018</t>
  </si>
  <si>
    <t>鲁绒祝玛</t>
  </si>
  <si>
    <t>513422200711283828</t>
  </si>
  <si>
    <t>沈小军</t>
  </si>
  <si>
    <t>513422200612271311</t>
  </si>
  <si>
    <t>胡军</t>
  </si>
  <si>
    <t>51342220070920561X</t>
  </si>
  <si>
    <t>马霆锋</t>
  </si>
  <si>
    <t>513422200702151911</t>
  </si>
  <si>
    <t>马小兰</t>
  </si>
  <si>
    <t>513422200608056221</t>
  </si>
  <si>
    <t>苏兰</t>
  </si>
  <si>
    <t>513422200005011323</t>
  </si>
  <si>
    <t>李超</t>
  </si>
  <si>
    <t>513422200411242514</t>
  </si>
  <si>
    <t>杨小明</t>
  </si>
  <si>
    <t>513422200608192514</t>
  </si>
  <si>
    <t>包中燕</t>
  </si>
  <si>
    <t>513422200703102329</t>
  </si>
  <si>
    <t>513422200212084226</t>
  </si>
  <si>
    <t>沈志军</t>
  </si>
  <si>
    <t>513422200605071311</t>
  </si>
  <si>
    <t>王打珍</t>
  </si>
  <si>
    <t>513422200411073810</t>
  </si>
  <si>
    <t>熊秀英</t>
  </si>
  <si>
    <t>513422200401151125</t>
  </si>
  <si>
    <t>马海英</t>
  </si>
  <si>
    <t>513422200405160029</t>
  </si>
  <si>
    <t>次仁央宗</t>
  </si>
  <si>
    <t>513422200202154825</t>
  </si>
  <si>
    <t>诺布扎堆</t>
  </si>
  <si>
    <t>513422200507160011</t>
  </si>
  <si>
    <t>513422200506192126</t>
  </si>
  <si>
    <t>邓金花</t>
  </si>
  <si>
    <t>513422200701012346</t>
  </si>
  <si>
    <t>安国锋</t>
  </si>
  <si>
    <t>51342220070328111X</t>
  </si>
  <si>
    <t>罗云兵</t>
  </si>
  <si>
    <t>51342220061230091X</t>
  </si>
  <si>
    <t>赵雯婷</t>
  </si>
  <si>
    <t>513422200611021724</t>
  </si>
  <si>
    <t>刘欢</t>
  </si>
  <si>
    <t>513422200609151714</t>
  </si>
  <si>
    <t>马旦珠</t>
  </si>
  <si>
    <t>51342220070108071X</t>
  </si>
  <si>
    <t>伍金旦珠</t>
  </si>
  <si>
    <t>513422200612245615</t>
  </si>
  <si>
    <t>杨友英</t>
  </si>
  <si>
    <t>513422200506126225</t>
  </si>
  <si>
    <t>鲁绒翁丁</t>
  </si>
  <si>
    <t>513422200405107017</t>
  </si>
  <si>
    <t>马贵英</t>
  </si>
  <si>
    <t>513422200601011944</t>
  </si>
  <si>
    <t>杜基次尔</t>
  </si>
  <si>
    <t>513422200608263415</t>
  </si>
  <si>
    <t>古小珍</t>
  </si>
  <si>
    <t>513422200611072126</t>
  </si>
  <si>
    <t>杨顺杰</t>
  </si>
  <si>
    <t>513422200501032713</t>
  </si>
  <si>
    <t>扎西尼玛</t>
  </si>
  <si>
    <t>51342220081215681X</t>
  </si>
  <si>
    <t>毛靖伟</t>
  </si>
  <si>
    <t>513422200609271118</t>
  </si>
  <si>
    <t>郭允云</t>
  </si>
  <si>
    <t>513422200703060712</t>
  </si>
  <si>
    <t>刘洛青</t>
  </si>
  <si>
    <t>513422200608204028</t>
  </si>
  <si>
    <t>格绒群宗</t>
  </si>
  <si>
    <t>513422200510016424</t>
  </si>
  <si>
    <t>何建英</t>
  </si>
  <si>
    <t>513422200609044425</t>
  </si>
  <si>
    <t>任登秀</t>
  </si>
  <si>
    <t>513422200601150047</t>
  </si>
  <si>
    <t>丁争杜基</t>
  </si>
  <si>
    <t>513422200407107010</t>
  </si>
  <si>
    <t>严勇康</t>
  </si>
  <si>
    <t>513422200611082957</t>
  </si>
  <si>
    <t>51342220061012481X</t>
  </si>
  <si>
    <t>降初娜姆</t>
  </si>
  <si>
    <t>513422200604121524</t>
  </si>
  <si>
    <t>杨英</t>
  </si>
  <si>
    <t>513422200607061328</t>
  </si>
  <si>
    <t>苏龙英</t>
  </si>
  <si>
    <t>513422200407202923</t>
  </si>
  <si>
    <t>甲阿</t>
  </si>
  <si>
    <t>513422200504024217</t>
  </si>
  <si>
    <t>蔡明莉</t>
  </si>
  <si>
    <t>513422200710166224</t>
  </si>
  <si>
    <t>吕志强</t>
  </si>
  <si>
    <t>513422200601131110</t>
  </si>
  <si>
    <t>陈佳文</t>
  </si>
  <si>
    <t>513422200706130034</t>
  </si>
  <si>
    <t>刘钧</t>
  </si>
  <si>
    <t>510322200505243499</t>
  </si>
  <si>
    <t>项依萍</t>
  </si>
  <si>
    <t>513422200406040926</t>
  </si>
  <si>
    <t>王大英</t>
  </si>
  <si>
    <t>513422200708152720</t>
  </si>
  <si>
    <t>姜玲</t>
  </si>
  <si>
    <t>513422200412053424</t>
  </si>
  <si>
    <t>杨永春</t>
  </si>
  <si>
    <t>513427200607084222</t>
  </si>
  <si>
    <t>扎拉布尺</t>
  </si>
  <si>
    <t>513422200703204229</t>
  </si>
  <si>
    <t>王村里</t>
  </si>
  <si>
    <t>513422200505200729</t>
  </si>
  <si>
    <t>马文珍</t>
  </si>
  <si>
    <t>51342220061213072X</t>
  </si>
  <si>
    <t>次伦苏朗</t>
  </si>
  <si>
    <t>513422200402024814</t>
  </si>
  <si>
    <t>钟宣海</t>
  </si>
  <si>
    <t>513422200605300911</t>
  </si>
  <si>
    <t>马友华</t>
  </si>
  <si>
    <t>513422200809104437</t>
  </si>
  <si>
    <t>次里扎西</t>
  </si>
  <si>
    <t>513422200404243818</t>
  </si>
  <si>
    <t>罗国建</t>
  </si>
  <si>
    <t>513422200509212321</t>
  </si>
  <si>
    <t>呷茸旦珠</t>
  </si>
  <si>
    <t>513422200605045412</t>
  </si>
  <si>
    <t>陈赟</t>
  </si>
  <si>
    <t>513423200709210044</t>
  </si>
  <si>
    <t>巴松多杰</t>
  </si>
  <si>
    <t>513422200611030030</t>
  </si>
  <si>
    <t>马使且</t>
  </si>
  <si>
    <t>513422200202281525</t>
  </si>
  <si>
    <t>偏初然吉</t>
  </si>
  <si>
    <t>513422200410087014</t>
  </si>
  <si>
    <t>苏朗翁丁</t>
  </si>
  <si>
    <t>513422200307204817</t>
  </si>
  <si>
    <t>马健昆</t>
  </si>
  <si>
    <t>513422200605012119</t>
  </si>
  <si>
    <t>李小龙</t>
  </si>
  <si>
    <t>513422200312010910</t>
  </si>
  <si>
    <t>严正华</t>
  </si>
  <si>
    <t>513422200603132512</t>
  </si>
  <si>
    <t>尼玛布池/张斯杰</t>
  </si>
  <si>
    <t>黄晓明</t>
  </si>
  <si>
    <t>513422200702186014</t>
  </si>
  <si>
    <t>罗晓飞</t>
  </si>
  <si>
    <t>513422200610263617</t>
  </si>
  <si>
    <t>马晓勤</t>
  </si>
  <si>
    <t>513422200604060012</t>
  </si>
  <si>
    <t>棒布</t>
  </si>
  <si>
    <t>513422200609114219</t>
  </si>
  <si>
    <t>马甲哈</t>
  </si>
  <si>
    <t>513422200703041917</t>
  </si>
  <si>
    <t>赵星俊</t>
  </si>
  <si>
    <t>513422200601310012</t>
  </si>
  <si>
    <t>安左所</t>
  </si>
  <si>
    <t>513422200803011512</t>
  </si>
  <si>
    <t>杨尔康</t>
  </si>
  <si>
    <t>513422200511142115</t>
  </si>
  <si>
    <t>苏朗祝玛</t>
  </si>
  <si>
    <t>513422200601104227</t>
  </si>
  <si>
    <t>伍希</t>
  </si>
  <si>
    <t>513422200509140014</t>
  </si>
  <si>
    <t>陈华健</t>
  </si>
  <si>
    <t>513422200705016619</t>
  </si>
  <si>
    <t>513422200512062512</t>
  </si>
  <si>
    <t>杨关保</t>
  </si>
  <si>
    <t>513422200701122318</t>
  </si>
  <si>
    <t>罗小顺</t>
  </si>
  <si>
    <t>513422200602032114</t>
  </si>
  <si>
    <t>徐如梅</t>
  </si>
  <si>
    <t>513422200704012528</t>
  </si>
  <si>
    <t>打珍次尔</t>
  </si>
  <si>
    <t>513422200403107013</t>
  </si>
  <si>
    <t>王金兵</t>
  </si>
  <si>
    <t>513422200802080719</t>
  </si>
  <si>
    <t>扎西祝玛</t>
  </si>
  <si>
    <t>513422200711125029</t>
  </si>
  <si>
    <t>沈燕</t>
  </si>
  <si>
    <t>513422200706231724</t>
  </si>
  <si>
    <t>杨文龙</t>
  </si>
  <si>
    <t>513422200702026635</t>
  </si>
  <si>
    <t>王芳</t>
  </si>
  <si>
    <t>513422200810153826</t>
  </si>
  <si>
    <t>何超吉</t>
  </si>
  <si>
    <t>513422200611011913</t>
  </si>
  <si>
    <t>毛小英</t>
  </si>
  <si>
    <t>513422200610084627</t>
  </si>
  <si>
    <t>王昊</t>
  </si>
  <si>
    <t>513422200611082914</t>
  </si>
  <si>
    <t>何苏朗降初</t>
  </si>
  <si>
    <t>513422200402141519</t>
  </si>
  <si>
    <t>毛晓荣</t>
  </si>
  <si>
    <t>513422200609280321</t>
  </si>
  <si>
    <t>仁争拉姆</t>
  </si>
  <si>
    <t>513422200609066827</t>
  </si>
  <si>
    <t>马阿歪</t>
  </si>
  <si>
    <t>513422200603041522</t>
  </si>
  <si>
    <t>苏小花</t>
  </si>
  <si>
    <t>513422200310061925</t>
  </si>
  <si>
    <t>513422200305144224</t>
  </si>
  <si>
    <t>叶新</t>
  </si>
  <si>
    <t>513422200509152533</t>
  </si>
  <si>
    <t>达珍卓玛</t>
  </si>
  <si>
    <t>513422200509250029</t>
  </si>
  <si>
    <t>贾祝玛</t>
  </si>
  <si>
    <t>513422200603256822</t>
  </si>
  <si>
    <t>马晓月</t>
  </si>
  <si>
    <t>513422200603181525</t>
  </si>
  <si>
    <t>马凯英</t>
  </si>
  <si>
    <t>513422200603062921</t>
  </si>
  <si>
    <t>513422200403020911</t>
  </si>
  <si>
    <t>李冬英</t>
  </si>
  <si>
    <t>513422200411152121</t>
  </si>
  <si>
    <t>王海龙</t>
  </si>
  <si>
    <t>513422200611181314</t>
  </si>
  <si>
    <t>李月光</t>
  </si>
  <si>
    <t>513422200506251915</t>
  </si>
  <si>
    <t>赖兴莲</t>
  </si>
  <si>
    <t>513422200803112524</t>
  </si>
  <si>
    <t>沈海政</t>
  </si>
  <si>
    <t>513422200512096616</t>
  </si>
  <si>
    <t>沈梦英</t>
  </si>
  <si>
    <t>513422200512051522</t>
  </si>
  <si>
    <t>边玛楚姆</t>
  </si>
  <si>
    <t>51342220060318382X</t>
  </si>
  <si>
    <t>胡海美</t>
  </si>
  <si>
    <t>513422200705100722</t>
  </si>
  <si>
    <t>徐万雄</t>
  </si>
  <si>
    <t>苏朗降措</t>
  </si>
  <si>
    <t>513422200606060059</t>
  </si>
  <si>
    <t>旦珠扎西</t>
  </si>
  <si>
    <t>513422200510184815</t>
  </si>
  <si>
    <t>邱英卓</t>
  </si>
  <si>
    <t>513422200710245627</t>
  </si>
  <si>
    <t>二车偏初</t>
  </si>
  <si>
    <t>513422200508044610</t>
  </si>
  <si>
    <t>蔡春慧</t>
  </si>
  <si>
    <t>513422200803282726</t>
  </si>
  <si>
    <t>513422200602094024</t>
  </si>
  <si>
    <t>扎西布尺</t>
  </si>
  <si>
    <t>513422200603162121</t>
  </si>
  <si>
    <t>罗洪天燕</t>
  </si>
  <si>
    <t>513422200310094428</t>
  </si>
  <si>
    <t>韩香</t>
  </si>
  <si>
    <t>513422200707082521</t>
  </si>
  <si>
    <t>小祝莫</t>
  </si>
  <si>
    <t>513422200703206822</t>
  </si>
  <si>
    <t>彭友权</t>
  </si>
  <si>
    <t>513422200505155016</t>
  </si>
  <si>
    <t>沈建川</t>
  </si>
  <si>
    <t>513422200603250711</t>
  </si>
  <si>
    <t>杜基金泽</t>
  </si>
  <si>
    <t>513422200508110315</t>
  </si>
  <si>
    <t>陈付美</t>
  </si>
  <si>
    <t>513422200212302721</t>
  </si>
  <si>
    <t>毛健慧</t>
  </si>
  <si>
    <t>513422200405011525</t>
  </si>
  <si>
    <t>王龙英</t>
  </si>
  <si>
    <t>513422200612160929</t>
  </si>
  <si>
    <t>石叶友珍</t>
  </si>
  <si>
    <t>513422200701010041</t>
  </si>
  <si>
    <t>513422200105014812</t>
  </si>
  <si>
    <t>苏朗拉珍</t>
  </si>
  <si>
    <t>513422200702205828</t>
  </si>
  <si>
    <t>沈润兰</t>
  </si>
  <si>
    <t>513422201003012722</t>
  </si>
  <si>
    <t>马芳</t>
  </si>
  <si>
    <t>513422200704052925</t>
  </si>
  <si>
    <t>韩永萍</t>
  </si>
  <si>
    <t>513422200303286229</t>
  </si>
  <si>
    <t>陈泰萍</t>
  </si>
  <si>
    <t>51342220060818002X</t>
  </si>
  <si>
    <t>王海婷</t>
  </si>
  <si>
    <t>513422200701171726</t>
  </si>
  <si>
    <t>刘益林</t>
  </si>
  <si>
    <t>513422200609102912</t>
  </si>
  <si>
    <t>王泽金</t>
  </si>
  <si>
    <t>510923200706292317</t>
  </si>
  <si>
    <t>马尔甲</t>
  </si>
  <si>
    <t>513422200505303816</t>
  </si>
  <si>
    <t>沈权</t>
  </si>
  <si>
    <t>513422200908182713</t>
  </si>
  <si>
    <t>沈作所</t>
  </si>
  <si>
    <t>513422200505011514</t>
  </si>
  <si>
    <t>王云美</t>
  </si>
  <si>
    <t>513422200610190024</t>
  </si>
  <si>
    <t>格绒觉初</t>
  </si>
  <si>
    <t>51342220050321641X</t>
  </si>
  <si>
    <t>马金花</t>
  </si>
  <si>
    <t>513422200501143827</t>
  </si>
  <si>
    <t>杨美丽</t>
  </si>
  <si>
    <t>513422200604183821</t>
  </si>
  <si>
    <t>蔡琴香</t>
  </si>
  <si>
    <t>513422200706102324</t>
  </si>
  <si>
    <t>鲁志英</t>
  </si>
  <si>
    <t>513422200503241527</t>
  </si>
  <si>
    <t>苏嘉成</t>
  </si>
  <si>
    <t>513422200605074635</t>
  </si>
  <si>
    <t>彭燕春</t>
  </si>
  <si>
    <t>513422200508081323</t>
  </si>
  <si>
    <t>罗照云</t>
  </si>
  <si>
    <t>513422200407292519</t>
  </si>
  <si>
    <t>祝玛次尔</t>
  </si>
  <si>
    <t>513422200703103620</t>
  </si>
  <si>
    <t>丁争启初</t>
  </si>
  <si>
    <t>513422200601106441</t>
  </si>
  <si>
    <t>51342220070429342X</t>
  </si>
  <si>
    <t>呷茸祝玛</t>
  </si>
  <si>
    <t>513422200505130345</t>
  </si>
  <si>
    <t>沈青艳</t>
  </si>
  <si>
    <t>513422200508301920</t>
  </si>
  <si>
    <t>陈南</t>
  </si>
  <si>
    <t>513422200707280317</t>
  </si>
  <si>
    <t>马艳春</t>
  </si>
  <si>
    <t>513422200609152944</t>
  </si>
  <si>
    <t>卢逸</t>
  </si>
  <si>
    <t>朱健美</t>
  </si>
  <si>
    <t>513422200708142143</t>
  </si>
  <si>
    <t>吉克豪杰</t>
  </si>
  <si>
    <t>513422200612190036</t>
  </si>
  <si>
    <t>杨萍艳</t>
  </si>
  <si>
    <t>513422200604212725</t>
  </si>
  <si>
    <t>唐忠顺</t>
  </si>
  <si>
    <t>513422200602133820</t>
  </si>
  <si>
    <t>兰依依</t>
  </si>
  <si>
    <t>513422200601011725</t>
  </si>
  <si>
    <t>马悦</t>
  </si>
  <si>
    <t>513422200607311526</t>
  </si>
  <si>
    <t>杨长英</t>
  </si>
  <si>
    <t>513422200605113825</t>
  </si>
  <si>
    <t>杨国芬</t>
  </si>
  <si>
    <t>51342220060310401X</t>
  </si>
  <si>
    <t>旺姆卓娜</t>
  </si>
  <si>
    <t>513422200602070022</t>
  </si>
  <si>
    <t>陈冬美</t>
  </si>
  <si>
    <t>513422200710153829</t>
  </si>
  <si>
    <t>次尔央青</t>
  </si>
  <si>
    <t>513422200412146620</t>
  </si>
  <si>
    <t>邓丽君</t>
  </si>
  <si>
    <t>513422200803050028</t>
  </si>
  <si>
    <t>朱小翠</t>
  </si>
  <si>
    <t>513422200702102722</t>
  </si>
  <si>
    <t>沈旭东</t>
  </si>
  <si>
    <t>513422200807031115</t>
  </si>
  <si>
    <t>杨健芳</t>
  </si>
  <si>
    <t>513422200512020048</t>
  </si>
  <si>
    <t>扎西朗布</t>
  </si>
  <si>
    <t>513422200505053618</t>
  </si>
  <si>
    <t>杨拉初</t>
  </si>
  <si>
    <t>513422200708014424</t>
  </si>
  <si>
    <t>王建美</t>
  </si>
  <si>
    <t>513422200601161926</t>
  </si>
  <si>
    <t>降初次尔</t>
  </si>
  <si>
    <t>513422200708154814</t>
  </si>
  <si>
    <t>央章米</t>
  </si>
  <si>
    <t>513422200704175028</t>
  </si>
  <si>
    <t>伍建群</t>
  </si>
  <si>
    <t>513422200701142925</t>
  </si>
  <si>
    <t>杨灵美</t>
  </si>
  <si>
    <t>513422200704082526</t>
  </si>
  <si>
    <t>吴诗梅</t>
  </si>
  <si>
    <t>513422200704200027</t>
  </si>
  <si>
    <t>杨伍支</t>
  </si>
  <si>
    <t>513422200512014422</t>
  </si>
  <si>
    <t>苏朗多吉</t>
  </si>
  <si>
    <t>513422200511173616</t>
  </si>
  <si>
    <t>胡若依</t>
  </si>
  <si>
    <t>513422200807012520</t>
  </si>
  <si>
    <t>格拉梅朵</t>
  </si>
  <si>
    <t>513422200801125620</t>
  </si>
  <si>
    <t>打珍拉姆</t>
  </si>
  <si>
    <t>513422200506183828</t>
  </si>
  <si>
    <t>陈小英</t>
  </si>
  <si>
    <t>513422200608250323</t>
  </si>
  <si>
    <t>杨顺莲</t>
  </si>
  <si>
    <t>513422200303042523</t>
  </si>
  <si>
    <t>罗洪宏达</t>
  </si>
  <si>
    <t>513422200701251718</t>
  </si>
  <si>
    <t>杨昆梦</t>
  </si>
  <si>
    <t>513422200509101541</t>
  </si>
  <si>
    <t>英扎若</t>
  </si>
  <si>
    <t>513422200505285013</t>
  </si>
  <si>
    <t>王小梅</t>
  </si>
  <si>
    <t>513422200611291927</t>
  </si>
  <si>
    <t>吴文艺</t>
  </si>
  <si>
    <t>黄小英</t>
  </si>
  <si>
    <t>513422200609102744</t>
  </si>
  <si>
    <t>毛小强</t>
  </si>
  <si>
    <t>513422200611184419</t>
  </si>
  <si>
    <t>苏朗次伦</t>
  </si>
  <si>
    <t>513422200409124818</t>
  </si>
  <si>
    <t>马海</t>
  </si>
  <si>
    <t>51342220060415211X</t>
  </si>
  <si>
    <t>沈小平</t>
  </si>
  <si>
    <t>513422200504141317</t>
  </si>
  <si>
    <t>魏雅倩</t>
  </si>
  <si>
    <t>513422200702062126</t>
  </si>
  <si>
    <t>格绒曲珍</t>
  </si>
  <si>
    <t>513422200803036824</t>
  </si>
  <si>
    <t>黄央青</t>
  </si>
  <si>
    <t>51342220070718232X</t>
  </si>
  <si>
    <t>吕霞</t>
  </si>
  <si>
    <t>513422200509172120</t>
  </si>
  <si>
    <t>马伍力</t>
  </si>
  <si>
    <t>51342220050401211X</t>
  </si>
  <si>
    <t>毛力全</t>
  </si>
  <si>
    <t>513422200607084618</t>
  </si>
  <si>
    <t>黄健英</t>
  </si>
  <si>
    <t>513422200603272929</t>
  </si>
  <si>
    <t>各强</t>
  </si>
  <si>
    <t>513422200405202110</t>
  </si>
  <si>
    <t>何克哈莫</t>
  </si>
  <si>
    <t>513422200606172923</t>
  </si>
  <si>
    <t>陈志秀</t>
  </si>
  <si>
    <t>513422200708120323</t>
  </si>
  <si>
    <t>杨友芬</t>
  </si>
  <si>
    <t>513422200904065026</t>
  </si>
  <si>
    <t>梁师黄</t>
  </si>
  <si>
    <t>513422200504215013</t>
  </si>
  <si>
    <t>杨双秀</t>
  </si>
  <si>
    <t>513422200212232727</t>
  </si>
  <si>
    <t>东珠昂伽</t>
  </si>
  <si>
    <t>513422200705284015</t>
  </si>
  <si>
    <t>旦珠祝玛</t>
  </si>
  <si>
    <t>513422200503083629</t>
  </si>
  <si>
    <t>撒得次姆</t>
  </si>
  <si>
    <t>513422200511156429</t>
  </si>
  <si>
    <t>王秀英</t>
  </si>
  <si>
    <t>51342220070415602X</t>
  </si>
  <si>
    <t>513422200412286017</t>
  </si>
  <si>
    <t>朱万美</t>
  </si>
  <si>
    <t>51342220060708292X</t>
  </si>
  <si>
    <t>央青拉姆</t>
  </si>
  <si>
    <t>513422200604055029</t>
  </si>
  <si>
    <t>次尔玛</t>
  </si>
  <si>
    <t>513422200610024026</t>
  </si>
  <si>
    <t>马秀英</t>
  </si>
  <si>
    <t>513422200602270024</t>
  </si>
  <si>
    <t>央章拉姆</t>
  </si>
  <si>
    <t>513422200506244029</t>
  </si>
  <si>
    <t>苏博芸</t>
  </si>
  <si>
    <t>513422200605101322</t>
  </si>
  <si>
    <t>马小阳</t>
  </si>
  <si>
    <t>51342220061012254X</t>
  </si>
  <si>
    <t>罗国美</t>
  </si>
  <si>
    <t>513422200703192328</t>
  </si>
  <si>
    <t>王祖杰</t>
  </si>
  <si>
    <t>513422200610152116</t>
  </si>
  <si>
    <t>次尔拉初</t>
  </si>
  <si>
    <t>513422200412205029</t>
  </si>
  <si>
    <t>彭阿甲</t>
  </si>
  <si>
    <t>513422200408010720</t>
  </si>
  <si>
    <t>杨顺林</t>
  </si>
  <si>
    <t>513422200401156014</t>
  </si>
  <si>
    <t>公布扎什</t>
  </si>
  <si>
    <t>513422200602076811</t>
  </si>
  <si>
    <t>杨伊妹</t>
  </si>
  <si>
    <t>513422200612190028</t>
  </si>
  <si>
    <t>祝玛</t>
  </si>
  <si>
    <t>513422200804154224</t>
  </si>
  <si>
    <t>尔青祝玛</t>
  </si>
  <si>
    <t>513422200402054423</t>
  </si>
  <si>
    <t>513422200602280919</t>
  </si>
  <si>
    <t>马林英</t>
  </si>
  <si>
    <t>513422200701161122</t>
  </si>
  <si>
    <t>拉珍次姆</t>
  </si>
  <si>
    <t>51342220030505582X</t>
  </si>
  <si>
    <t>张健红</t>
  </si>
  <si>
    <t>513422200612130017</t>
  </si>
  <si>
    <t>龙润秀</t>
  </si>
  <si>
    <t>513422200610083827</t>
  </si>
  <si>
    <t>张志军</t>
  </si>
  <si>
    <t>513422200201031313</t>
  </si>
  <si>
    <t>阿苦木尔着</t>
  </si>
  <si>
    <t>513430200507164565</t>
  </si>
  <si>
    <t>李文金</t>
  </si>
  <si>
    <t>513422200612072523</t>
  </si>
  <si>
    <t>次仁拉初</t>
  </si>
  <si>
    <t>513422200702235621</t>
  </si>
  <si>
    <t>马小群</t>
  </si>
  <si>
    <t>513422200701181924</t>
  </si>
  <si>
    <t>沈天云</t>
  </si>
  <si>
    <t>513422200403161116</t>
  </si>
  <si>
    <t>棒池</t>
  </si>
  <si>
    <t>513422200606156827</t>
  </si>
  <si>
    <t>王成</t>
  </si>
  <si>
    <t>513422200609216012</t>
  </si>
  <si>
    <t>吴建兵</t>
  </si>
  <si>
    <t>513422200410105016</t>
  </si>
  <si>
    <t>翁金祝玛</t>
  </si>
  <si>
    <t>513422200609290327</t>
  </si>
  <si>
    <t>朗杰次莫</t>
  </si>
  <si>
    <t>513422200712016844</t>
  </si>
  <si>
    <t>欧麻</t>
  </si>
  <si>
    <t>51342220060714502X</t>
  </si>
  <si>
    <t>肖云慧</t>
  </si>
  <si>
    <t>513422200701082926</t>
  </si>
  <si>
    <t>马逸华</t>
  </si>
  <si>
    <t>513422200611201514</t>
  </si>
  <si>
    <t>吴金兵</t>
  </si>
  <si>
    <t>513422200509263815</t>
  </si>
  <si>
    <t>扎西次尔</t>
  </si>
  <si>
    <t>513422200709304212</t>
  </si>
  <si>
    <t>根戈吉村</t>
  </si>
  <si>
    <t>513422200608086818</t>
  </si>
  <si>
    <t>马俊辉</t>
  </si>
  <si>
    <t>513422200508026818</t>
  </si>
  <si>
    <t>513422200610156221</t>
  </si>
  <si>
    <t>罗连慧</t>
  </si>
  <si>
    <t>513422200412132114</t>
  </si>
  <si>
    <t>金达瓦</t>
  </si>
  <si>
    <t>513422200706154415</t>
  </si>
  <si>
    <t>严小英</t>
  </si>
  <si>
    <t>513422200602052924</t>
  </si>
  <si>
    <t>马佳雪</t>
  </si>
  <si>
    <t>513422200508074625</t>
  </si>
  <si>
    <t>曲珍</t>
  </si>
  <si>
    <t>513422200609104846</t>
  </si>
  <si>
    <t>吕娜</t>
  </si>
  <si>
    <t>513422200712251123</t>
  </si>
  <si>
    <t>次里央宗</t>
  </si>
  <si>
    <t>513422200504012128</t>
  </si>
  <si>
    <t>唐瑞</t>
  </si>
  <si>
    <t>513422200702062521</t>
  </si>
  <si>
    <t>吕健英</t>
  </si>
  <si>
    <t>513422200601062143</t>
  </si>
  <si>
    <t>熊成香</t>
  </si>
  <si>
    <t>513422200707132912</t>
  </si>
  <si>
    <t>513422200509094222</t>
  </si>
  <si>
    <t>李文</t>
  </si>
  <si>
    <t>513422200508151563</t>
  </si>
  <si>
    <t>513422200611202322</t>
  </si>
  <si>
    <t>陶关英</t>
  </si>
  <si>
    <t>513422200407202528</t>
  </si>
  <si>
    <t>王秀珍</t>
  </si>
  <si>
    <t>513422200609041128</t>
  </si>
  <si>
    <t>叶小荣</t>
  </si>
  <si>
    <t>513422200308042741</t>
  </si>
  <si>
    <t>次仁布池</t>
  </si>
  <si>
    <t>513422200511256024</t>
  </si>
  <si>
    <t>乔日伙</t>
  </si>
  <si>
    <t>513422200607204413</t>
  </si>
  <si>
    <t>央青</t>
  </si>
  <si>
    <t>513422200303165021</t>
  </si>
  <si>
    <t>陈花花</t>
  </si>
  <si>
    <t>51342220041006092X</t>
  </si>
  <si>
    <t>候自英</t>
  </si>
  <si>
    <t>513422200610180926</t>
  </si>
  <si>
    <t>红桥子</t>
  </si>
  <si>
    <t>513422200510084611</t>
  </si>
  <si>
    <t>吴伍甲</t>
  </si>
  <si>
    <t>513422200606193847</t>
  </si>
  <si>
    <t>毛小珍</t>
  </si>
  <si>
    <t>513422200408161123</t>
  </si>
  <si>
    <t>马小松</t>
  </si>
  <si>
    <t>513422200601042716</t>
  </si>
  <si>
    <t>邱日落</t>
  </si>
  <si>
    <t>513422200601102520</t>
  </si>
  <si>
    <t>苏建华</t>
  </si>
  <si>
    <t>513422200606122512</t>
  </si>
  <si>
    <t>罗光英</t>
  </si>
  <si>
    <t>51342220060115112X</t>
  </si>
  <si>
    <t>益西丹争</t>
  </si>
  <si>
    <t>513422200608242315</t>
  </si>
  <si>
    <t>兰凤娇</t>
  </si>
  <si>
    <t>513422200609306229</t>
  </si>
  <si>
    <t>仁青玛</t>
  </si>
  <si>
    <t>513422200501084222</t>
  </si>
  <si>
    <t>央章玛</t>
  </si>
  <si>
    <t>513422200502154229</t>
  </si>
  <si>
    <t>王臻珏</t>
  </si>
  <si>
    <t>513422200706280024</t>
  </si>
  <si>
    <t>马顺康</t>
  </si>
  <si>
    <t>513422200509141519</t>
  </si>
  <si>
    <t>苏朗青宗</t>
  </si>
  <si>
    <t>513422200610017029</t>
  </si>
  <si>
    <t>沈建美</t>
  </si>
  <si>
    <t>513422200512251321</t>
  </si>
  <si>
    <t>廖小芳</t>
  </si>
  <si>
    <t>513422200509156622</t>
  </si>
  <si>
    <t>马兰</t>
  </si>
  <si>
    <t>513422200707084623</t>
  </si>
  <si>
    <t>扎西拥宗</t>
  </si>
  <si>
    <t>513422200306087022</t>
  </si>
  <si>
    <t>孙学兰</t>
  </si>
  <si>
    <t>513422200603054622</t>
  </si>
  <si>
    <t>童拉初</t>
  </si>
  <si>
    <t>513422200508031529</t>
  </si>
  <si>
    <t>研米</t>
  </si>
  <si>
    <t>513422200611145022</t>
  </si>
  <si>
    <t>旦拉拉姆</t>
  </si>
  <si>
    <t>513422200302264626</t>
  </si>
  <si>
    <t>罗月花</t>
  </si>
  <si>
    <t>513422200507050920</t>
  </si>
  <si>
    <t>田健美</t>
  </si>
  <si>
    <t>513422200711020729</t>
  </si>
  <si>
    <t>赵虎群</t>
  </si>
  <si>
    <t>513422200701200021</t>
  </si>
  <si>
    <t>513422200805204246</t>
  </si>
  <si>
    <t>杨群</t>
  </si>
  <si>
    <t>513422200701201729</t>
  </si>
  <si>
    <t>吕世英</t>
  </si>
  <si>
    <t>513422200410092120</t>
  </si>
  <si>
    <t>格绒曲色</t>
  </si>
  <si>
    <t>513422200604056849</t>
  </si>
  <si>
    <t>撒朗央青</t>
  </si>
  <si>
    <t>513422200708134821</t>
  </si>
  <si>
    <t>513422200706165026</t>
  </si>
  <si>
    <t>沈海英</t>
  </si>
  <si>
    <t>513422200708076828</t>
  </si>
  <si>
    <t>呷绒其珍</t>
  </si>
  <si>
    <t>513422200609176428</t>
  </si>
  <si>
    <t>马文佳</t>
  </si>
  <si>
    <t>513422200311124625</t>
  </si>
  <si>
    <t>徐安芬</t>
  </si>
  <si>
    <t>513422200506062321</t>
  </si>
  <si>
    <t>513422200608074622</t>
  </si>
  <si>
    <t>马日启</t>
  </si>
  <si>
    <t>513422200512091524</t>
  </si>
  <si>
    <t>鲁长秀</t>
  </si>
  <si>
    <t>51342220060224212X</t>
  </si>
  <si>
    <t>王琼</t>
  </si>
  <si>
    <t>513422200607052923</t>
  </si>
  <si>
    <t>格绒其初</t>
  </si>
  <si>
    <t>51342220040820682X</t>
  </si>
  <si>
    <t>吕巫志</t>
  </si>
  <si>
    <t>513422200204142123</t>
  </si>
  <si>
    <t>苟六斤</t>
  </si>
  <si>
    <t>513422200607222929</t>
  </si>
  <si>
    <t>次仁拉姆</t>
  </si>
  <si>
    <t>513422200603084223</t>
  </si>
  <si>
    <t>刘小英</t>
  </si>
  <si>
    <t>513422200506151527</t>
  </si>
  <si>
    <t>次仁拥珍</t>
  </si>
  <si>
    <t>513422200402016427</t>
  </si>
  <si>
    <t>韩克底莫</t>
  </si>
  <si>
    <t>513422200602146824</t>
  </si>
  <si>
    <t>李文华</t>
  </si>
  <si>
    <t>51342220090313662X</t>
  </si>
  <si>
    <t>51342220021002422X</t>
  </si>
  <si>
    <t>罗钢</t>
  </si>
  <si>
    <t>513422200710184625</t>
  </si>
  <si>
    <t>杨小琼</t>
  </si>
  <si>
    <t>51342220070718072X</t>
  </si>
  <si>
    <t>央青祝玛</t>
  </si>
  <si>
    <t>513422200708286622</t>
  </si>
  <si>
    <t>朗基拉初</t>
  </si>
  <si>
    <t>513422200608044626</t>
  </si>
  <si>
    <t>让姆里</t>
  </si>
  <si>
    <t>513422200512154222</t>
  </si>
  <si>
    <t>伍甲</t>
  </si>
  <si>
    <t>513422200608054621</t>
  </si>
  <si>
    <t>祝玛拉姆</t>
  </si>
  <si>
    <t>513422200705212329</t>
  </si>
  <si>
    <t>鲁让曲珍</t>
  </si>
  <si>
    <t>513422200707206029</t>
  </si>
  <si>
    <t>边玛拉初</t>
  </si>
  <si>
    <t>513422200410014229</t>
  </si>
  <si>
    <t>杨陈</t>
  </si>
  <si>
    <t>513422200607151323</t>
  </si>
  <si>
    <t>伍圆慧</t>
  </si>
  <si>
    <t>51342220051125212X</t>
  </si>
  <si>
    <t>英支若</t>
  </si>
  <si>
    <t>51342220070919501X</t>
  </si>
  <si>
    <t>夸娜</t>
  </si>
  <si>
    <t>513422200507284823</t>
  </si>
  <si>
    <t>向世蓉</t>
  </si>
  <si>
    <t>513422200611055422</t>
  </si>
  <si>
    <t>513422200402042529</t>
  </si>
  <si>
    <t>宋灵</t>
  </si>
  <si>
    <t>513422200809172317</t>
  </si>
  <si>
    <t>罗建英</t>
  </si>
  <si>
    <t>513422200601152325</t>
  </si>
  <si>
    <t>何俊</t>
  </si>
  <si>
    <t>513422200810181720</t>
  </si>
  <si>
    <t>王阿呷</t>
  </si>
  <si>
    <t>513422200506051323</t>
  </si>
  <si>
    <t>沈顺美</t>
  </si>
  <si>
    <t>513422200512122925</t>
  </si>
  <si>
    <t>马阿明</t>
  </si>
  <si>
    <t>513422200103082766</t>
  </si>
  <si>
    <t>格让祝玛</t>
  </si>
  <si>
    <t>513422200511116021</t>
  </si>
  <si>
    <t>甲波甲阿基</t>
  </si>
  <si>
    <t>513422200707135013</t>
  </si>
  <si>
    <t>513422200706025824</t>
  </si>
  <si>
    <t>沈阿珍</t>
  </si>
  <si>
    <t>513422200602061927</t>
  </si>
  <si>
    <t>杨双桥</t>
  </si>
  <si>
    <t>513422200604052717</t>
  </si>
  <si>
    <t>杨同英</t>
  </si>
  <si>
    <t>513422200705092523</t>
  </si>
  <si>
    <t>刘志英</t>
  </si>
  <si>
    <t>513422200003134426</t>
  </si>
  <si>
    <t>胡杜基</t>
  </si>
  <si>
    <t>513422200705206615</t>
  </si>
  <si>
    <t>撒朗偏初</t>
  </si>
  <si>
    <t>513422200606204817</t>
  </si>
  <si>
    <t>毛小平</t>
  </si>
  <si>
    <t>513422200609100319</t>
  </si>
  <si>
    <t>田万龙</t>
  </si>
  <si>
    <t>513422200706153615</t>
  </si>
  <si>
    <t>苏朗龙布</t>
  </si>
  <si>
    <t>513422200610017010</t>
  </si>
  <si>
    <t>唐安琪</t>
  </si>
  <si>
    <t>513422200608210727</t>
  </si>
  <si>
    <t>严东华</t>
  </si>
  <si>
    <t>513422200703082911</t>
  </si>
  <si>
    <t>马兵</t>
  </si>
  <si>
    <t>513422200510190019</t>
  </si>
  <si>
    <t>王兵</t>
  </si>
  <si>
    <t>513422200608052714</t>
  </si>
  <si>
    <t>格让次尔</t>
  </si>
  <si>
    <t>513422200608104019</t>
  </si>
  <si>
    <t>马金华</t>
  </si>
  <si>
    <t>513422200702086814</t>
  </si>
  <si>
    <t>杨尼洛</t>
  </si>
  <si>
    <t>51342220060312132X</t>
  </si>
  <si>
    <t>兰超</t>
  </si>
  <si>
    <t>513422200703140018</t>
  </si>
  <si>
    <t>次伦龙布</t>
  </si>
  <si>
    <t>513422200606044817</t>
  </si>
  <si>
    <t>马福康</t>
  </si>
  <si>
    <t>513422200705052919</t>
  </si>
  <si>
    <t>吕杰英</t>
  </si>
  <si>
    <t>51342220070318212X</t>
  </si>
  <si>
    <t>兰菊</t>
  </si>
  <si>
    <t>513422200706110025</t>
  </si>
  <si>
    <t>杨扎西</t>
  </si>
  <si>
    <t>513422200503026210</t>
  </si>
  <si>
    <t>王文祥</t>
  </si>
  <si>
    <t>513422200609186212</t>
  </si>
  <si>
    <t>鲁茸次尔</t>
  </si>
  <si>
    <t>513422200803124816</t>
  </si>
  <si>
    <t>李梦玉</t>
  </si>
  <si>
    <t>51342220061125152X</t>
  </si>
  <si>
    <t>木年措</t>
  </si>
  <si>
    <t>513422200401135029</t>
  </si>
  <si>
    <t>王建军</t>
  </si>
  <si>
    <t>513422200302066814</t>
  </si>
  <si>
    <t>李友哈莫</t>
  </si>
  <si>
    <t>513422200309101328</t>
  </si>
  <si>
    <t>毛尔朗</t>
  </si>
  <si>
    <t>513422200405100018</t>
  </si>
  <si>
    <t>李友清</t>
  </si>
  <si>
    <t>513422200409132519</t>
  </si>
  <si>
    <t>金东阳</t>
  </si>
  <si>
    <t>513422200609111114</t>
  </si>
  <si>
    <t>伍秀英</t>
  </si>
  <si>
    <t>513422200412070021</t>
  </si>
  <si>
    <t>陶顺英</t>
  </si>
  <si>
    <t>513422200701202529</t>
  </si>
  <si>
    <t>陈小芳</t>
  </si>
  <si>
    <t>51342220060210072X</t>
  </si>
  <si>
    <t>朗杰偏初</t>
  </si>
  <si>
    <t>513422200603273614</t>
  </si>
  <si>
    <t>勒尔菁菁</t>
  </si>
  <si>
    <t>513422200607040025</t>
  </si>
  <si>
    <t>马永康</t>
  </si>
  <si>
    <t>513422200703290016</t>
  </si>
  <si>
    <t>51342220061001002X</t>
  </si>
  <si>
    <t>513422200305026420</t>
  </si>
  <si>
    <t>杨陆斤</t>
  </si>
  <si>
    <t>513422200711032316</t>
  </si>
  <si>
    <t>51342220051012461X</t>
  </si>
  <si>
    <t>吕阿呷</t>
  </si>
  <si>
    <t>513422200206151525</t>
  </si>
  <si>
    <t>补都</t>
  </si>
  <si>
    <t>513422200406104010</t>
  </si>
  <si>
    <t>王小兵</t>
  </si>
  <si>
    <t>513422200709146218</t>
  </si>
  <si>
    <t>马天云</t>
  </si>
  <si>
    <t>513422200701100717</t>
  </si>
  <si>
    <t>费容嘉</t>
  </si>
  <si>
    <t>513422200706062916</t>
  </si>
  <si>
    <t>513422200611301320</t>
  </si>
  <si>
    <t>金珠卓玛</t>
  </si>
  <si>
    <t>513422200710204227</t>
  </si>
  <si>
    <t>苏朗旦珠</t>
  </si>
  <si>
    <t>513422200601016219</t>
  </si>
  <si>
    <t>沈秀珍</t>
  </si>
  <si>
    <t>51342220040915382x</t>
  </si>
  <si>
    <t>益西杜基</t>
  </si>
  <si>
    <t>51342220070221621X</t>
  </si>
  <si>
    <t>杨伍几</t>
  </si>
  <si>
    <t>513422200602071324</t>
  </si>
  <si>
    <t>兰灵杰</t>
  </si>
  <si>
    <t>513422200706060718</t>
  </si>
  <si>
    <t>吕绍冬</t>
  </si>
  <si>
    <t>513422200410132110</t>
  </si>
  <si>
    <t>沈建史</t>
  </si>
  <si>
    <t>513422200610123817</t>
  </si>
  <si>
    <t>姜雪梅</t>
  </si>
  <si>
    <t>51342220080111602x</t>
  </si>
  <si>
    <t>伍海龙</t>
  </si>
  <si>
    <t>513422200611090711</t>
  </si>
  <si>
    <t>马尔低</t>
  </si>
  <si>
    <t>513422200610033811</t>
  </si>
  <si>
    <t>次尔央初</t>
  </si>
  <si>
    <t>51342220070318132x</t>
  </si>
  <si>
    <t>杨秀珍</t>
  </si>
  <si>
    <t>513422200607051322</t>
  </si>
  <si>
    <t>吕杰</t>
  </si>
  <si>
    <t>513422200704062111</t>
  </si>
  <si>
    <t>偏初里</t>
  </si>
  <si>
    <t>513422200609064215</t>
  </si>
  <si>
    <t>邱冬秀</t>
  </si>
  <si>
    <t>513422200601186824</t>
  </si>
  <si>
    <t>513422200610125425</t>
  </si>
  <si>
    <t>固祖</t>
  </si>
  <si>
    <t>513422200401146019</t>
  </si>
  <si>
    <t>杨晨曦</t>
  </si>
  <si>
    <t>513422200703282112</t>
  </si>
  <si>
    <t>马古都</t>
  </si>
  <si>
    <t>513422200506131112</t>
  </si>
  <si>
    <t>扎西龙布</t>
  </si>
  <si>
    <t>513422200301050319</t>
  </si>
  <si>
    <t>呷绒央青</t>
  </si>
  <si>
    <t>51342220070510482X</t>
  </si>
  <si>
    <t>马文</t>
  </si>
  <si>
    <t>513422200503102914</t>
  </si>
  <si>
    <t>李安玲</t>
  </si>
  <si>
    <t>513422200709201520</t>
  </si>
  <si>
    <t>邱长青</t>
  </si>
  <si>
    <t>513422200701101517</t>
  </si>
  <si>
    <t>兰卡布尺</t>
  </si>
  <si>
    <t>513422200606102327</t>
  </si>
  <si>
    <t>陶树青</t>
  </si>
  <si>
    <t>513422200704256215</t>
  </si>
  <si>
    <t>哈巴若</t>
  </si>
  <si>
    <t>513422200702124219</t>
  </si>
  <si>
    <t>马国友</t>
  </si>
  <si>
    <t>513422200609011914</t>
  </si>
  <si>
    <t>513422200606244026</t>
  </si>
  <si>
    <t>甘丽</t>
  </si>
  <si>
    <t>513422200609152928</t>
  </si>
  <si>
    <t>513422200206126047</t>
  </si>
  <si>
    <t>金珠祝玛</t>
  </si>
  <si>
    <t>513422200706220021</t>
  </si>
  <si>
    <t>王云飞</t>
  </si>
  <si>
    <t>513422200410061914</t>
  </si>
  <si>
    <t>513422200606182339</t>
  </si>
  <si>
    <t>兰伍力</t>
  </si>
  <si>
    <t>513422200703180714</t>
  </si>
  <si>
    <t>斯达祝玛</t>
  </si>
  <si>
    <t>513422200509014229</t>
  </si>
  <si>
    <t>杨卓鑫</t>
  </si>
  <si>
    <t>513422200603070315</t>
  </si>
  <si>
    <t>郜青杜基</t>
  </si>
  <si>
    <t>513422200312014436</t>
  </si>
  <si>
    <t>鲁小兵</t>
  </si>
  <si>
    <t>513422200503186214</t>
  </si>
  <si>
    <t>马孙健</t>
  </si>
  <si>
    <t>513422200403062118</t>
  </si>
  <si>
    <t>扎西降初</t>
  </si>
  <si>
    <t>513422200205066011</t>
  </si>
  <si>
    <t>赵钰萱</t>
  </si>
  <si>
    <t>513422200702170020</t>
  </si>
  <si>
    <t>杨宇龙</t>
  </si>
  <si>
    <t>513422200702110917</t>
  </si>
  <si>
    <t>陶树珍</t>
  </si>
  <si>
    <t>51342220051225272X</t>
  </si>
  <si>
    <t>格绒央宗</t>
  </si>
  <si>
    <t>51342220051125482X</t>
  </si>
  <si>
    <t>行标签</t>
  </si>
  <si>
    <t>求和项:得分</t>
  </si>
  <si>
    <t>NULL</t>
  </si>
  <si>
    <t>(空白)</t>
  </si>
  <si>
    <t>总计</t>
  </si>
  <si>
    <t>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</si>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</sst>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9"/>
      <color theme="1"/>
      <name val="等线"/>
      <family val="3"/>
      <charset val="134"/>
    </font>
    <font>
      <b/>
      <sz val="10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sz val="10"/>
      <color theme="1"/>
      <name val="等线"/>
      <family val="3"/>
      <charset val="134"/>
    </font>
    <font>
      <sz val="10"/>
      <color rgb="FFFF0000"/>
      <name val="等线"/>
      <family val="3"/>
      <charset val="134"/>
    </font>
    <font>
      <sz val="8"/>
      <color theme="1"/>
      <name val="等线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rgb="FFFF0000"/>
      <name val="等线"/>
      <family val="3"/>
      <charset val="134"/>
    </font>
    <font>
      <sz val="9"/>
      <color rgb="FFFF0000"/>
      <name val="宋体"/>
      <family val="3"/>
      <charset val="134"/>
    </font>
    <font>
      <sz val="12"/>
      <name val="等线"/>
      <family val="3"/>
      <charset val="134"/>
    </font>
    <font>
      <sz val="10"/>
      <name val="等线"/>
      <family val="3"/>
      <charset val="134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11" fillId="5" borderId="19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8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4" borderId="19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3" fillId="3" borderId="0" xfId="0" applyFont="1" applyFill="1">
      <alignment vertical="center"/>
    </xf>
    <xf numFmtId="0" fontId="0" fillId="0" borderId="0" xfId="0" applyAlignment="1">
      <alignment horizontal="left" vertical="center"/>
    </xf>
    <xf numFmtId="0" fontId="18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9" xfId="0" applyBorder="1">
      <alignment vertical="center"/>
    </xf>
    <xf numFmtId="0" fontId="7" fillId="0" borderId="19" xfId="0" quotePrefix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9" fillId="0" borderId="0" xfId="0" pivotButton="1" applyFont="1" applyAlignment="1">
      <alignment horizontal="center" vertical="center"/>
    </xf>
    <xf numFmtId="0" fontId="0" fillId="0" borderId="19" xfId="0" applyBorder="1" applyAlignment="1">
      <alignment horizontal="center"/>
    </xf>
  </cellXfs>
  <cellStyles count="1">
    <cellStyle name="常规" xfId="0" builtinId="0"/>
  </cellStyles>
  <dxfs count="201">
    <dxf>
      <font>
        <color theme="1"/>
      </font>
    </dxf>
    <dxf>
      <font>
        <color theme="1"/>
      </font>
    </dxf>
    <dxf>
      <font>
        <color theme="1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11.xml"/><Relationship Id="rId18" Type="http://schemas.openxmlformats.org/officeDocument/2006/relationships/pivotCacheDefinition" Target="pivotCache/pivotCacheDefinition16.xml"/><Relationship Id="rId26" Type="http://schemas.openxmlformats.org/officeDocument/2006/relationships/pivotCacheDefinition" Target="pivotCache/pivotCacheDefinition24.xml"/><Relationship Id="rId39" Type="http://schemas.openxmlformats.org/officeDocument/2006/relationships/theme" Target="theme/theme1.xml"/><Relationship Id="rId21" Type="http://schemas.openxmlformats.org/officeDocument/2006/relationships/pivotCacheDefinition" Target="pivotCache/pivotCacheDefinition19.xml"/><Relationship Id="rId34" Type="http://schemas.openxmlformats.org/officeDocument/2006/relationships/pivotCacheDefinition" Target="pivotCache/pivotCacheDefinition32.xml"/><Relationship Id="rId42" Type="http://schemas.openxmlformats.org/officeDocument/2006/relationships/calcChain" Target="calcChain.xml"/><Relationship Id="rId7" Type="http://schemas.openxmlformats.org/officeDocument/2006/relationships/pivotCacheDefinition" Target="pivotCache/pivotCacheDefinition5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4.xml"/><Relationship Id="rId20" Type="http://schemas.openxmlformats.org/officeDocument/2006/relationships/pivotCacheDefinition" Target="pivotCache/pivotCacheDefinition18.xml"/><Relationship Id="rId29" Type="http://schemas.openxmlformats.org/officeDocument/2006/relationships/pivotCacheDefinition" Target="pivotCache/pivotCacheDefinition27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4.xml"/><Relationship Id="rId11" Type="http://schemas.openxmlformats.org/officeDocument/2006/relationships/pivotCacheDefinition" Target="pivotCache/pivotCacheDefinition9.xml"/><Relationship Id="rId24" Type="http://schemas.openxmlformats.org/officeDocument/2006/relationships/pivotCacheDefinition" Target="pivotCache/pivotCacheDefinition22.xml"/><Relationship Id="rId32" Type="http://schemas.openxmlformats.org/officeDocument/2006/relationships/pivotCacheDefinition" Target="pivotCache/pivotCacheDefinition30.xml"/><Relationship Id="rId37" Type="http://schemas.openxmlformats.org/officeDocument/2006/relationships/pivotCacheDefinition" Target="pivotCache/pivotCacheDefinition35.xml"/><Relationship Id="rId40" Type="http://schemas.openxmlformats.org/officeDocument/2006/relationships/styles" Target="styles.xml"/><Relationship Id="rId5" Type="http://schemas.openxmlformats.org/officeDocument/2006/relationships/pivotCacheDefinition" Target="pivotCache/pivotCacheDefinition3.xml"/><Relationship Id="rId15" Type="http://schemas.openxmlformats.org/officeDocument/2006/relationships/pivotCacheDefinition" Target="pivotCache/pivotCacheDefinition13.xml"/><Relationship Id="rId23" Type="http://schemas.openxmlformats.org/officeDocument/2006/relationships/pivotCacheDefinition" Target="pivotCache/pivotCacheDefinition21.xml"/><Relationship Id="rId28" Type="http://schemas.openxmlformats.org/officeDocument/2006/relationships/pivotCacheDefinition" Target="pivotCache/pivotCacheDefinition26.xml"/><Relationship Id="rId36" Type="http://schemas.openxmlformats.org/officeDocument/2006/relationships/pivotCacheDefinition" Target="pivotCache/pivotCacheDefinition34.xml"/><Relationship Id="rId10" Type="http://schemas.openxmlformats.org/officeDocument/2006/relationships/pivotCacheDefinition" Target="pivotCache/pivotCacheDefinition8.xml"/><Relationship Id="rId19" Type="http://schemas.openxmlformats.org/officeDocument/2006/relationships/pivotCacheDefinition" Target="pivotCache/pivotCacheDefinition17.xml"/><Relationship Id="rId31" Type="http://schemas.openxmlformats.org/officeDocument/2006/relationships/pivotCacheDefinition" Target="pivotCache/pivotCacheDefinition29.xml"/><Relationship Id="rId4" Type="http://schemas.openxmlformats.org/officeDocument/2006/relationships/pivotCacheDefinition" Target="pivotCache/pivotCacheDefinition2.xml"/><Relationship Id="rId9" Type="http://schemas.openxmlformats.org/officeDocument/2006/relationships/pivotCacheDefinition" Target="pivotCache/pivotCacheDefinition7.xml"/><Relationship Id="rId14" Type="http://schemas.openxmlformats.org/officeDocument/2006/relationships/pivotCacheDefinition" Target="pivotCache/pivotCacheDefinition12.xml"/><Relationship Id="rId22" Type="http://schemas.openxmlformats.org/officeDocument/2006/relationships/pivotCacheDefinition" Target="pivotCache/pivotCacheDefinition20.xml"/><Relationship Id="rId27" Type="http://schemas.openxmlformats.org/officeDocument/2006/relationships/pivotCacheDefinition" Target="pivotCache/pivotCacheDefinition25.xml"/><Relationship Id="rId30" Type="http://schemas.openxmlformats.org/officeDocument/2006/relationships/pivotCacheDefinition" Target="pivotCache/pivotCacheDefinition28.xml"/><Relationship Id="rId35" Type="http://schemas.openxmlformats.org/officeDocument/2006/relationships/pivotCacheDefinition" Target="pivotCache/pivotCacheDefinition33.xml"/><Relationship Id="rId8" Type="http://schemas.openxmlformats.org/officeDocument/2006/relationships/pivotCacheDefinition" Target="pivotCache/pivotCacheDefinition6.xml"/><Relationship Id="rId3" Type="http://schemas.openxmlformats.org/officeDocument/2006/relationships/pivotCacheDefinition" Target="pivotCache/pivotCacheDefinition1.xml"/><Relationship Id="rId12" Type="http://schemas.openxmlformats.org/officeDocument/2006/relationships/pivotCacheDefinition" Target="pivotCache/pivotCacheDefinition10.xml"/><Relationship Id="rId17" Type="http://schemas.openxmlformats.org/officeDocument/2006/relationships/pivotCacheDefinition" Target="pivotCache/pivotCacheDefinition15.xml"/><Relationship Id="rId25" Type="http://schemas.openxmlformats.org/officeDocument/2006/relationships/pivotCacheDefinition" Target="pivotCache/pivotCacheDefinition23.xml"/><Relationship Id="rId33" Type="http://schemas.openxmlformats.org/officeDocument/2006/relationships/pivotCacheDefinition" Target="pivotCache/pivotCacheDefinition31.xml"/><Relationship Id="rId38" Type="http://schemas.openxmlformats.org/officeDocument/2006/relationships/pivotCacheDefinition" Target="pivotCache/pivotCacheDefinition3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9</xdr:row>
      <xdr:rowOff>47625</xdr:rowOff>
    </xdr:from>
    <xdr:to>
      <xdr:col>9</xdr:col>
      <xdr:colOff>95304</xdr:colOff>
      <xdr:row>29</xdr:row>
      <xdr:rowOff>8937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057525"/>
          <a:ext cx="6257979" cy="3390312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1724537002" createdVersion="8" refreshedVersion="5" minRefreshableVersion="3" recordCount="687" xr:uid="{00000000-000A-0000-FFFF-FFFF00000000}">
  <cacheSource type="worksheet">
    <worksheetSource ref="AC4:AD691" sheet="3.1总分上线"/>
  </cacheSource>
  <cacheFields count="2">
    <cacheField name="教师_x000a_姓名" numFmtId="0">
      <sharedItems containsMixedTypes="1" containsNumber="1" containsInteger="1" count="13">
        <e v="#N/A"/>
        <s v="赵建超"/>
        <s v="解超燕"/>
        <s v="周峰"/>
        <s v="次珍扎保"/>
        <s v="康小平"/>
        <s v="降初里"/>
        <s v="杨琴"/>
        <s v="卢逸"/>
        <s v="徐志兵"/>
        <s v="杨国芬"/>
        <s v="邱君益"/>
        <n v="0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1770833302" createdVersion="8" refreshedVersion="5" minRefreshableVersion="3" recordCount="687" xr:uid="{00000000-000A-0000-FFFF-FFFF01000000}">
  <cacheSource type="worksheet">
    <worksheetSource ref="AE4:AF691" sheet="3.1总分上线"/>
  </cacheSource>
  <cacheFields count="2">
    <cacheField name="教师_x000a_姓名" numFmtId="0">
      <sharedItems containsMixedTypes="1" containsNumber="1" containsInteger="1" count="18">
        <e v="#N/A"/>
        <s v="叶小军"/>
        <s v="马红琦"/>
        <s v="崔萌"/>
        <s v="宁建康"/>
        <s v="万饶"/>
        <s v="李荣鑫"/>
        <s v="黄萍"/>
        <s v="邓倩"/>
        <s v="李汉林"/>
        <s v="米晓妹"/>
        <s v="石敏"/>
        <s v="胡柔殳"/>
        <s v="康宇峰"/>
        <s v="胡东缘"/>
        <s v="马巫各"/>
        <s v="纪春权"/>
        <n v="0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19675926" createdVersion="8" refreshedVersion="5" minRefreshableVersion="3" recordCount="687" xr:uid="{00000000-000A-0000-FFFF-FFFF02000000}">
  <cacheSource type="worksheet">
    <worksheetSource ref="AG4:AH691" sheet="3.1总分上线"/>
  </cacheSource>
  <cacheFields count="2">
    <cacheField name="教师_x000a_姓名" numFmtId="0">
      <sharedItems containsMixedTypes="1" containsNumber="1" containsInteger="1" count="17">
        <e v="#N/A"/>
        <s v="彭桦"/>
        <s v="喇菊"/>
        <s v="张弘"/>
        <s v="尤顺芝"/>
        <s v="付仁源"/>
        <s v="尼玛布池"/>
        <s v="纪春权"/>
        <s v="马巫各"/>
        <s v="康宇峰"/>
        <s v="胡东缘"/>
        <s v="邓倩"/>
        <s v="米晓妹"/>
        <s v="石敏"/>
        <s v="李汉林"/>
        <s v="胡柔殳"/>
        <n v="0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8680555597" createdVersion="8" refreshedVersion="5" minRefreshableVersion="3" recordCount="687" xr:uid="{00000000-000A-0000-FFFF-FFFF03000000}">
  <cacheSource type="worksheet">
    <worksheetSource ref="AJ4:AK691" sheet="3.1总分上线"/>
  </cacheSource>
  <cacheFields count="2">
    <cacheField name="教师_x000a_姓名" numFmtId="0">
      <sharedItems count="28">
        <e v="#N/A"/>
        <s v="周菊明"/>
        <s v="刘云菊"/>
        <s v="易涛"/>
        <s v="肖锐"/>
        <s v="格绒燚西"/>
        <s v="刘权芳"/>
        <s v="李正琪"/>
        <s v="岳子琦"/>
        <s v="杨翁基之玛"/>
        <s v="张镇棚"/>
        <s v="陈光汇"/>
        <e v="#REF!" u="1"/>
        <s v="龚霞" u="1"/>
        <s v="叶仁芳" u="1"/>
        <s v="曹霞" u="1"/>
        <s v="杨志明" u="1"/>
        <s v="刘玲君" u="1"/>
        <s v="甲阿祝玛" u="1"/>
        <s v="李志友" u="1"/>
        <s v="NULL" u="1"/>
        <s v="何苗" u="1"/>
        <s v="张玉婷" u="1"/>
        <s v="向美娟" u="1"/>
        <s v="阙丽萍" u="1"/>
        <s v="叶屏" u="1"/>
        <s v="朱霞" u="1"/>
        <s v="陈立娇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8715277798" createdVersion="8" refreshedVersion="5" minRefreshableVersion="3" recordCount="687" xr:uid="{00000000-000A-0000-FFFF-FFFF04000000}">
  <cacheSource type="worksheet">
    <worksheetSource ref="AL4:AM691" sheet="3.1总分上线"/>
  </cacheSource>
  <cacheFields count="2">
    <cacheField name="教师_x000a_姓名" numFmtId="0">
      <sharedItems count="30">
        <e v="#N/A"/>
        <s v="赵云川"/>
        <s v="邓国华"/>
        <s v="央宗娜姆"/>
        <s v="喇燕"/>
        <s v="曹云萍"/>
        <s v="吕开绒"/>
        <s v="马俊"/>
        <s v="陈虎林"/>
        <e v="#REF!" u="1"/>
        <s v="扎拉" u="1"/>
        <s v="马磊" u="1"/>
        <s v="苏朗偏初" u="1"/>
        <s v="次儿祝玛" u="1"/>
        <s v="陈强" u="1"/>
        <s v="梅桂斌" u="1"/>
        <s v="NULL" u="1"/>
        <s v="黄金华" u="1"/>
        <s v="胡付松" u="1"/>
        <s v="李希" u="1"/>
        <s v="徐万雄" u="1"/>
        <s v="杨周宇" u="1"/>
        <s v="周军" u="1"/>
        <s v="余玉红" u="1"/>
        <s v="李乔军/徐万雄" u="1"/>
        <s v="李乔军/杨周宇" u="1"/>
        <s v="李乔军" u="1"/>
        <s v="王江" u="1"/>
        <s v="刘宗林" u="1"/>
        <s v="李黎明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8796296299" createdVersion="8" refreshedVersion="5" minRefreshableVersion="3" recordCount="687" xr:uid="{00000000-000A-0000-FFFF-FFFF05000000}">
  <cacheSource type="worksheet">
    <worksheetSource ref="AP4:AQ691" sheet="3.1总分上线"/>
  </cacheSource>
  <cacheFields count="2">
    <cacheField name="教师_x000a_姓名" numFmtId="0">
      <sharedItems count="30">
        <e v="#N/A"/>
        <s v="赵建超"/>
        <s v="康小平"/>
        <s v="周峰"/>
        <s v="解超燕"/>
        <s v="杨琴"/>
        <s v="邱君益"/>
        <s v="降初里"/>
        <s v="徐志兵"/>
        <s v="卢逸"/>
        <s v="杨国芬"/>
        <e v="#REF!" u="1"/>
        <s v="兰举银" u="1"/>
        <s v="高贵勇" u="1"/>
        <s v="胡伟杰" u="1"/>
        <s v="次珍扎保" u="1"/>
        <s v="向雅欣" u="1"/>
        <s v="李华" u="1"/>
        <s v="NULL" u="1"/>
        <s v="兰阿布" u="1"/>
        <s v="郑永朝" u="1"/>
        <s v="王志强" u="1"/>
        <s v="杨吉华" u="1"/>
        <s v="卢银楷" u="1"/>
        <s v="马巫各" u="1"/>
        <s v="纪春权" u="1"/>
        <s v="那士信" u="1"/>
        <s v="王春波" u="1"/>
        <s v="杨艳" u="1"/>
        <s v="王友春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6.411284722199" createdVersion="8" refreshedVersion="5" minRefreshableVersion="3" recordCount="687" xr:uid="{00000000-000A-0000-FFFF-FFFF06000000}">
  <cacheSource type="worksheet">
    <worksheetSource ref="AR4:AS691" sheet="3.1总分上线"/>
  </cacheSource>
  <cacheFields count="2">
    <cacheField name="教师_x000a_姓名" numFmtId="0">
      <sharedItems count="32">
        <e v="#N/A"/>
        <s v="叶小军"/>
        <s v="李荣鑫"/>
        <s v="黄萍"/>
        <s v="马红琦"/>
        <s v="米晓妹"/>
        <s v="邓倩"/>
        <s v="马巫各"/>
        <s v="纪春权"/>
        <s v="胡东缘"/>
        <s v="尤顺芝"/>
        <s v="尼玛布池"/>
        <e v="#REF!" u="1"/>
        <s v="任吉洪" u="1"/>
        <s v="刘厚江" u="1"/>
        <s v="方帮林" u="1"/>
        <s v="刘红" u="1"/>
        <s v="郑强秋" u="1"/>
        <s v="邓琪" u="1"/>
        <s v="沙华莺" u="1"/>
        <s v="徐志兵" u="1"/>
        <s v="NULL" u="1"/>
        <s v="郑富全" u="1"/>
        <s v="叶仁群" u="1"/>
        <s v="陈文惠" u="1"/>
        <s v="胡慧芳" u="1"/>
        <s v="赵香才" u="1"/>
        <s v="杨琴" u="1"/>
        <s v="降初里" u="1"/>
        <s v="金明龙" u="1"/>
        <s v="万饶" u="1"/>
        <s v="宋欣洲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085648102" createdVersion="8" refreshedVersion="5" minRefreshableVersion="3" recordCount="687" xr:uid="{00000000-000A-0000-FFFF-FFFF07000000}">
  <cacheSource type="worksheet">
    <worksheetSource ref="AT4:AU691" sheet="3.1总分上线"/>
  </cacheSource>
  <cacheFields count="2">
    <cacheField name="教师_x000a_姓名" numFmtId="0">
      <sharedItems count="27">
        <e v="#N/A"/>
        <s v="彭桦"/>
        <s v="喇菊"/>
        <s v="尼玛布池"/>
        <s v="纪春权"/>
        <s v="张弘"/>
        <s v="邓倩"/>
        <s v="尤顺芝"/>
        <s v="米晓妹"/>
        <s v="马巫各"/>
        <s v="石敏"/>
        <s v="胡柔殳"/>
        <s v="胡东缘"/>
        <e v="#REF!" u="1"/>
        <s v="田友米" u="1"/>
        <s v="高琴" u="1"/>
        <s v="龙志云" u="1"/>
        <s v="杨建" u="1"/>
        <s v="李树海" u="1"/>
        <s v="骆泽群" u="1"/>
        <s v="NULL" u="1"/>
        <s v="卢祥" u="1"/>
        <s v="辜英琼" u="1"/>
        <s v="金贵" u="1"/>
        <s v="杜基次尔" u="1"/>
        <s v="刘壑" u="1"/>
        <s v="杜建清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1539351897" createdVersion="8" refreshedVersion="5" minRefreshableVersion="3" recordCount="687" xr:uid="{00000000-000A-0000-FFFF-FFFF08000000}">
  <cacheSource type="worksheet">
    <worksheetSource ref="AA4:AB691" sheet="3.1总分上线"/>
  </cacheSource>
  <cacheFields count="2">
    <cacheField name="教师_x000a_姓名" numFmtId="0">
      <sharedItems containsMixedTypes="1" containsNumber="1" containsInteger="1" count="13">
        <e v="#N/A"/>
        <s v="拉初"/>
        <s v="浦恩玲"/>
        <s v="张福琴"/>
        <s v="朱恩凡"/>
        <s v="彭丹"/>
        <s v="陈国萍"/>
        <s v="李永会"/>
        <s v="张翠莲"/>
        <s v="田维婷"/>
        <s v="熊湾"/>
        <s v="、"/>
        <n v="0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" refreshedDate="46016.428541666697" createdVersion="8" refreshedVersion="5" minRefreshableVersion="3" recordCount="687" xr:uid="{00000000-000A-0000-FFFF-FFFF09000000}">
  <cacheSource type="worksheet">
    <worksheetSource ref="AN4:AO691" sheet="3.1总分上线"/>
  </cacheSource>
  <cacheFields count="2">
    <cacheField name="教师_x000a_姓名" numFmtId="0">
      <sharedItems count="18">
        <e v="#N/A"/>
        <s v="拉初"/>
        <s v="彭丹"/>
        <s v="李永会"/>
        <s v="浦恩玲"/>
        <s v="张福琴"/>
        <s v="陈国萍"/>
        <s v="熊湾"/>
        <s v="朱恩凡"/>
        <s v="田维婷"/>
        <s v="张翠莲"/>
        <e v="#REF!" u="1"/>
        <s v="肖秀秀" u="1"/>
        <s v="冷开艳" u="1"/>
        <s v="东梅" u="1"/>
        <s v="黄健均" u="1"/>
        <s v="车梦德" u="1"/>
        <s v="尹应娇" u="1"/>
      </sharedItems>
    </cacheField>
    <cacheField name="得分" numFmtId="0">
      <sharedItems containsMixedTypes="1" containsNumber="1" count="27">
        <s v=""/>
        <n v="1.8"/>
        <n v="3"/>
        <n v="0.6"/>
        <n v="-0.6"/>
        <n v="3.48"/>
        <n v="1.08"/>
        <n v="0.9"/>
        <n v="0.96"/>
        <n v="0.66"/>
        <n v="-0.12"/>
        <n v="0"/>
        <n v="-0.18"/>
        <n v="-0.42"/>
        <n v="-0.36"/>
        <n v="3.12"/>
        <n v="0.72"/>
        <n v="1.2"/>
        <n v="0.84"/>
        <n v="0.78"/>
        <n v="1.02"/>
        <n v="-0.54"/>
        <n v="-0.48"/>
        <n v="3.18"/>
        <n v="3.06"/>
        <n v="-0.3"/>
        <n v="-0.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lzx" refreshedDate="46016.447048611102" createdVersion="8" refreshedVersion="5" minRefreshableVersion="3" recordCount="687" xr:uid="{00000000-000A-0000-FFFF-FFFF0A000000}">
  <cacheSource type="worksheet">
    <worksheetSource ref="CT4:CU691" sheet="3.1总分上线"/>
  </cacheSource>
  <cacheFields count="2">
    <cacheField name="教师_x000a_姓名" numFmtId="0">
      <sharedItems containsBlank="1" count="23">
        <s v="邓倩"/>
        <s v="米晓妹"/>
        <s v="石敏"/>
        <s v="张弘"/>
        <s v="高琴"/>
        <s v="尼玛布池"/>
        <s v="沙正芳"/>
        <s v="金贵"/>
        <s v="张斯杰"/>
        <s v="马巫各"/>
        <s v="胡东缘"/>
        <s v="吴文艺"/>
        <m/>
        <s v="李树海" u="1"/>
        <s v="骆泽群" u="1"/>
        <s v="田友米" u="1"/>
        <s v="杜基次尔" u="1"/>
        <s v="杨建" u="1"/>
        <s v="卢祥" u="1"/>
        <s v="杜基" u="1"/>
        <s v="胡柔殳" u="1"/>
        <s v="彭桦" u="1"/>
        <e v="#N/A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131944402" createdVersion="8" refreshedVersion="5" minRefreshableVersion="3" recordCount="687" xr:uid="{00000000-000A-0000-FFFF-FFFF0C000000}">
  <cacheSource type="worksheet">
    <worksheetSource ref="AW4:AX691" sheet="3.1总分上线"/>
  </cacheSource>
  <cacheFields count="2">
    <cacheField name="教师_x000a_姓名" numFmtId="0">
      <sharedItems containsMixedTypes="1" containsNumber="1" containsInteger="1" count="11">
        <e v="#N/A"/>
        <s v="周菊明"/>
        <s v="肖锐"/>
        <s v="易涛"/>
        <s v="格绒燚西"/>
        <s v="陈光汇"/>
        <s v="李正琪"/>
        <s v="岳子琦"/>
        <s v="杨翁基之玛"/>
        <s v="甲阿祝玛"/>
        <n v="0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166666698" createdVersion="8" refreshedVersion="5" minRefreshableVersion="3" recordCount="687" xr:uid="{00000000-000A-0000-FFFF-FFFF0D000000}">
  <cacheSource type="worksheet">
    <worksheetSource ref="AY4:AZ691" sheet="3.1总分上线"/>
  </cacheSource>
  <cacheFields count="2">
    <cacheField name="教师_x000a_姓名" numFmtId="0">
      <sharedItems containsMixedTypes="1" containsNumber="1" containsInteger="1" count="11">
        <e v="#N/A"/>
        <s v="赵云川"/>
        <s v="钟海昌"/>
        <s v="央宗娜姆"/>
        <s v="喇燕"/>
        <s v="曹云萍"/>
        <s v="吕开绒"/>
        <s v="马俊"/>
        <s v="潘勇"/>
        <s v="徐万雄"/>
        <n v="0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1898148" createdVersion="8" refreshedVersion="5" minRefreshableVersion="3" recordCount="687" xr:uid="{00000000-000A-0000-FFFF-FFFF0E000000}">
  <cacheSource type="worksheet">
    <worksheetSource ref="BA4:BB691" sheet="3.1总分上线"/>
  </cacheSource>
  <cacheFields count="2">
    <cacheField name="教师_x000a_姓名" numFmtId="0">
      <sharedItems containsMixedTypes="1" containsNumber="1" containsInteger="1" count="10">
        <e v="#N/A"/>
        <s v="拉初"/>
        <s v="彭丹"/>
        <s v="李永会"/>
        <s v="浦恩玲"/>
        <s v="张福琴"/>
        <s v="陈国萍"/>
        <s v="朱恩凡"/>
        <s v="张翠莲"/>
        <n v="0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2824074" createdVersion="8" refreshedVersion="5" minRefreshableVersion="3" recordCount="687" xr:uid="{00000000-000A-0000-FFFF-FFFF0F000000}">
  <cacheSource type="worksheet">
    <worksheetSource ref="BC4:BD691" sheet="3.1总分上线"/>
  </cacheSource>
  <cacheFields count="2">
    <cacheField name="教师_x000a_姓名" numFmtId="0">
      <sharedItems containsMixedTypes="1" containsNumber="1" containsInteger="1" count="10">
        <e v="#N/A"/>
        <s v="赵建超"/>
        <s v="康小平"/>
        <s v="周峰"/>
        <s v="解超燕"/>
        <s v="杨琴"/>
        <s v="邱君益"/>
        <s v="降初里"/>
        <s v="徐志兵"/>
        <n v="0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305555597" createdVersion="8" refreshedVersion="5" minRefreshableVersion="3" recordCount="687" xr:uid="{00000000-000A-0000-FFFF-FFFF10000000}">
  <cacheSource type="worksheet">
    <worksheetSource ref="BE4:BF691" sheet="3.1总分上线"/>
  </cacheSource>
  <cacheFields count="2">
    <cacheField name="教师_x000a_姓名" numFmtId="0">
      <sharedItems containsMixedTypes="1" containsNumber="1" containsInteger="1" count="11">
        <e v="#N/A"/>
        <s v="叶小军"/>
        <s v="李荣鑫"/>
        <s v="何传英"/>
        <s v="马红琦"/>
        <s v="张弘"/>
        <s v="尼玛布池"/>
        <s v="马巫各"/>
        <s v="纪春权"/>
        <s v="胡东缘"/>
        <n v="0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444444402" createdVersion="8" refreshedVersion="5" minRefreshableVersion="3" recordCount="687" xr:uid="{00000000-000A-0000-FFFF-FFFF11000000}">
  <cacheSource type="worksheet">
    <worksheetSource ref="BG4:BH691" sheet="3.1总分上线"/>
  </cacheSource>
  <cacheFields count="2">
    <cacheField name="教师_x000a_姓名" numFmtId="0">
      <sharedItems containsMixedTypes="1" containsNumber="1" containsInteger="1" count="11">
        <e v="#N/A"/>
        <s v="彭桦"/>
        <s v="尼玛布池"/>
        <s v="纪春权"/>
        <s v="金贵"/>
        <s v="邓倩"/>
        <s v="米晓妹"/>
        <s v="马巫各"/>
        <s v="石敏"/>
        <s v="胡东缘"/>
        <n v="0" u="1"/>
      </sharedItems>
    </cacheField>
    <cacheField name="得分" numFmtId="0">
      <sharedItems containsBlank="1" containsMixedTypes="1" containsNumber="1" count="28">
        <s v=""/>
        <m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5949074" createdVersion="8" refreshedVersion="5" minRefreshableVersion="3" recordCount="687" xr:uid="{00000000-000A-0000-FFFF-FFFF12000000}">
  <cacheSource type="worksheet">
    <worksheetSource ref="BJ4:BK691" sheet="3.1总分上线"/>
  </cacheSource>
  <cacheFields count="2">
    <cacheField name="教师_x000a_姓名" numFmtId="0">
      <sharedItems containsBlank="1" count="23">
        <e v="#N/A"/>
        <s v="周菊明"/>
        <s v="肖锐"/>
        <s v="易涛"/>
        <s v="格绒燚西"/>
        <s v="陈光汇"/>
        <s v="杨翁基之玛"/>
        <s v="岳子琦"/>
        <s v="甲阿祝玛"/>
        <e v="#REF!" u="1"/>
        <s v="龚霞" u="1"/>
        <s v="叶仁芳" u="1"/>
        <m u="1"/>
        <s v="李志友" u="1"/>
        <s v="杨志明" u="1"/>
        <s v="刘玲君" u="1"/>
        <s v="NULL" u="1"/>
        <s v="朱霞" u="1"/>
        <s v="张玉婷" u="1"/>
        <s v="向美娟" u="1"/>
        <s v="何光红" u="1"/>
        <s v="阙丽萍" u="1"/>
        <s v="叶屏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629629602" createdVersion="8" refreshedVersion="5" minRefreshableVersion="3" recordCount="687" xr:uid="{00000000-000A-0000-FFFF-FFFF13000000}">
  <cacheSource type="worksheet">
    <worksheetSource ref="BL4:BM691" sheet="3.1总分上线"/>
  </cacheSource>
  <cacheFields count="2">
    <cacheField name="教师_x000a_姓名" numFmtId="0">
      <sharedItems containsBlank="1" count="28">
        <e v="#N/A"/>
        <s v="赵云川"/>
        <s v="钟海昌"/>
        <s v="央宗娜姆"/>
        <s v="喇燕"/>
        <s v="曹云萍"/>
        <s v="徐万雄"/>
        <s v="马俊"/>
        <s v="潘勇"/>
        <e v="#REF!" u="1"/>
        <s v="扎拉" u="1"/>
        <s v="马磊" u="1"/>
        <s v="苏朗偏初" u="1"/>
        <m u="1"/>
        <s v="次儿祝玛" u="1"/>
        <s v="杜东洋" u="1"/>
        <s v="陈强" u="1"/>
        <s v="陈虎林" u="1"/>
        <s v="NULL" u="1"/>
        <s v="黄金华" u="1"/>
        <s v="胡付松" u="1"/>
        <s v="李希" u="1"/>
        <s v="余玉红" u="1"/>
        <s v="罗锐" u="1"/>
        <s v="马勇" u="1"/>
        <s v="王江" u="1"/>
        <s v="李黎明" u="1"/>
        <s v="刘宗林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652777799" createdVersion="8" refreshedVersion="5" minRefreshableVersion="3" recordCount="687" xr:uid="{00000000-000A-0000-FFFF-FFFF14000000}">
  <cacheSource type="worksheet">
    <worksheetSource ref="BN4:BO691" sheet="3.1总分上线"/>
  </cacheSource>
  <cacheFields count="2">
    <cacheField name="教师_x000a_姓名" numFmtId="0">
      <sharedItems containsBlank="1" count="31">
        <e v="#N/A"/>
        <s v="拉初"/>
        <s v="彭丹"/>
        <s v="李永会"/>
        <s v="浦恩玲"/>
        <s v="张福琴"/>
        <s v="陈国萍"/>
        <s v="朱恩凡"/>
        <s v="张翠莲"/>
        <e v="#REF!" u="1"/>
        <s v="肖秀秀" u="1"/>
        <s v="冷开艳" u="1"/>
        <s v="东梅" u="1"/>
        <m u="1"/>
        <s v="黄健均" u="1"/>
        <s v="车梦德" u="1"/>
        <s v="尹应娇" u="1"/>
        <s v=" 车梦德" u="1"/>
        <s v="NULL" u="1"/>
        <s v="程长寿" u="1"/>
        <s v="赵顺诚" u="1"/>
        <s v="廖云虹" u="1"/>
        <s v="胡昌燕" u="1"/>
        <s v="达娃央初" u="1"/>
        <s v="杨小波" u="1"/>
        <s v="向翠琳" u="1"/>
        <s v="马俊" u="1"/>
        <s v="陈强" u="1"/>
        <s v="兰卡布尺" u="1"/>
        <s v="曾佳瑶" u="1"/>
        <s v="邵辉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722222201" createdVersion="8" refreshedVersion="5" minRefreshableVersion="3" recordCount="687" xr:uid="{00000000-000A-0000-FFFF-FFFF15000000}">
  <cacheSource type="worksheet">
    <worksheetSource ref="BP4:BQ691" sheet="3.1总分上线"/>
  </cacheSource>
  <cacheFields count="2">
    <cacheField name="教师_x000a_姓名" numFmtId="0">
      <sharedItems containsBlank="1" count="26">
        <e v="#N/A"/>
        <s v="赵建超"/>
        <s v="康小平"/>
        <s v="周峰"/>
        <s v="解超燕"/>
        <s v="杨琴"/>
        <s v="邱君益"/>
        <s v="降初里"/>
        <s v="徐志兵"/>
        <e v="#REF!" u="1"/>
        <s v="兰举银" u="1"/>
        <s v="高贵勇" u="1"/>
        <m u="1"/>
        <s v="胡伟杰" u="1"/>
        <s v="向雅欣" u="1"/>
        <s v="沙正芳" u="1"/>
        <s v="NULL" u="1"/>
        <s v="兰阿布" u="1"/>
        <s v="郑永朝" u="1"/>
        <s v="王玉强" u="1"/>
        <s v="卢银楷" u="1"/>
        <s v="马巫各" u="1"/>
        <s v="纪春权" u="1"/>
        <s v="吴文艺" u="1"/>
        <s v="周强" u="1"/>
        <s v="王友春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745370398" createdVersion="8" refreshedVersion="5" minRefreshableVersion="3" recordCount="687" xr:uid="{00000000-000A-0000-FFFF-FFFF16000000}">
  <cacheSource type="worksheet">
    <worksheetSource ref="BR4:BS691" sheet="3.1总分上线"/>
  </cacheSource>
  <cacheFields count="2">
    <cacheField name="教师_x000a_姓名" numFmtId="0">
      <sharedItems containsBlank="1" count="31">
        <e v="#N/A"/>
        <s v="叶小军"/>
        <s v="李荣鑫"/>
        <s v="何传英"/>
        <s v="马红琦"/>
        <s v="张弘"/>
        <s v="尼玛布池"/>
        <s v="马巫各"/>
        <s v="吴文艺"/>
        <s v="胡东缘"/>
        <s v="纪春权"/>
        <e v="#REF!" u="1"/>
        <s v="任吉洪" u="1"/>
        <s v="刘厚江" u="1"/>
        <s v="方帮林" u="1"/>
        <m u="1"/>
        <s v="邱宗兰" u="1"/>
        <s v="郑强秋" u="1"/>
        <s v="邓琪" u="1"/>
        <s v="沙华莺" u="1"/>
        <s v="NULL" u="1"/>
        <s v="郑富全" u="1"/>
        <s v="叶仁群" u="1"/>
        <s v="陈文惠" u="1"/>
        <s v="刘跃军" u="1"/>
        <s v="胡慧芳" u="1"/>
        <s v="赵香才" u="1"/>
        <s v="杨琴" u="1"/>
        <s v="勾中文" u="1"/>
        <s v="宋欣洲" u="1"/>
        <s v="万饶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29814814801" createdVersion="8" refreshedVersion="5" minRefreshableVersion="3" recordCount="687" xr:uid="{00000000-000A-0000-FFFF-FFFF17000000}">
  <cacheSource type="worksheet">
    <worksheetSource ref="BT4:BU691" sheet="3.1总分上线"/>
  </cacheSource>
  <cacheFields count="2">
    <cacheField name="教师_x000a_姓名" numFmtId="0">
      <sharedItems containsBlank="1" count="26">
        <e v="#N/A"/>
        <s v="彭桦"/>
        <s v="尼玛布池"/>
        <s v="纪春权"/>
        <s v="金贵"/>
        <s v="邓倩"/>
        <s v="米晓妹"/>
        <s v="马巫各"/>
        <s v="石敏"/>
        <s v="胡东缘"/>
        <s v="吴文艺"/>
        <e v="#REF!" u="1"/>
        <s v="田友米" u="1"/>
        <s v="高琴" u="1"/>
        <m u="1"/>
        <s v="龙志云" u="1"/>
        <s v="张斯杰" u="1"/>
        <s v="李树海" u="1"/>
        <s v="骆泽群" u="1"/>
        <s v="NULL" u="1"/>
        <s v="卢祥" u="1"/>
        <s v="杨建" u="1"/>
        <s v="杜基次尔" u="1"/>
        <s v="胡柔殳" u="1"/>
        <s v="张弘" u="1"/>
        <s v="杜建清" u="1"/>
      </sharedItems>
    </cacheField>
    <cacheField name="得分" numFmtId="0">
      <sharedItems containsMixedTypes="1" containsNumber="1" count="27">
        <s v=""/>
        <n v="2.7"/>
        <n v="4.5"/>
        <n v="0.9"/>
        <n v="-0.9"/>
        <n v="5.22"/>
        <n v="1.62"/>
        <n v="1.35"/>
        <n v="1.44"/>
        <n v="0.99"/>
        <n v="-0.18"/>
        <n v="0"/>
        <n v="-0.27"/>
        <n v="-0.63"/>
        <n v="-0.54"/>
        <n v="4.68"/>
        <n v="1.08"/>
        <n v="1.8"/>
        <n v="1.26"/>
        <n v="1.17"/>
        <n v="1.53"/>
        <n v="-0.81"/>
        <n v="-0.72"/>
        <n v="4.7699999999999996"/>
        <n v="4.59"/>
        <n v="-0.45"/>
        <n v="-0.3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023148103" createdVersion="8" refreshedVersion="5" minRefreshableVersion="3" recordCount="687" xr:uid="{00000000-000A-0000-FFFF-FFFF18000000}">
  <cacheSource type="worksheet">
    <worksheetSource ref="BW4:BX691" sheet="3.1总分上线"/>
  </cacheSource>
  <cacheFields count="2">
    <cacheField name="教师_x000a_姓名" numFmtId="0">
      <sharedItems containsBlank="1" count="24">
        <s v="岳子琦"/>
        <s v="陈光汇"/>
        <s v="格绒燚西"/>
        <s v="何东霖"/>
        <s v="周菊明"/>
        <s v="肖锐"/>
        <e v="#N/A"/>
        <s v="易涛"/>
        <s v="杨翁基之玛"/>
        <s v="杨志明" u="1"/>
        <s v="刘玲君" u="1"/>
        <s v="甲阿祝玛" u="1"/>
        <s v="李志友" u="1"/>
        <s v="龚霞" u="1"/>
        <s v="叶仁芳" u="1"/>
        <m u="1"/>
        <s v="叶屏" u="1"/>
        <s v="阙丽萍" u="1"/>
        <s v="曹霞" u="1"/>
        <s v="何光红" u="1"/>
        <s v="向美娟" u="1"/>
        <s v="张玉婷" u="1"/>
        <s v="朱霞" u="1"/>
        <s v="李正琪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069444403" createdVersion="8" refreshedVersion="5" minRefreshableVersion="3" recordCount="687" xr:uid="{00000000-000A-0000-FFFF-FFFF19000000}">
  <cacheSource type="worksheet">
    <worksheetSource ref="BY4:BZ691" sheet="3.1总分上线"/>
  </cacheSource>
  <cacheFields count="2">
    <cacheField name="教师_x000a_姓名" numFmtId="0">
      <sharedItems containsBlank="1" count="22">
        <s v="杜东洋"/>
        <s v="曹云萍"/>
        <s v="马俊"/>
        <s v="潘勇"/>
        <s v="赵云川"/>
        <e v="#N/A"/>
        <s v="央宗娜姆"/>
        <s v="喇燕"/>
        <s v="徐万雄"/>
        <s v="次儿祝玛" u="1"/>
        <s v="陈虎林" u="1"/>
        <s v="苏朗偏初" u="1"/>
        <s v="扎拉" u="1"/>
        <s v="马磊" u="1"/>
        <m u="1"/>
        <s v="余玉红" u="1"/>
        <s v="李希" u="1"/>
        <s v="王德兵" u="1"/>
        <s v="胡付松" u="1"/>
        <s v="黄金华" u="1"/>
        <s v="邓国华" u="1"/>
        <s v="刘宗林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219907401" createdVersion="8" refreshedVersion="5" minRefreshableVersion="3" recordCount="687" xr:uid="{00000000-000A-0000-FFFF-FFFF1A000000}">
  <cacheSource type="worksheet">
    <worksheetSource ref="CA4:CB691" sheet="3.1总分上线"/>
  </cacheSource>
  <cacheFields count="2">
    <cacheField name="教师_x000a_姓名" numFmtId="0">
      <sharedItems containsBlank="1" count="15">
        <s v="朱恩凡"/>
        <s v="陈国萍"/>
        <s v="东梅"/>
        <s v="浦恩玲"/>
        <s v="彭丹"/>
        <s v="拉初"/>
        <e v="#N/A"/>
        <s v="李永会"/>
        <s v="车梦德" u="1"/>
        <s v="尹应娇" u="1"/>
        <s v="姚芳淑" u="1"/>
        <s v="廖云虹" u="1"/>
        <s v="肖秀秀" u="1"/>
        <s v="冷开艳" u="1"/>
        <m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312500001" createdVersion="8" refreshedVersion="5" minRefreshableVersion="3" recordCount="687" xr:uid="{00000000-000A-0000-FFFF-FFFF1B000000}">
  <cacheSource type="worksheet">
    <worksheetSource ref="CC4:CD691" sheet="3.1总分上线"/>
  </cacheSource>
  <cacheFields count="2">
    <cacheField name="教师_x000a_姓名" numFmtId="0">
      <sharedItems containsBlank="1" count="23">
        <s v="杨琴"/>
        <s v="降初里"/>
        <s v="徐志兵"/>
        <s v="康小平"/>
        <s v="赵建超"/>
        <e v="#N/A"/>
        <s v="周峰"/>
        <s v="解超燕"/>
        <s v="邱君益"/>
        <s v="向雅欣" u="1"/>
        <s v="沙正芳" u="1"/>
        <s v="高贵勇" u="1"/>
        <s v="兰举银" u="1"/>
        <m u="1"/>
        <s v="胡伟杰" u="1"/>
        <s v="卢银楷" u="1"/>
        <s v="吴文艺" u="1"/>
        <s v="兰阿布" u="1"/>
        <s v="王友春" u="1"/>
        <s v="纪春权" u="1"/>
        <s v="马巫各" u="1"/>
        <s v="夏宇" u="1"/>
        <s v="沈志霞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347222202" createdVersion="8" refreshedVersion="5" minRefreshableVersion="3" recordCount="687" xr:uid="{00000000-000A-0000-FFFF-FFFF1C000000}">
  <cacheSource type="worksheet">
    <worksheetSource ref="CE4:CF691" sheet="3.1总分上线"/>
  </cacheSource>
  <cacheFields count="2">
    <cacheField name="教师_x000a_姓名" numFmtId="0">
      <sharedItems containsBlank="1" count="29">
        <s v="马巫各"/>
        <s v="胡东缘"/>
        <s v="纪春权/沙正芳"/>
        <s v="何传英"/>
        <s v="叶小军"/>
        <s v="李荣鑫"/>
        <e v="#N/A"/>
        <s v="刘厚江"/>
        <s v="张弘"/>
        <s v="尼玛布池/张斯杰"/>
        <s v="马红琦"/>
        <s v="吴文艺"/>
        <s v="尼玛布池"/>
        <s v="邓琪" u="1"/>
        <s v="沙华莺" u="1"/>
        <s v="邱君益" u="1"/>
        <s v="任吉洪" u="1"/>
        <m u="1"/>
        <s v="郑强秋" u="1"/>
        <s v="邱宗兰" u="1"/>
        <s v="邱君益 " u="1"/>
        <s v="胡慧芳" u="1"/>
        <s v="赵香才" u="1"/>
        <s v="陈文惠" u="1"/>
        <s v="叶仁群" u="1"/>
        <s v="郑富全" u="1"/>
        <s v="杨琴" u="1"/>
        <s v="降初里" u="1"/>
        <s v="万饶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5902778" createdVersion="8" refreshedVersion="5" minRefreshableVersion="3" recordCount="687" xr:uid="{00000000-000A-0000-FFFF-FFFF1D000000}">
  <cacheSource type="worksheet">
    <worksheetSource ref="CG4:CH691" sheet="3.1总分上线"/>
  </cacheSource>
  <cacheFields count="2">
    <cacheField name="教师_x000a_姓名" numFmtId="0">
      <sharedItems containsBlank="1" count="26">
        <s v="邓倩"/>
        <s v="米晓妹"/>
        <s v="石敏"/>
        <s v="张弘"/>
        <s v="彭桦/高琴"/>
        <s v="彭桦/尼玛布池"/>
        <e v="#N/A"/>
        <s v="尼玛布池"/>
        <s v="纪春权/沙正芳"/>
        <s v="金贵"/>
        <s v="尼玛布池/张斯杰"/>
        <s v="马巫各"/>
        <s v="胡东缘"/>
        <s v="吴文艺"/>
        <s v="李树海" u="1"/>
        <s v="骆泽群" u="1"/>
        <s v="田友米" u="1"/>
        <s v="高琴" u="1"/>
        <m u="1"/>
        <s v="龙志云" u="1"/>
        <s v="张斯杰" u="1"/>
        <s v="杜基次尔" u="1"/>
        <s v="杨建" u="1"/>
        <s v="卢祥" u="1"/>
        <s v="胡柔书" u="1"/>
        <s v="彭桦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659722202" createdVersion="8" refreshedVersion="5" minRefreshableVersion="3" recordCount="687" xr:uid="{00000000-000A-0000-FFFF-FFFF1E000000}">
  <cacheSource type="worksheet">
    <worksheetSource ref="CJ4:CK691" sheet="3.1总分上线"/>
  </cacheSource>
  <cacheFields count="2">
    <cacheField name="教师_x000a_姓名" numFmtId="0">
      <sharedItems containsBlank="1" count="24">
        <s v="岳子琦"/>
        <s v="陈光汇"/>
        <s v="格绒燚西"/>
        <s v="何东霖"/>
        <s v="周菊明"/>
        <s v="肖锐"/>
        <s v="易涛"/>
        <s v="杨翁基之玛"/>
        <m/>
        <s v="杨志明" u="1"/>
        <s v="刘玲君" u="1"/>
        <s v="甲阿祝玛" u="1"/>
        <s v="李志友" u="1"/>
        <s v="龚霞" u="1"/>
        <s v="叶仁芳" u="1"/>
        <s v="叶屏" u="1"/>
        <s v="阙丽萍" u="1"/>
        <s v="曹霞" u="1"/>
        <s v="何光红" u="1"/>
        <s v="向美娟" u="1"/>
        <s v="张玉婷" u="1"/>
        <s v="朱霞" u="1"/>
        <s v="李正琪" u="1"/>
        <e v="#N/A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740740703" createdVersion="8" refreshedVersion="5" minRefreshableVersion="3" recordCount="687" xr:uid="{00000000-000A-0000-FFFF-FFFF1F000000}">
  <cacheSource type="worksheet">
    <worksheetSource ref="CL4:CM691" sheet="3.1总分上线"/>
  </cacheSource>
  <cacheFields count="2">
    <cacheField name="教师_x000a_姓名" numFmtId="0">
      <sharedItems containsBlank="1" count="22">
        <s v="杜东洋"/>
        <s v="曹云萍"/>
        <s v="马俊"/>
        <s v="潘勇"/>
        <s v="赵云川"/>
        <s v="央宗娜姆"/>
        <s v="喇燕"/>
        <s v="徐万雄"/>
        <m/>
        <s v="次儿祝玛" u="1"/>
        <s v="陈虎林" u="1"/>
        <s v="苏朗偏初" u="1"/>
        <s v="扎拉" u="1"/>
        <s v="马磊" u="1"/>
        <s v="余玉红" u="1"/>
        <s v="李希" u="1"/>
        <s v="王德兵" u="1"/>
        <s v="胡付松" u="1"/>
        <s v="黄金华" u="1"/>
        <s v="邓国华" u="1"/>
        <s v="刘宗林" u="1"/>
        <e v="#N/A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7638889" createdVersion="8" refreshedVersion="5" minRefreshableVersion="3" recordCount="687" xr:uid="{00000000-000A-0000-FFFF-FFFF20000000}">
  <cacheSource type="worksheet">
    <worksheetSource ref="CN4:CO691" sheet="3.1总分上线"/>
  </cacheSource>
  <cacheFields count="2">
    <cacheField name="教师_x000a_姓名" numFmtId="0">
      <sharedItems containsBlank="1" count="15">
        <s v="朱恩凡"/>
        <s v="陈国萍"/>
        <s v="东梅"/>
        <s v="张福琴"/>
        <s v="彭丹"/>
        <s v="拉初"/>
        <s v="李永会"/>
        <s v="浦恩玲"/>
        <m/>
        <s v="车梦德" u="1"/>
        <s v="尹应娇" u="1"/>
        <s v="姚芳淑" u="1"/>
        <s v="廖云虹" u="1"/>
        <s v="肖秀秀" u="1"/>
        <s v="冷开艳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787037003" createdVersion="8" refreshedVersion="5" minRefreshableVersion="3" recordCount="687" xr:uid="{00000000-000A-0000-FFFF-FFFF21000000}">
  <cacheSource type="worksheet">
    <worksheetSource ref="CP4:CQ691" sheet="3.1总分上线"/>
  </cacheSource>
  <cacheFields count="2">
    <cacheField name="教师_x000a_姓名" numFmtId="0">
      <sharedItems containsBlank="1" count="24">
        <s v="杨琴"/>
        <s v="降初里"/>
        <s v="徐志兵"/>
        <s v="康小平"/>
        <s v="赵建超"/>
        <s v="周峰"/>
        <s v="解超燕"/>
        <s v="邱君益"/>
        <m/>
        <s v="向雅欣" u="1"/>
        <s v="沙正芳" u="1"/>
        <s v="高贵勇" u="1"/>
        <s v="兰举银" u="1"/>
        <s v="胡伟杰" u="1"/>
        <s v="卢银楷" u="1"/>
        <s v="吴文艺/康宇峰" u="1"/>
        <s v="赵香才" u="1"/>
        <s v="兰阿布" u="1"/>
        <s v="王友春" u="1"/>
        <s v="纪春权" u="1"/>
        <s v="吴文艺" u="1"/>
        <s v="马巫各" u="1"/>
        <s v="沈志霞" u="1"/>
        <e v="#N/A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6015.9308564815" createdVersion="8" refreshedVersion="5" minRefreshableVersion="3" recordCount="687" xr:uid="{00000000-000A-0000-FFFF-FFFF22000000}">
  <cacheSource type="worksheet">
    <worksheetSource ref="CR4:CS691" sheet="3.1总分上线"/>
  </cacheSource>
  <cacheFields count="2">
    <cacheField name="教师_x000a_姓名" numFmtId="0">
      <sharedItems containsBlank="1" count="29">
        <s v="马巫各"/>
        <s v="胡东缘"/>
        <s v="沙正芳"/>
        <s v="何传英"/>
        <s v="叶小军"/>
        <s v="李荣鑫"/>
        <s v="刘厚江"/>
        <s v="张弘"/>
        <s v="米晓妹"/>
        <s v="吴文艺"/>
        <s v="尼玛布池"/>
        <m/>
        <s v="邓琪" u="1"/>
        <s v="沙华莺" u="1"/>
        <s v="邱君益" u="1"/>
        <s v="任吉洪" u="1"/>
        <s v="郑强秋" u="1"/>
        <s v="邱宗兰" u="1"/>
        <s v="胡慧芳" u="1"/>
        <s v="赵香才" u="1"/>
        <s v="卢银楷" u="1"/>
        <s v="杨建" u="1"/>
        <s v="叶仁群" u="1"/>
        <s v="陈文惠" u="1"/>
        <s v="郑富全" u="1"/>
        <s v="杨琴" u="1"/>
        <s v="降初里" u="1"/>
        <s v="万饶" u="1"/>
        <e v="#N/A" u="1"/>
      </sharedItems>
    </cacheField>
    <cacheField name="得分" numFmtId="0">
      <sharedItems containsSemiMixedTypes="0" containsString="0" containsNumber="1" minValue="-1.5" maxValue="8.6999999999999993" count="27">
        <n v="6"/>
        <n v="3"/>
        <n v="0"/>
        <n v="4.5"/>
        <n v="7.5"/>
        <n v="1.5"/>
        <n v="-1.5"/>
        <n v="8.6999999999999993"/>
        <n v="2.7"/>
        <n v="2.25"/>
        <n v="2.4"/>
        <n v="1.65"/>
        <n v="-0.3"/>
        <n v="-0.45"/>
        <n v="-1.05"/>
        <n v="-0.9"/>
        <n v="7.8"/>
        <n v="1.8"/>
        <n v="2.1"/>
        <n v="1.95"/>
        <n v="2.5499999999999998"/>
        <n v="-1.35"/>
        <n v="-1.2"/>
        <n v="7.95"/>
        <n v="7.65"/>
        <n v="-0.75"/>
        <n v="-0.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21.804197106481" createdVersion="8" refreshedVersion="8" minRefreshableVersion="3" recordCount="687" xr:uid="{00000000-000A-0000-FFFF-FFFF23000000}">
  <cacheSource type="worksheet">
    <worksheetSource ref="W4:X691" sheet="3.1总分上线"/>
  </cacheSource>
  <cacheFields count="2">
    <cacheField name="教师_x000a_姓名" numFmtId="0">
      <sharedItems containsMixedTypes="1" containsNumber="1" containsInteger="1" minValue="0" maxValue="0" count="13">
        <e v="#N/A"/>
        <s v="周菊明"/>
        <s v="肖锐"/>
        <s v="刘权芳"/>
        <s v="刘云菊"/>
        <s v="格绒燚西"/>
        <s v="岳子琦"/>
        <s v="李正琪"/>
        <s v="张镇棚"/>
        <s v="杨翁基之玛"/>
        <s v="易涛"/>
        <s v="陈光汇"/>
        <n v="0" u="1"/>
      </sharedItems>
    </cacheField>
    <cacheField name="得分" numFmtId="0">
      <sharedItems containsMixedTypes="1" containsNumber="1" minValue="-0.6" maxValue="3.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021.804235300922" createdVersion="8" refreshedVersion="8" minRefreshableVersion="3" recordCount="687" xr:uid="{00000000-000A-0000-FFFF-FFFF0B000000}">
  <cacheSource type="worksheet">
    <worksheetSource ref="Y4:Z691" sheet="3.1总分上线"/>
  </cacheSource>
  <cacheFields count="2">
    <cacheField name="教师_x000a_姓名" numFmtId="0">
      <sharedItems containsMixedTypes="1" containsNumber="1" containsInteger="1" minValue="0" maxValue="0" count="9">
        <e v="#N/A"/>
        <s v="赵云川"/>
        <s v="喇燕"/>
        <s v="吕开绒"/>
        <s v="马俊"/>
        <s v="央宗娜姆"/>
        <s v="邓国华"/>
        <s v="曹云萍"/>
        <n v="0" u="1"/>
      </sharedItems>
    </cacheField>
    <cacheField name="得分" numFmtId="0">
      <sharedItems containsMixedTypes="1" containsNumber="1" minValue="-0.6" maxValue="3.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2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3"/>
    <x v="1"/>
  </r>
  <r>
    <x v="1"/>
    <x v="3"/>
  </r>
  <r>
    <x v="1"/>
    <x v="3"/>
  </r>
  <r>
    <x v="4"/>
    <x v="3"/>
  </r>
  <r>
    <x v="1"/>
    <x v="4"/>
  </r>
  <r>
    <x v="1"/>
    <x v="4"/>
  </r>
  <r>
    <x v="1"/>
    <x v="4"/>
  </r>
  <r>
    <x v="1"/>
    <x v="3"/>
  </r>
  <r>
    <x v="1"/>
    <x v="4"/>
  </r>
  <r>
    <x v="4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4"/>
    <x v="2"/>
  </r>
  <r>
    <x v="2"/>
    <x v="5"/>
  </r>
  <r>
    <x v="5"/>
    <x v="2"/>
  </r>
  <r>
    <x v="5"/>
    <x v="1"/>
  </r>
  <r>
    <x v="5"/>
    <x v="5"/>
  </r>
  <r>
    <x v="4"/>
    <x v="2"/>
  </r>
  <r>
    <x v="2"/>
    <x v="3"/>
  </r>
  <r>
    <x v="5"/>
    <x v="3"/>
  </r>
  <r>
    <x v="5"/>
    <x v="3"/>
  </r>
  <r>
    <x v="4"/>
    <x v="3"/>
  </r>
  <r>
    <x v="3"/>
    <x v="3"/>
  </r>
  <r>
    <x v="2"/>
    <x v="3"/>
  </r>
  <r>
    <x v="5"/>
    <x v="3"/>
  </r>
  <r>
    <x v="5"/>
    <x v="6"/>
  </r>
  <r>
    <x v="5"/>
    <x v="3"/>
  </r>
  <r>
    <x v="5"/>
    <x v="6"/>
  </r>
  <r>
    <x v="4"/>
    <x v="3"/>
  </r>
  <r>
    <x v="2"/>
    <x v="6"/>
  </r>
  <r>
    <x v="4"/>
    <x v="7"/>
  </r>
  <r>
    <x v="5"/>
    <x v="3"/>
  </r>
  <r>
    <x v="5"/>
    <x v="7"/>
  </r>
  <r>
    <x v="2"/>
    <x v="7"/>
  </r>
  <r>
    <x v="5"/>
    <x v="8"/>
  </r>
  <r>
    <x v="5"/>
    <x v="9"/>
  </r>
  <r>
    <x v="5"/>
    <x v="7"/>
  </r>
  <r>
    <x v="5"/>
    <x v="3"/>
  </r>
  <r>
    <x v="5"/>
    <x v="7"/>
  </r>
  <r>
    <x v="5"/>
    <x v="3"/>
  </r>
  <r>
    <x v="3"/>
    <x v="3"/>
  </r>
  <r>
    <x v="3"/>
    <x v="3"/>
  </r>
  <r>
    <x v="5"/>
    <x v="10"/>
  </r>
  <r>
    <x v="5"/>
    <x v="10"/>
  </r>
  <r>
    <x v="5"/>
    <x v="11"/>
  </r>
  <r>
    <x v="5"/>
    <x v="11"/>
  </r>
  <r>
    <x v="3"/>
    <x v="10"/>
  </r>
  <r>
    <x v="5"/>
    <x v="10"/>
  </r>
  <r>
    <x v="1"/>
    <x v="10"/>
  </r>
  <r>
    <x v="5"/>
    <x v="12"/>
  </r>
  <r>
    <x v="5"/>
    <x v="10"/>
  </r>
  <r>
    <x v="2"/>
    <x v="10"/>
  </r>
  <r>
    <x v="2"/>
    <x v="13"/>
  </r>
  <r>
    <x v="5"/>
    <x v="4"/>
  </r>
  <r>
    <x v="5"/>
    <x v="10"/>
  </r>
  <r>
    <x v="5"/>
    <x v="13"/>
  </r>
  <r>
    <x v="5"/>
    <x v="14"/>
  </r>
  <r>
    <x v="0"/>
    <x v="11"/>
  </r>
  <r>
    <x v="4"/>
    <x v="2"/>
  </r>
  <r>
    <x v="3"/>
    <x v="2"/>
  </r>
  <r>
    <x v="3"/>
    <x v="2"/>
  </r>
  <r>
    <x v="2"/>
    <x v="15"/>
  </r>
  <r>
    <x v="3"/>
    <x v="3"/>
  </r>
  <r>
    <x v="4"/>
    <x v="6"/>
  </r>
  <r>
    <x v="3"/>
    <x v="3"/>
  </r>
  <r>
    <x v="3"/>
    <x v="7"/>
  </r>
  <r>
    <x v="3"/>
    <x v="3"/>
  </r>
  <r>
    <x v="4"/>
    <x v="3"/>
  </r>
  <r>
    <x v="2"/>
    <x v="6"/>
  </r>
  <r>
    <x v="3"/>
    <x v="3"/>
  </r>
  <r>
    <x v="4"/>
    <x v="8"/>
  </r>
  <r>
    <x v="2"/>
    <x v="16"/>
  </r>
  <r>
    <x v="2"/>
    <x v="3"/>
  </r>
  <r>
    <x v="3"/>
    <x v="6"/>
  </r>
  <r>
    <x v="0"/>
    <x v="17"/>
  </r>
  <r>
    <x v="2"/>
    <x v="6"/>
  </r>
  <r>
    <x v="3"/>
    <x v="3"/>
  </r>
  <r>
    <x v="3"/>
    <x v="18"/>
  </r>
  <r>
    <x v="3"/>
    <x v="19"/>
  </r>
  <r>
    <x v="2"/>
    <x v="3"/>
  </r>
  <r>
    <x v="3"/>
    <x v="3"/>
  </r>
  <r>
    <x v="3"/>
    <x v="3"/>
  </r>
  <r>
    <x v="4"/>
    <x v="9"/>
  </r>
  <r>
    <x v="3"/>
    <x v="6"/>
  </r>
  <r>
    <x v="3"/>
    <x v="6"/>
  </r>
  <r>
    <x v="2"/>
    <x v="3"/>
  </r>
  <r>
    <x v="3"/>
    <x v="6"/>
  </r>
  <r>
    <x v="3"/>
    <x v="3"/>
  </r>
  <r>
    <x v="4"/>
    <x v="6"/>
  </r>
  <r>
    <x v="3"/>
    <x v="3"/>
  </r>
  <r>
    <x v="2"/>
    <x v="17"/>
  </r>
  <r>
    <x v="2"/>
    <x v="9"/>
  </r>
  <r>
    <x v="3"/>
    <x v="10"/>
  </r>
  <r>
    <x v="3"/>
    <x v="11"/>
  </r>
  <r>
    <x v="5"/>
    <x v="10"/>
  </r>
  <r>
    <x v="2"/>
    <x v="10"/>
  </r>
  <r>
    <x v="5"/>
    <x v="11"/>
  </r>
  <r>
    <x v="3"/>
    <x v="10"/>
  </r>
  <r>
    <x v="3"/>
    <x v="10"/>
  </r>
  <r>
    <x v="3"/>
    <x v="4"/>
  </r>
  <r>
    <x v="4"/>
    <x v="4"/>
  </r>
  <r>
    <x v="2"/>
    <x v="10"/>
  </r>
  <r>
    <x v="3"/>
    <x v="13"/>
  </r>
  <r>
    <x v="2"/>
    <x v="10"/>
  </r>
  <r>
    <x v="3"/>
    <x v="10"/>
  </r>
  <r>
    <x v="5"/>
    <x v="15"/>
  </r>
  <r>
    <x v="3"/>
    <x v="1"/>
  </r>
  <r>
    <x v="3"/>
    <x v="3"/>
  </r>
  <r>
    <x v="1"/>
    <x v="3"/>
  </r>
  <r>
    <x v="4"/>
    <x v="3"/>
  </r>
  <r>
    <x v="5"/>
    <x v="9"/>
  </r>
  <r>
    <x v="5"/>
    <x v="6"/>
  </r>
  <r>
    <x v="3"/>
    <x v="8"/>
  </r>
  <r>
    <x v="3"/>
    <x v="3"/>
  </r>
  <r>
    <x v="4"/>
    <x v="3"/>
  </r>
  <r>
    <x v="1"/>
    <x v="3"/>
  </r>
  <r>
    <x v="3"/>
    <x v="3"/>
  </r>
  <r>
    <x v="3"/>
    <x v="3"/>
  </r>
  <r>
    <x v="3"/>
    <x v="6"/>
  </r>
  <r>
    <x v="5"/>
    <x v="3"/>
  </r>
  <r>
    <x v="5"/>
    <x v="16"/>
  </r>
  <r>
    <x v="2"/>
    <x v="20"/>
  </r>
  <r>
    <x v="5"/>
    <x v="6"/>
  </r>
  <r>
    <x v="3"/>
    <x v="9"/>
  </r>
  <r>
    <x v="2"/>
    <x v="7"/>
  </r>
  <r>
    <x v="3"/>
    <x v="9"/>
  </r>
  <r>
    <x v="5"/>
    <x v="3"/>
  </r>
  <r>
    <x v="2"/>
    <x v="6"/>
  </r>
  <r>
    <x v="3"/>
    <x v="19"/>
  </r>
  <r>
    <x v="3"/>
    <x v="3"/>
  </r>
  <r>
    <x v="4"/>
    <x v="19"/>
  </r>
  <r>
    <x v="5"/>
    <x v="18"/>
  </r>
  <r>
    <x v="3"/>
    <x v="6"/>
  </r>
  <r>
    <x v="5"/>
    <x v="20"/>
  </r>
  <r>
    <x v="5"/>
    <x v="3"/>
  </r>
  <r>
    <x v="4"/>
    <x v="16"/>
  </r>
  <r>
    <x v="3"/>
    <x v="3"/>
  </r>
  <r>
    <x v="3"/>
    <x v="10"/>
  </r>
  <r>
    <x v="2"/>
    <x v="21"/>
  </r>
  <r>
    <x v="1"/>
    <x v="10"/>
  </r>
  <r>
    <x v="5"/>
    <x v="4"/>
  </r>
  <r>
    <x v="5"/>
    <x v="22"/>
  </r>
  <r>
    <x v="2"/>
    <x v="13"/>
  </r>
  <r>
    <x v="5"/>
    <x v="10"/>
  </r>
  <r>
    <x v="2"/>
    <x v="10"/>
  </r>
  <r>
    <x v="3"/>
    <x v="12"/>
  </r>
  <r>
    <x v="3"/>
    <x v="10"/>
  </r>
  <r>
    <x v="3"/>
    <x v="12"/>
  </r>
  <r>
    <x v="5"/>
    <x v="4"/>
  </r>
  <r>
    <x v="5"/>
    <x v="10"/>
  </r>
  <r>
    <x v="5"/>
    <x v="11"/>
  </r>
  <r>
    <x v="4"/>
    <x v="10"/>
  </r>
  <r>
    <x v="5"/>
    <x v="10"/>
  </r>
  <r>
    <x v="3"/>
    <x v="23"/>
  </r>
  <r>
    <x v="3"/>
    <x v="18"/>
  </r>
  <r>
    <x v="2"/>
    <x v="16"/>
  </r>
  <r>
    <x v="3"/>
    <x v="9"/>
  </r>
  <r>
    <x v="2"/>
    <x v="6"/>
  </r>
  <r>
    <x v="3"/>
    <x v="19"/>
  </r>
  <r>
    <x v="4"/>
    <x v="3"/>
  </r>
  <r>
    <x v="3"/>
    <x v="8"/>
  </r>
  <r>
    <x v="2"/>
    <x v="6"/>
  </r>
  <r>
    <x v="2"/>
    <x v="6"/>
  </r>
  <r>
    <x v="3"/>
    <x v="6"/>
  </r>
  <r>
    <x v="3"/>
    <x v="19"/>
  </r>
  <r>
    <x v="3"/>
    <x v="6"/>
  </r>
  <r>
    <x v="2"/>
    <x v="8"/>
  </r>
  <r>
    <x v="2"/>
    <x v="20"/>
  </r>
  <r>
    <x v="2"/>
    <x v="6"/>
  </r>
  <r>
    <x v="3"/>
    <x v="16"/>
  </r>
  <r>
    <x v="5"/>
    <x v="11"/>
  </r>
  <r>
    <x v="2"/>
    <x v="10"/>
  </r>
  <r>
    <x v="4"/>
    <x v="11"/>
  </r>
  <r>
    <x v="3"/>
    <x v="14"/>
  </r>
  <r>
    <x v="2"/>
    <x v="10"/>
  </r>
  <r>
    <x v="5"/>
    <x v="11"/>
  </r>
  <r>
    <x v="2"/>
    <x v="10"/>
  </r>
  <r>
    <x v="4"/>
    <x v="11"/>
  </r>
  <r>
    <x v="3"/>
    <x v="11"/>
  </r>
  <r>
    <x v="2"/>
    <x v="10"/>
  </r>
  <r>
    <x v="2"/>
    <x v="11"/>
  </r>
  <r>
    <x v="2"/>
    <x v="11"/>
  </r>
  <r>
    <x v="3"/>
    <x v="10"/>
  </r>
  <r>
    <x v="4"/>
    <x v="10"/>
  </r>
  <r>
    <x v="4"/>
    <x v="10"/>
  </r>
  <r>
    <x v="3"/>
    <x v="10"/>
  </r>
  <r>
    <x v="2"/>
    <x v="11"/>
  </r>
  <r>
    <x v="4"/>
    <x v="10"/>
  </r>
  <r>
    <x v="5"/>
    <x v="11"/>
  </r>
  <r>
    <x v="4"/>
    <x v="10"/>
  </r>
  <r>
    <x v="2"/>
    <x v="10"/>
  </r>
  <r>
    <x v="0"/>
    <x v="11"/>
  </r>
  <r>
    <x v="2"/>
    <x v="11"/>
  </r>
  <r>
    <x v="4"/>
    <x v="10"/>
  </r>
  <r>
    <x v="1"/>
    <x v="1"/>
  </r>
  <r>
    <x v="3"/>
    <x v="24"/>
  </r>
  <r>
    <x v="3"/>
    <x v="5"/>
  </r>
  <r>
    <x v="1"/>
    <x v="2"/>
  </r>
  <r>
    <x v="3"/>
    <x v="8"/>
  </r>
  <r>
    <x v="2"/>
    <x v="18"/>
  </r>
  <r>
    <x v="2"/>
    <x v="4"/>
  </r>
  <r>
    <x v="3"/>
    <x v="3"/>
  </r>
  <r>
    <x v="1"/>
    <x v="3"/>
  </r>
  <r>
    <x v="3"/>
    <x v="6"/>
  </r>
  <r>
    <x v="2"/>
    <x v="3"/>
  </r>
  <r>
    <x v="2"/>
    <x v="3"/>
  </r>
  <r>
    <x v="2"/>
    <x v="17"/>
  </r>
  <r>
    <x v="5"/>
    <x v="6"/>
  </r>
  <r>
    <x v="4"/>
    <x v="3"/>
  </r>
  <r>
    <x v="4"/>
    <x v="6"/>
  </r>
  <r>
    <x v="3"/>
    <x v="20"/>
  </r>
  <r>
    <x v="5"/>
    <x v="6"/>
  </r>
  <r>
    <x v="2"/>
    <x v="3"/>
  </r>
  <r>
    <x v="3"/>
    <x v="20"/>
  </r>
  <r>
    <x v="2"/>
    <x v="17"/>
  </r>
  <r>
    <x v="5"/>
    <x v="6"/>
  </r>
  <r>
    <x v="2"/>
    <x v="3"/>
  </r>
  <r>
    <x v="3"/>
    <x v="9"/>
  </r>
  <r>
    <x v="5"/>
    <x v="9"/>
  </r>
  <r>
    <x v="2"/>
    <x v="4"/>
  </r>
  <r>
    <x v="3"/>
    <x v="11"/>
  </r>
  <r>
    <x v="2"/>
    <x v="10"/>
  </r>
  <r>
    <x v="5"/>
    <x v="10"/>
  </r>
  <r>
    <x v="4"/>
    <x v="10"/>
  </r>
  <r>
    <x v="3"/>
    <x v="13"/>
  </r>
  <r>
    <x v="3"/>
    <x v="4"/>
  </r>
  <r>
    <x v="2"/>
    <x v="11"/>
  </r>
  <r>
    <x v="3"/>
    <x v="25"/>
  </r>
  <r>
    <x v="4"/>
    <x v="10"/>
  </r>
  <r>
    <x v="2"/>
    <x v="11"/>
  </r>
  <r>
    <x v="5"/>
    <x v="10"/>
  </r>
  <r>
    <x v="3"/>
    <x v="4"/>
  </r>
  <r>
    <x v="5"/>
    <x v="11"/>
  </r>
  <r>
    <x v="3"/>
    <x v="11"/>
  </r>
  <r>
    <x v="3"/>
    <x v="11"/>
  </r>
  <r>
    <x v="3"/>
    <x v="10"/>
  </r>
  <r>
    <x v="5"/>
    <x v="11"/>
  </r>
  <r>
    <x v="5"/>
    <x v="14"/>
  </r>
  <r>
    <x v="2"/>
    <x v="11"/>
  </r>
  <r>
    <x v="2"/>
    <x v="10"/>
  </r>
  <r>
    <x v="4"/>
    <x v="10"/>
  </r>
  <r>
    <x v="5"/>
    <x v="11"/>
  </r>
  <r>
    <x v="4"/>
    <x v="11"/>
  </r>
  <r>
    <x v="5"/>
    <x v="11"/>
  </r>
  <r>
    <x v="4"/>
    <x v="17"/>
  </r>
  <r>
    <x v="5"/>
    <x v="10"/>
  </r>
  <r>
    <x v="5"/>
    <x v="17"/>
  </r>
  <r>
    <x v="4"/>
    <x v="10"/>
  </r>
  <r>
    <x v="3"/>
    <x v="11"/>
  </r>
  <r>
    <x v="5"/>
    <x v="6"/>
  </r>
  <r>
    <x v="5"/>
    <x v="11"/>
  </r>
  <r>
    <x v="3"/>
    <x v="10"/>
  </r>
  <r>
    <x v="5"/>
    <x v="10"/>
  </r>
  <r>
    <x v="2"/>
    <x v="11"/>
  </r>
  <r>
    <x v="5"/>
    <x v="11"/>
  </r>
  <r>
    <x v="3"/>
    <x v="11"/>
  </r>
  <r>
    <x v="3"/>
    <x v="11"/>
  </r>
  <r>
    <x v="3"/>
    <x v="11"/>
  </r>
  <r>
    <x v="3"/>
    <x v="11"/>
  </r>
  <r>
    <x v="5"/>
    <x v="6"/>
  </r>
  <r>
    <x v="5"/>
    <x v="10"/>
  </r>
  <r>
    <x v="5"/>
    <x v="11"/>
  </r>
  <r>
    <x v="5"/>
    <x v="11"/>
  </r>
  <r>
    <x v="4"/>
    <x v="10"/>
  </r>
  <r>
    <x v="2"/>
    <x v="11"/>
  </r>
  <r>
    <x v="5"/>
    <x v="11"/>
  </r>
  <r>
    <x v="4"/>
    <x v="11"/>
  </r>
  <r>
    <x v="5"/>
    <x v="11"/>
  </r>
  <r>
    <x v="4"/>
    <x v="11"/>
  </r>
  <r>
    <x v="5"/>
    <x v="10"/>
  </r>
  <r>
    <x v="3"/>
    <x v="10"/>
  </r>
  <r>
    <x v="3"/>
    <x v="11"/>
  </r>
  <r>
    <x v="5"/>
    <x v="11"/>
  </r>
  <r>
    <x v="5"/>
    <x v="11"/>
  </r>
  <r>
    <x v="0"/>
    <x v="11"/>
  </r>
  <r>
    <x v="2"/>
    <x v="11"/>
  </r>
  <r>
    <x v="0"/>
    <x v="11"/>
  </r>
  <r>
    <x v="0"/>
    <x v="11"/>
  </r>
  <r>
    <x v="1"/>
    <x v="11"/>
  </r>
  <r>
    <x v="1"/>
    <x v="10"/>
  </r>
  <r>
    <x v="5"/>
    <x v="10"/>
  </r>
  <r>
    <x v="5"/>
    <x v="10"/>
  </r>
  <r>
    <x v="4"/>
    <x v="11"/>
  </r>
  <r>
    <x v="5"/>
    <x v="10"/>
  </r>
  <r>
    <x v="1"/>
    <x v="10"/>
  </r>
  <r>
    <x v="4"/>
    <x v="11"/>
  </r>
  <r>
    <x v="1"/>
    <x v="11"/>
  </r>
  <r>
    <x v="2"/>
    <x v="11"/>
  </r>
  <r>
    <x v="5"/>
    <x v="11"/>
  </r>
  <r>
    <x v="5"/>
    <x v="10"/>
  </r>
  <r>
    <x v="5"/>
    <x v="10"/>
  </r>
  <r>
    <x v="2"/>
    <x v="11"/>
  </r>
  <r>
    <x v="3"/>
    <x v="13"/>
  </r>
  <r>
    <x v="3"/>
    <x v="11"/>
  </r>
  <r>
    <x v="4"/>
    <x v="18"/>
  </r>
  <r>
    <x v="1"/>
    <x v="10"/>
  </r>
  <r>
    <x v="2"/>
    <x v="11"/>
  </r>
  <r>
    <x v="3"/>
    <x v="19"/>
  </r>
  <r>
    <x v="3"/>
    <x v="11"/>
  </r>
  <r>
    <x v="5"/>
    <x v="11"/>
  </r>
  <r>
    <x v="2"/>
    <x v="10"/>
  </r>
  <r>
    <x v="5"/>
    <x v="10"/>
  </r>
  <r>
    <x v="2"/>
    <x v="11"/>
  </r>
  <r>
    <x v="5"/>
    <x v="11"/>
  </r>
  <r>
    <x v="4"/>
    <x v="26"/>
  </r>
  <r>
    <x v="2"/>
    <x v="10"/>
  </r>
  <r>
    <x v="5"/>
    <x v="11"/>
  </r>
  <r>
    <x v="2"/>
    <x v="10"/>
  </r>
  <r>
    <x v="2"/>
    <x v="11"/>
  </r>
  <r>
    <x v="3"/>
    <x v="10"/>
  </r>
  <r>
    <x v="3"/>
    <x v="11"/>
  </r>
  <r>
    <x v="3"/>
    <x v="11"/>
  </r>
  <r>
    <x v="3"/>
    <x v="11"/>
  </r>
  <r>
    <x v="2"/>
    <x v="6"/>
  </r>
  <r>
    <x v="2"/>
    <x v="6"/>
  </r>
  <r>
    <x v="5"/>
    <x v="11"/>
  </r>
  <r>
    <x v="5"/>
    <x v="11"/>
  </r>
  <r>
    <x v="2"/>
    <x v="11"/>
  </r>
  <r>
    <x v="2"/>
    <x v="11"/>
  </r>
  <r>
    <x v="2"/>
    <x v="11"/>
  </r>
  <r>
    <x v="5"/>
    <x v="11"/>
  </r>
  <r>
    <x v="5"/>
    <x v="11"/>
  </r>
  <r>
    <x v="2"/>
    <x v="11"/>
  </r>
  <r>
    <x v="5"/>
    <x v="11"/>
  </r>
  <r>
    <x v="2"/>
    <x v="11"/>
  </r>
  <r>
    <x v="5"/>
    <x v="11"/>
  </r>
  <r>
    <x v="5"/>
    <x v="11"/>
  </r>
  <r>
    <x v="6"/>
    <x v="1"/>
  </r>
  <r>
    <x v="6"/>
    <x v="1"/>
  </r>
  <r>
    <x v="6"/>
    <x v="1"/>
  </r>
  <r>
    <x v="6"/>
    <x v="2"/>
  </r>
  <r>
    <x v="7"/>
    <x v="2"/>
  </r>
  <r>
    <x v="6"/>
    <x v="1"/>
  </r>
  <r>
    <x v="8"/>
    <x v="3"/>
  </r>
  <r>
    <x v="7"/>
    <x v="3"/>
  </r>
  <r>
    <x v="7"/>
    <x v="20"/>
  </r>
  <r>
    <x v="9"/>
    <x v="6"/>
  </r>
  <r>
    <x v="7"/>
    <x v="3"/>
  </r>
  <r>
    <x v="7"/>
    <x v="19"/>
  </r>
  <r>
    <x v="6"/>
    <x v="3"/>
  </r>
  <r>
    <x v="10"/>
    <x v="3"/>
  </r>
  <r>
    <x v="10"/>
    <x v="6"/>
  </r>
  <r>
    <x v="11"/>
    <x v="3"/>
  </r>
  <r>
    <x v="11"/>
    <x v="3"/>
  </r>
  <r>
    <x v="7"/>
    <x v="3"/>
  </r>
  <r>
    <x v="7"/>
    <x v="20"/>
  </r>
  <r>
    <x v="7"/>
    <x v="9"/>
  </r>
  <r>
    <x v="8"/>
    <x v="6"/>
  </r>
  <r>
    <x v="10"/>
    <x v="6"/>
  </r>
  <r>
    <x v="10"/>
    <x v="17"/>
  </r>
  <r>
    <x v="7"/>
    <x v="8"/>
  </r>
  <r>
    <x v="7"/>
    <x v="6"/>
  </r>
  <r>
    <x v="10"/>
    <x v="10"/>
  </r>
  <r>
    <x v="9"/>
    <x v="10"/>
  </r>
  <r>
    <x v="9"/>
    <x v="11"/>
  </r>
  <r>
    <x v="7"/>
    <x v="10"/>
  </r>
  <r>
    <x v="11"/>
    <x v="10"/>
  </r>
  <r>
    <x v="6"/>
    <x v="10"/>
  </r>
  <r>
    <x v="9"/>
    <x v="11"/>
  </r>
  <r>
    <x v="11"/>
    <x v="11"/>
  </r>
  <r>
    <x v="11"/>
    <x v="10"/>
  </r>
  <r>
    <x v="11"/>
    <x v="11"/>
  </r>
  <r>
    <x v="11"/>
    <x v="10"/>
  </r>
  <r>
    <x v="10"/>
    <x v="11"/>
  </r>
  <r>
    <x v="8"/>
    <x v="10"/>
  </r>
  <r>
    <x v="7"/>
    <x v="10"/>
  </r>
  <r>
    <x v="7"/>
    <x v="11"/>
  </r>
  <r>
    <x v="7"/>
    <x v="6"/>
  </r>
  <r>
    <x v="9"/>
    <x v="6"/>
  </r>
  <r>
    <x v="8"/>
    <x v="6"/>
  </r>
  <r>
    <x v="11"/>
    <x v="17"/>
  </r>
  <r>
    <x v="7"/>
    <x v="16"/>
  </r>
  <r>
    <x v="9"/>
    <x v="10"/>
  </r>
  <r>
    <x v="11"/>
    <x v="22"/>
  </r>
  <r>
    <x v="7"/>
    <x v="10"/>
  </r>
  <r>
    <x v="11"/>
    <x v="11"/>
  </r>
  <r>
    <x v="0"/>
    <x v="11"/>
  </r>
  <r>
    <x v="9"/>
    <x v="12"/>
  </r>
  <r>
    <x v="8"/>
    <x v="11"/>
  </r>
  <r>
    <x v="7"/>
    <x v="11"/>
  </r>
  <r>
    <x v="7"/>
    <x v="11"/>
  </r>
  <r>
    <x v="7"/>
    <x v="10"/>
  </r>
  <r>
    <x v="6"/>
    <x v="10"/>
  </r>
  <r>
    <x v="11"/>
    <x v="11"/>
  </r>
  <r>
    <x v="11"/>
    <x v="25"/>
  </r>
  <r>
    <x v="8"/>
    <x v="10"/>
  </r>
  <r>
    <x v="9"/>
    <x v="4"/>
  </r>
  <r>
    <x v="6"/>
    <x v="11"/>
  </r>
  <r>
    <x v="8"/>
    <x v="11"/>
  </r>
  <r>
    <x v="9"/>
    <x v="11"/>
  </r>
  <r>
    <x v="11"/>
    <x v="11"/>
  </r>
  <r>
    <x v="7"/>
    <x v="10"/>
  </r>
  <r>
    <x v="6"/>
    <x v="11"/>
  </r>
  <r>
    <x v="9"/>
    <x v="11"/>
  </r>
  <r>
    <x v="0"/>
    <x v="11"/>
  </r>
  <r>
    <x v="11"/>
    <x v="11"/>
  </r>
  <r>
    <x v="6"/>
    <x v="11"/>
  </r>
  <r>
    <x v="6"/>
    <x v="11"/>
  </r>
  <r>
    <x v="9"/>
    <x v="11"/>
  </r>
  <r>
    <x v="11"/>
    <x v="11"/>
  </r>
  <r>
    <x v="11"/>
    <x v="11"/>
  </r>
  <r>
    <x v="11"/>
    <x v="11"/>
  </r>
  <r>
    <x v="8"/>
    <x v="11"/>
  </r>
  <r>
    <x v="6"/>
    <x v="11"/>
  </r>
  <r>
    <x v="8"/>
    <x v="11"/>
  </r>
  <r>
    <x v="10"/>
    <x v="11"/>
  </r>
  <r>
    <x v="9"/>
    <x v="11"/>
  </r>
  <r>
    <x v="7"/>
    <x v="11"/>
  </r>
  <r>
    <x v="10"/>
    <x v="11"/>
  </r>
  <r>
    <x v="8"/>
    <x v="11"/>
  </r>
  <r>
    <x v="8"/>
    <x v="11"/>
  </r>
  <r>
    <x v="7"/>
    <x v="6"/>
  </r>
  <r>
    <x v="9"/>
    <x v="16"/>
  </r>
  <r>
    <x v="8"/>
    <x v="3"/>
  </r>
  <r>
    <x v="9"/>
    <x v="6"/>
  </r>
  <r>
    <x v="10"/>
    <x v="6"/>
  </r>
  <r>
    <x v="7"/>
    <x v="6"/>
  </r>
  <r>
    <x v="6"/>
    <x v="17"/>
  </r>
  <r>
    <x v="9"/>
    <x v="26"/>
  </r>
  <r>
    <x v="8"/>
    <x v="11"/>
  </r>
  <r>
    <x v="11"/>
    <x v="22"/>
  </r>
  <r>
    <x v="7"/>
    <x v="10"/>
  </r>
  <r>
    <x v="6"/>
    <x v="11"/>
  </r>
  <r>
    <x v="11"/>
    <x v="11"/>
  </r>
  <r>
    <x v="6"/>
    <x v="11"/>
  </r>
  <r>
    <x v="9"/>
    <x v="11"/>
  </r>
  <r>
    <x v="6"/>
    <x v="11"/>
  </r>
  <r>
    <x v="10"/>
    <x v="11"/>
  </r>
  <r>
    <x v="10"/>
    <x v="11"/>
  </r>
  <r>
    <x v="10"/>
    <x v="11"/>
  </r>
  <r>
    <x v="6"/>
    <x v="11"/>
  </r>
  <r>
    <x v="7"/>
    <x v="10"/>
  </r>
  <r>
    <x v="9"/>
    <x v="11"/>
  </r>
  <r>
    <x v="7"/>
    <x v="10"/>
  </r>
  <r>
    <x v="10"/>
    <x v="11"/>
  </r>
  <r>
    <x v="10"/>
    <x v="11"/>
  </r>
  <r>
    <x v="10"/>
    <x v="11"/>
  </r>
  <r>
    <x v="10"/>
    <x v="10"/>
  </r>
  <r>
    <x v="10"/>
    <x v="11"/>
  </r>
  <r>
    <x v="7"/>
    <x v="11"/>
  </r>
  <r>
    <x v="7"/>
    <x v="11"/>
  </r>
  <r>
    <x v="6"/>
    <x v="11"/>
  </r>
  <r>
    <x v="10"/>
    <x v="10"/>
  </r>
  <r>
    <x v="6"/>
    <x v="11"/>
  </r>
  <r>
    <x v="10"/>
    <x v="11"/>
  </r>
  <r>
    <x v="6"/>
    <x v="11"/>
  </r>
  <r>
    <x v="10"/>
    <x v="10"/>
  </r>
  <r>
    <x v="10"/>
    <x v="11"/>
  </r>
  <r>
    <x v="9"/>
    <x v="11"/>
  </r>
  <r>
    <x v="10"/>
    <x v="11"/>
  </r>
  <r>
    <x v="10"/>
    <x v="11"/>
  </r>
  <r>
    <x v="6"/>
    <x v="11"/>
  </r>
  <r>
    <x v="9"/>
    <x v="11"/>
  </r>
  <r>
    <x v="10"/>
    <x v="10"/>
  </r>
  <r>
    <x v="9"/>
    <x v="11"/>
  </r>
  <r>
    <x v="7"/>
    <x v="14"/>
  </r>
  <r>
    <x v="10"/>
    <x v="11"/>
  </r>
  <r>
    <x v="10"/>
    <x v="11"/>
  </r>
  <r>
    <x v="9"/>
    <x v="2"/>
  </r>
  <r>
    <x v="7"/>
    <x v="6"/>
  </r>
  <r>
    <x v="8"/>
    <x v="6"/>
  </r>
  <r>
    <x v="10"/>
    <x v="6"/>
  </r>
  <r>
    <x v="10"/>
    <x v="16"/>
  </r>
  <r>
    <x v="8"/>
    <x v="18"/>
  </r>
  <r>
    <x v="11"/>
    <x v="6"/>
  </r>
  <r>
    <x v="10"/>
    <x v="17"/>
  </r>
  <r>
    <x v="10"/>
    <x v="6"/>
  </r>
  <r>
    <x v="8"/>
    <x v="6"/>
  </r>
  <r>
    <x v="10"/>
    <x v="6"/>
  </r>
  <r>
    <x v="7"/>
    <x v="6"/>
  </r>
  <r>
    <x v="8"/>
    <x v="20"/>
  </r>
  <r>
    <x v="11"/>
    <x v="6"/>
  </r>
  <r>
    <x v="11"/>
    <x v="6"/>
  </r>
  <r>
    <x v="10"/>
    <x v="11"/>
  </r>
  <r>
    <x v="6"/>
    <x v="10"/>
  </r>
  <r>
    <x v="10"/>
    <x v="11"/>
  </r>
  <r>
    <x v="7"/>
    <x v="11"/>
  </r>
  <r>
    <x v="9"/>
    <x v="11"/>
  </r>
  <r>
    <x v="7"/>
    <x v="11"/>
  </r>
  <r>
    <x v="8"/>
    <x v="11"/>
  </r>
  <r>
    <x v="10"/>
    <x v="11"/>
  </r>
  <r>
    <x v="10"/>
    <x v="11"/>
  </r>
  <r>
    <x v="8"/>
    <x v="11"/>
  </r>
  <r>
    <x v="7"/>
    <x v="10"/>
  </r>
  <r>
    <x v="11"/>
    <x v="11"/>
  </r>
  <r>
    <x v="11"/>
    <x v="11"/>
  </r>
  <r>
    <x v="9"/>
    <x v="10"/>
  </r>
  <r>
    <x v="11"/>
    <x v="11"/>
  </r>
  <r>
    <x v="11"/>
    <x v="11"/>
  </r>
  <r>
    <x v="8"/>
    <x v="11"/>
  </r>
  <r>
    <x v="8"/>
    <x v="11"/>
  </r>
  <r>
    <x v="10"/>
    <x v="11"/>
  </r>
  <r>
    <x v="11"/>
    <x v="11"/>
  </r>
  <r>
    <x v="9"/>
    <x v="11"/>
  </r>
  <r>
    <x v="9"/>
    <x v="11"/>
  </r>
  <r>
    <x v="6"/>
    <x v="11"/>
  </r>
  <r>
    <x v="9"/>
    <x v="2"/>
  </r>
  <r>
    <x v="8"/>
    <x v="19"/>
  </r>
  <r>
    <x v="6"/>
    <x v="6"/>
  </r>
  <r>
    <x v="9"/>
    <x v="20"/>
  </r>
  <r>
    <x v="6"/>
    <x v="17"/>
  </r>
  <r>
    <x v="7"/>
    <x v="8"/>
  </r>
  <r>
    <x v="9"/>
    <x v="6"/>
  </r>
  <r>
    <x v="9"/>
    <x v="6"/>
  </r>
  <r>
    <x v="7"/>
    <x v="10"/>
  </r>
  <r>
    <x v="11"/>
    <x v="4"/>
  </r>
  <r>
    <x v="7"/>
    <x v="11"/>
  </r>
  <r>
    <x v="10"/>
    <x v="11"/>
  </r>
  <r>
    <x v="10"/>
    <x v="26"/>
  </r>
  <r>
    <x v="8"/>
    <x v="10"/>
  </r>
  <r>
    <x v="10"/>
    <x v="10"/>
  </r>
  <r>
    <x v="6"/>
    <x v="11"/>
  </r>
  <r>
    <x v="6"/>
    <x v="11"/>
  </r>
  <r>
    <x v="7"/>
    <x v="10"/>
  </r>
  <r>
    <x v="6"/>
    <x v="10"/>
  </r>
  <r>
    <x v="10"/>
    <x v="10"/>
  </r>
  <r>
    <x v="8"/>
    <x v="11"/>
  </r>
  <r>
    <x v="7"/>
    <x v="11"/>
  </r>
  <r>
    <x v="8"/>
    <x v="11"/>
  </r>
  <r>
    <x v="8"/>
    <x v="11"/>
  </r>
  <r>
    <x v="6"/>
    <x v="11"/>
  </r>
  <r>
    <x v="10"/>
    <x v="11"/>
  </r>
  <r>
    <x v="10"/>
    <x v="11"/>
  </r>
  <r>
    <x v="8"/>
    <x v="11"/>
  </r>
  <r>
    <x v="10"/>
    <x v="11"/>
  </r>
  <r>
    <x v="10"/>
    <x v="11"/>
  </r>
  <r>
    <x v="10"/>
    <x v="11"/>
  </r>
  <r>
    <x v="8"/>
    <x v="11"/>
  </r>
  <r>
    <x v="2"/>
    <x v="17"/>
  </r>
  <r>
    <x v="11"/>
    <x v="11"/>
  </r>
  <r>
    <x v="11"/>
    <x v="11"/>
  </r>
  <r>
    <x v="7"/>
    <x v="11"/>
  </r>
  <r>
    <x v="9"/>
    <x v="11"/>
  </r>
  <r>
    <x v="7"/>
    <x v="11"/>
  </r>
  <r>
    <x v="10"/>
    <x v="11"/>
  </r>
  <r>
    <x v="6"/>
    <x v="11"/>
  </r>
  <r>
    <x v="10"/>
    <x v="11"/>
  </r>
  <r>
    <x v="9"/>
    <x v="11"/>
  </r>
  <r>
    <x v="2"/>
    <x v="11"/>
  </r>
  <r>
    <x v="6"/>
    <x v="11"/>
  </r>
  <r>
    <x v="7"/>
    <x v="11"/>
  </r>
  <r>
    <x v="7"/>
    <x v="11"/>
  </r>
  <r>
    <x v="11"/>
    <x v="11"/>
  </r>
  <r>
    <x v="11"/>
    <x v="11"/>
  </r>
  <r>
    <x v="6"/>
    <x v="11"/>
  </r>
  <r>
    <x v="11"/>
    <x v="11"/>
  </r>
  <r>
    <x v="9"/>
    <x v="11"/>
  </r>
  <r>
    <x v="7"/>
    <x v="11"/>
  </r>
  <r>
    <x v="7"/>
    <x v="11"/>
  </r>
  <r>
    <x v="11"/>
    <x v="11"/>
  </r>
  <r>
    <x v="8"/>
    <x v="11"/>
  </r>
  <r>
    <x v="6"/>
    <x v="11"/>
  </r>
  <r>
    <x v="2"/>
    <x v="11"/>
  </r>
  <r>
    <x v="8"/>
    <x v="11"/>
  </r>
  <r>
    <x v="10"/>
    <x v="11"/>
  </r>
  <r>
    <x v="6"/>
    <x v="11"/>
  </r>
  <r>
    <x v="7"/>
    <x v="11"/>
  </r>
  <r>
    <x v="6"/>
    <x v="11"/>
  </r>
  <r>
    <x v="7"/>
    <x v="11"/>
  </r>
  <r>
    <x v="10"/>
    <x v="11"/>
  </r>
  <r>
    <x v="3"/>
    <x v="11"/>
  </r>
  <r>
    <x v="11"/>
    <x v="11"/>
  </r>
  <r>
    <x v="11"/>
    <x v="11"/>
  </r>
  <r>
    <x v="7"/>
    <x v="11"/>
  </r>
  <r>
    <x v="6"/>
    <x v="11"/>
  </r>
  <r>
    <x v="7"/>
    <x v="11"/>
  </r>
  <r>
    <x v="9"/>
    <x v="11"/>
  </r>
  <r>
    <x v="7"/>
    <x v="11"/>
  </r>
  <r>
    <x v="8"/>
    <x v="11"/>
  </r>
  <r>
    <x v="0"/>
    <x v="17"/>
  </r>
  <r>
    <x v="6"/>
    <x v="17"/>
  </r>
  <r>
    <x v="8"/>
    <x v="17"/>
  </r>
  <r>
    <x v="11"/>
    <x v="10"/>
  </r>
  <r>
    <x v="6"/>
    <x v="11"/>
  </r>
  <r>
    <x v="11"/>
    <x v="11"/>
  </r>
  <r>
    <x v="6"/>
    <x v="11"/>
  </r>
  <r>
    <x v="6"/>
    <x v="11"/>
  </r>
  <r>
    <x v="6"/>
    <x v="11"/>
  </r>
  <r>
    <x v="6"/>
    <x v="11"/>
  </r>
  <r>
    <x v="6"/>
    <x v="11"/>
  </r>
  <r>
    <x v="10"/>
    <x v="11"/>
  </r>
  <r>
    <x v="6"/>
    <x v="11"/>
  </r>
  <r>
    <x v="9"/>
    <x v="11"/>
  </r>
  <r>
    <x v="6"/>
    <x v="11"/>
  </r>
  <r>
    <x v="6"/>
    <x v="11"/>
  </r>
  <r>
    <x v="6"/>
    <x v="11"/>
  </r>
  <r>
    <x v="6"/>
    <x v="11"/>
  </r>
  <r>
    <x v="5"/>
    <x v="11"/>
  </r>
  <r>
    <x v="6"/>
    <x v="11"/>
  </r>
  <r>
    <x v="6"/>
    <x v="11"/>
  </r>
  <r>
    <x v="6"/>
    <x v="11"/>
  </r>
  <r>
    <x v="8"/>
    <x v="11"/>
  </r>
  <r>
    <x v="6"/>
    <x v="11"/>
  </r>
  <r>
    <x v="6"/>
    <x v="11"/>
  </r>
  <r>
    <x v="6"/>
    <x v="11"/>
  </r>
  <r>
    <x v="5"/>
    <x v="11"/>
  </r>
  <r>
    <x v="6"/>
    <x v="11"/>
  </r>
  <r>
    <x v="9"/>
    <x v="11"/>
  </r>
  <r>
    <x v="6"/>
    <x v="11"/>
  </r>
  <r>
    <x v="10"/>
    <x v="11"/>
  </r>
  <r>
    <x v="6"/>
    <x v="11"/>
  </r>
  <r>
    <x v="11"/>
    <x v="11"/>
  </r>
  <r>
    <x v="0"/>
    <x v="11"/>
  </r>
  <r>
    <x v="6"/>
    <x v="11"/>
  </r>
  <r>
    <x v="2"/>
    <x v="11"/>
  </r>
  <r>
    <x v="10"/>
    <x v="11"/>
  </r>
  <r>
    <x v="6"/>
    <x v="11"/>
  </r>
  <r>
    <x v="6"/>
    <x v="11"/>
  </r>
  <r>
    <x v="8"/>
    <x v="11"/>
  </r>
  <r>
    <x v="0"/>
    <x v="11"/>
  </r>
  <r>
    <x v="6"/>
    <x v="11"/>
  </r>
  <r>
    <x v="10"/>
    <x v="11"/>
  </r>
  <r>
    <x v="6"/>
    <x v="11"/>
  </r>
  <r>
    <x v="2"/>
    <x v="11"/>
  </r>
  <r>
    <x v="6"/>
    <x v="11"/>
  </r>
  <r>
    <x v="0"/>
    <x v="11"/>
  </r>
  <r>
    <x v="0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2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3"/>
    <x v="1"/>
  </r>
  <r>
    <x v="1"/>
    <x v="3"/>
  </r>
  <r>
    <x v="1"/>
    <x v="3"/>
  </r>
  <r>
    <x v="4"/>
    <x v="3"/>
  </r>
  <r>
    <x v="1"/>
    <x v="4"/>
  </r>
  <r>
    <x v="1"/>
    <x v="4"/>
  </r>
  <r>
    <x v="1"/>
    <x v="4"/>
  </r>
  <r>
    <x v="1"/>
    <x v="3"/>
  </r>
  <r>
    <x v="1"/>
    <x v="4"/>
  </r>
  <r>
    <x v="4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4"/>
    <x v="2"/>
  </r>
  <r>
    <x v="5"/>
    <x v="5"/>
  </r>
  <r>
    <x v="6"/>
    <x v="2"/>
  </r>
  <r>
    <x v="6"/>
    <x v="1"/>
  </r>
  <r>
    <x v="6"/>
    <x v="5"/>
  </r>
  <r>
    <x v="4"/>
    <x v="2"/>
  </r>
  <r>
    <x v="2"/>
    <x v="3"/>
  </r>
  <r>
    <x v="6"/>
    <x v="3"/>
  </r>
  <r>
    <x v="6"/>
    <x v="3"/>
  </r>
  <r>
    <x v="4"/>
    <x v="3"/>
  </r>
  <r>
    <x v="3"/>
    <x v="3"/>
  </r>
  <r>
    <x v="2"/>
    <x v="3"/>
  </r>
  <r>
    <x v="6"/>
    <x v="3"/>
  </r>
  <r>
    <x v="2"/>
    <x v="6"/>
  </r>
  <r>
    <x v="6"/>
    <x v="3"/>
  </r>
  <r>
    <x v="6"/>
    <x v="6"/>
  </r>
  <r>
    <x v="4"/>
    <x v="3"/>
  </r>
  <r>
    <x v="2"/>
    <x v="6"/>
  </r>
  <r>
    <x v="4"/>
    <x v="7"/>
  </r>
  <r>
    <x v="6"/>
    <x v="3"/>
  </r>
  <r>
    <x v="6"/>
    <x v="7"/>
  </r>
  <r>
    <x v="2"/>
    <x v="7"/>
  </r>
  <r>
    <x v="6"/>
    <x v="8"/>
  </r>
  <r>
    <x v="6"/>
    <x v="9"/>
  </r>
  <r>
    <x v="6"/>
    <x v="7"/>
  </r>
  <r>
    <x v="6"/>
    <x v="3"/>
  </r>
  <r>
    <x v="6"/>
    <x v="7"/>
  </r>
  <r>
    <x v="6"/>
    <x v="3"/>
  </r>
  <r>
    <x v="3"/>
    <x v="3"/>
  </r>
  <r>
    <x v="3"/>
    <x v="3"/>
  </r>
  <r>
    <x v="6"/>
    <x v="10"/>
  </r>
  <r>
    <x v="6"/>
    <x v="10"/>
  </r>
  <r>
    <x v="2"/>
    <x v="11"/>
  </r>
  <r>
    <x v="2"/>
    <x v="11"/>
  </r>
  <r>
    <x v="3"/>
    <x v="10"/>
  </r>
  <r>
    <x v="7"/>
    <x v="10"/>
  </r>
  <r>
    <x v="1"/>
    <x v="10"/>
  </r>
  <r>
    <x v="6"/>
    <x v="12"/>
  </r>
  <r>
    <x v="6"/>
    <x v="10"/>
  </r>
  <r>
    <x v="4"/>
    <x v="10"/>
  </r>
  <r>
    <x v="2"/>
    <x v="13"/>
  </r>
  <r>
    <x v="6"/>
    <x v="4"/>
  </r>
  <r>
    <x v="6"/>
    <x v="10"/>
  </r>
  <r>
    <x v="6"/>
    <x v="13"/>
  </r>
  <r>
    <x v="6"/>
    <x v="14"/>
  </r>
  <r>
    <x v="0"/>
    <x v="11"/>
  </r>
  <r>
    <x v="4"/>
    <x v="2"/>
  </r>
  <r>
    <x v="3"/>
    <x v="2"/>
  </r>
  <r>
    <x v="7"/>
    <x v="2"/>
  </r>
  <r>
    <x v="2"/>
    <x v="15"/>
  </r>
  <r>
    <x v="7"/>
    <x v="3"/>
  </r>
  <r>
    <x v="4"/>
    <x v="6"/>
  </r>
  <r>
    <x v="7"/>
    <x v="3"/>
  </r>
  <r>
    <x v="7"/>
    <x v="7"/>
  </r>
  <r>
    <x v="3"/>
    <x v="3"/>
  </r>
  <r>
    <x v="4"/>
    <x v="3"/>
  </r>
  <r>
    <x v="2"/>
    <x v="6"/>
  </r>
  <r>
    <x v="7"/>
    <x v="3"/>
  </r>
  <r>
    <x v="4"/>
    <x v="8"/>
  </r>
  <r>
    <x v="2"/>
    <x v="16"/>
  </r>
  <r>
    <x v="2"/>
    <x v="3"/>
  </r>
  <r>
    <x v="7"/>
    <x v="6"/>
  </r>
  <r>
    <x v="0"/>
    <x v="17"/>
  </r>
  <r>
    <x v="2"/>
    <x v="6"/>
  </r>
  <r>
    <x v="7"/>
    <x v="3"/>
  </r>
  <r>
    <x v="7"/>
    <x v="18"/>
  </r>
  <r>
    <x v="7"/>
    <x v="19"/>
  </r>
  <r>
    <x v="2"/>
    <x v="3"/>
  </r>
  <r>
    <x v="7"/>
    <x v="3"/>
  </r>
  <r>
    <x v="7"/>
    <x v="3"/>
  </r>
  <r>
    <x v="4"/>
    <x v="9"/>
  </r>
  <r>
    <x v="7"/>
    <x v="6"/>
  </r>
  <r>
    <x v="3"/>
    <x v="6"/>
  </r>
  <r>
    <x v="2"/>
    <x v="3"/>
  </r>
  <r>
    <x v="3"/>
    <x v="6"/>
  </r>
  <r>
    <x v="7"/>
    <x v="3"/>
  </r>
  <r>
    <x v="5"/>
    <x v="6"/>
  </r>
  <r>
    <x v="7"/>
    <x v="3"/>
  </r>
  <r>
    <x v="2"/>
    <x v="17"/>
  </r>
  <r>
    <x v="2"/>
    <x v="9"/>
  </r>
  <r>
    <x v="7"/>
    <x v="10"/>
  </r>
  <r>
    <x v="3"/>
    <x v="11"/>
  </r>
  <r>
    <x v="6"/>
    <x v="10"/>
  </r>
  <r>
    <x v="2"/>
    <x v="10"/>
  </r>
  <r>
    <x v="7"/>
    <x v="11"/>
  </r>
  <r>
    <x v="3"/>
    <x v="10"/>
  </r>
  <r>
    <x v="7"/>
    <x v="10"/>
  </r>
  <r>
    <x v="7"/>
    <x v="4"/>
  </r>
  <r>
    <x v="4"/>
    <x v="4"/>
  </r>
  <r>
    <x v="2"/>
    <x v="10"/>
  </r>
  <r>
    <x v="7"/>
    <x v="13"/>
  </r>
  <r>
    <x v="4"/>
    <x v="10"/>
  </r>
  <r>
    <x v="7"/>
    <x v="10"/>
  </r>
  <r>
    <x v="6"/>
    <x v="15"/>
  </r>
  <r>
    <x v="7"/>
    <x v="1"/>
  </r>
  <r>
    <x v="3"/>
    <x v="3"/>
  </r>
  <r>
    <x v="1"/>
    <x v="3"/>
  </r>
  <r>
    <x v="4"/>
    <x v="3"/>
  </r>
  <r>
    <x v="6"/>
    <x v="9"/>
  </r>
  <r>
    <x v="6"/>
    <x v="6"/>
  </r>
  <r>
    <x v="3"/>
    <x v="8"/>
  </r>
  <r>
    <x v="7"/>
    <x v="3"/>
  </r>
  <r>
    <x v="4"/>
    <x v="3"/>
  </r>
  <r>
    <x v="1"/>
    <x v="3"/>
  </r>
  <r>
    <x v="7"/>
    <x v="3"/>
  </r>
  <r>
    <x v="3"/>
    <x v="3"/>
  </r>
  <r>
    <x v="3"/>
    <x v="6"/>
  </r>
  <r>
    <x v="6"/>
    <x v="3"/>
  </r>
  <r>
    <x v="6"/>
    <x v="16"/>
  </r>
  <r>
    <x v="2"/>
    <x v="20"/>
  </r>
  <r>
    <x v="6"/>
    <x v="6"/>
  </r>
  <r>
    <x v="7"/>
    <x v="9"/>
  </r>
  <r>
    <x v="2"/>
    <x v="7"/>
  </r>
  <r>
    <x v="3"/>
    <x v="9"/>
  </r>
  <r>
    <x v="6"/>
    <x v="3"/>
  </r>
  <r>
    <x v="2"/>
    <x v="6"/>
  </r>
  <r>
    <x v="3"/>
    <x v="19"/>
  </r>
  <r>
    <x v="3"/>
    <x v="3"/>
  </r>
  <r>
    <x v="4"/>
    <x v="19"/>
  </r>
  <r>
    <x v="6"/>
    <x v="18"/>
  </r>
  <r>
    <x v="7"/>
    <x v="6"/>
  </r>
  <r>
    <x v="6"/>
    <x v="20"/>
  </r>
  <r>
    <x v="6"/>
    <x v="3"/>
  </r>
  <r>
    <x v="4"/>
    <x v="16"/>
  </r>
  <r>
    <x v="7"/>
    <x v="3"/>
  </r>
  <r>
    <x v="3"/>
    <x v="10"/>
  </r>
  <r>
    <x v="2"/>
    <x v="21"/>
  </r>
  <r>
    <x v="1"/>
    <x v="10"/>
  </r>
  <r>
    <x v="6"/>
    <x v="4"/>
  </r>
  <r>
    <x v="6"/>
    <x v="22"/>
  </r>
  <r>
    <x v="2"/>
    <x v="13"/>
  </r>
  <r>
    <x v="6"/>
    <x v="10"/>
  </r>
  <r>
    <x v="4"/>
    <x v="10"/>
  </r>
  <r>
    <x v="3"/>
    <x v="12"/>
  </r>
  <r>
    <x v="3"/>
    <x v="10"/>
  </r>
  <r>
    <x v="7"/>
    <x v="12"/>
  </r>
  <r>
    <x v="6"/>
    <x v="4"/>
  </r>
  <r>
    <x v="7"/>
    <x v="10"/>
  </r>
  <r>
    <x v="7"/>
    <x v="11"/>
  </r>
  <r>
    <x v="5"/>
    <x v="10"/>
  </r>
  <r>
    <x v="2"/>
    <x v="10"/>
  </r>
  <r>
    <x v="8"/>
    <x v="23"/>
  </r>
  <r>
    <x v="9"/>
    <x v="18"/>
  </r>
  <r>
    <x v="10"/>
    <x v="16"/>
  </r>
  <r>
    <x v="9"/>
    <x v="9"/>
  </r>
  <r>
    <x v="10"/>
    <x v="6"/>
  </r>
  <r>
    <x v="9"/>
    <x v="19"/>
  </r>
  <r>
    <x v="10"/>
    <x v="3"/>
  </r>
  <r>
    <x v="9"/>
    <x v="8"/>
  </r>
  <r>
    <x v="10"/>
    <x v="6"/>
  </r>
  <r>
    <x v="10"/>
    <x v="6"/>
  </r>
  <r>
    <x v="8"/>
    <x v="6"/>
  </r>
  <r>
    <x v="8"/>
    <x v="19"/>
  </r>
  <r>
    <x v="9"/>
    <x v="6"/>
  </r>
  <r>
    <x v="10"/>
    <x v="8"/>
  </r>
  <r>
    <x v="10"/>
    <x v="20"/>
  </r>
  <r>
    <x v="11"/>
    <x v="6"/>
  </r>
  <r>
    <x v="9"/>
    <x v="16"/>
  </r>
  <r>
    <x v="9"/>
    <x v="11"/>
  </r>
  <r>
    <x v="10"/>
    <x v="10"/>
  </r>
  <r>
    <x v="12"/>
    <x v="11"/>
  </r>
  <r>
    <x v="9"/>
    <x v="14"/>
  </r>
  <r>
    <x v="11"/>
    <x v="10"/>
  </r>
  <r>
    <x v="9"/>
    <x v="11"/>
  </r>
  <r>
    <x v="10"/>
    <x v="10"/>
  </r>
  <r>
    <x v="12"/>
    <x v="11"/>
  </r>
  <r>
    <x v="9"/>
    <x v="11"/>
  </r>
  <r>
    <x v="11"/>
    <x v="10"/>
  </r>
  <r>
    <x v="11"/>
    <x v="11"/>
  </r>
  <r>
    <x v="11"/>
    <x v="11"/>
  </r>
  <r>
    <x v="8"/>
    <x v="10"/>
  </r>
  <r>
    <x v="10"/>
    <x v="10"/>
  </r>
  <r>
    <x v="12"/>
    <x v="10"/>
  </r>
  <r>
    <x v="9"/>
    <x v="10"/>
  </r>
  <r>
    <x v="11"/>
    <x v="11"/>
  </r>
  <r>
    <x v="10"/>
    <x v="10"/>
  </r>
  <r>
    <x v="9"/>
    <x v="11"/>
  </r>
  <r>
    <x v="12"/>
    <x v="10"/>
  </r>
  <r>
    <x v="11"/>
    <x v="10"/>
  </r>
  <r>
    <x v="0"/>
    <x v="11"/>
  </r>
  <r>
    <x v="11"/>
    <x v="11"/>
  </r>
  <r>
    <x v="12"/>
    <x v="10"/>
  </r>
  <r>
    <x v="1"/>
    <x v="1"/>
  </r>
  <r>
    <x v="3"/>
    <x v="24"/>
  </r>
  <r>
    <x v="3"/>
    <x v="5"/>
  </r>
  <r>
    <x v="1"/>
    <x v="2"/>
  </r>
  <r>
    <x v="3"/>
    <x v="8"/>
  </r>
  <r>
    <x v="2"/>
    <x v="18"/>
  </r>
  <r>
    <x v="10"/>
    <x v="4"/>
  </r>
  <r>
    <x v="3"/>
    <x v="3"/>
  </r>
  <r>
    <x v="1"/>
    <x v="3"/>
  </r>
  <r>
    <x v="3"/>
    <x v="6"/>
  </r>
  <r>
    <x v="2"/>
    <x v="3"/>
  </r>
  <r>
    <x v="2"/>
    <x v="3"/>
  </r>
  <r>
    <x v="5"/>
    <x v="17"/>
  </r>
  <r>
    <x v="7"/>
    <x v="6"/>
  </r>
  <r>
    <x v="4"/>
    <x v="3"/>
  </r>
  <r>
    <x v="4"/>
    <x v="6"/>
  </r>
  <r>
    <x v="7"/>
    <x v="20"/>
  </r>
  <r>
    <x v="6"/>
    <x v="6"/>
  </r>
  <r>
    <x v="2"/>
    <x v="3"/>
  </r>
  <r>
    <x v="3"/>
    <x v="20"/>
  </r>
  <r>
    <x v="5"/>
    <x v="17"/>
  </r>
  <r>
    <x v="2"/>
    <x v="6"/>
  </r>
  <r>
    <x v="2"/>
    <x v="3"/>
  </r>
  <r>
    <x v="7"/>
    <x v="9"/>
  </r>
  <r>
    <x v="6"/>
    <x v="9"/>
  </r>
  <r>
    <x v="2"/>
    <x v="4"/>
  </r>
  <r>
    <x v="7"/>
    <x v="11"/>
  </r>
  <r>
    <x v="5"/>
    <x v="10"/>
  </r>
  <r>
    <x v="7"/>
    <x v="10"/>
  </r>
  <r>
    <x v="5"/>
    <x v="10"/>
  </r>
  <r>
    <x v="3"/>
    <x v="13"/>
  </r>
  <r>
    <x v="3"/>
    <x v="4"/>
  </r>
  <r>
    <x v="5"/>
    <x v="11"/>
  </r>
  <r>
    <x v="3"/>
    <x v="25"/>
  </r>
  <r>
    <x v="5"/>
    <x v="10"/>
  </r>
  <r>
    <x v="5"/>
    <x v="11"/>
  </r>
  <r>
    <x v="7"/>
    <x v="10"/>
  </r>
  <r>
    <x v="3"/>
    <x v="4"/>
  </r>
  <r>
    <x v="2"/>
    <x v="11"/>
  </r>
  <r>
    <x v="3"/>
    <x v="11"/>
  </r>
  <r>
    <x v="3"/>
    <x v="11"/>
  </r>
  <r>
    <x v="7"/>
    <x v="10"/>
  </r>
  <r>
    <x v="2"/>
    <x v="11"/>
  </r>
  <r>
    <x v="6"/>
    <x v="14"/>
  </r>
  <r>
    <x v="5"/>
    <x v="11"/>
  </r>
  <r>
    <x v="2"/>
    <x v="10"/>
  </r>
  <r>
    <x v="5"/>
    <x v="10"/>
  </r>
  <r>
    <x v="2"/>
    <x v="11"/>
  </r>
  <r>
    <x v="5"/>
    <x v="11"/>
  </r>
  <r>
    <x v="2"/>
    <x v="11"/>
  </r>
  <r>
    <x v="5"/>
    <x v="17"/>
  </r>
  <r>
    <x v="6"/>
    <x v="10"/>
  </r>
  <r>
    <x v="6"/>
    <x v="17"/>
  </r>
  <r>
    <x v="5"/>
    <x v="10"/>
  </r>
  <r>
    <x v="3"/>
    <x v="11"/>
  </r>
  <r>
    <x v="2"/>
    <x v="6"/>
  </r>
  <r>
    <x v="2"/>
    <x v="11"/>
  </r>
  <r>
    <x v="3"/>
    <x v="10"/>
  </r>
  <r>
    <x v="7"/>
    <x v="10"/>
  </r>
  <r>
    <x v="4"/>
    <x v="11"/>
  </r>
  <r>
    <x v="6"/>
    <x v="11"/>
  </r>
  <r>
    <x v="3"/>
    <x v="11"/>
  </r>
  <r>
    <x v="3"/>
    <x v="11"/>
  </r>
  <r>
    <x v="3"/>
    <x v="11"/>
  </r>
  <r>
    <x v="3"/>
    <x v="11"/>
  </r>
  <r>
    <x v="7"/>
    <x v="6"/>
  </r>
  <r>
    <x v="2"/>
    <x v="10"/>
  </r>
  <r>
    <x v="6"/>
    <x v="11"/>
  </r>
  <r>
    <x v="7"/>
    <x v="11"/>
  </r>
  <r>
    <x v="5"/>
    <x v="10"/>
  </r>
  <r>
    <x v="5"/>
    <x v="11"/>
  </r>
  <r>
    <x v="6"/>
    <x v="11"/>
  </r>
  <r>
    <x v="5"/>
    <x v="11"/>
  </r>
  <r>
    <x v="2"/>
    <x v="11"/>
  </r>
  <r>
    <x v="5"/>
    <x v="11"/>
  </r>
  <r>
    <x v="7"/>
    <x v="10"/>
  </r>
  <r>
    <x v="3"/>
    <x v="10"/>
  </r>
  <r>
    <x v="3"/>
    <x v="11"/>
  </r>
  <r>
    <x v="2"/>
    <x v="11"/>
  </r>
  <r>
    <x v="2"/>
    <x v="11"/>
  </r>
  <r>
    <x v="0"/>
    <x v="11"/>
  </r>
  <r>
    <x v="4"/>
    <x v="11"/>
  </r>
  <r>
    <x v="0"/>
    <x v="11"/>
  </r>
  <r>
    <x v="0"/>
    <x v="11"/>
  </r>
  <r>
    <x v="1"/>
    <x v="11"/>
  </r>
  <r>
    <x v="8"/>
    <x v="10"/>
  </r>
  <r>
    <x v="12"/>
    <x v="10"/>
  </r>
  <r>
    <x v="12"/>
    <x v="10"/>
  </r>
  <r>
    <x v="12"/>
    <x v="11"/>
  </r>
  <r>
    <x v="12"/>
    <x v="10"/>
  </r>
  <r>
    <x v="8"/>
    <x v="10"/>
  </r>
  <r>
    <x v="12"/>
    <x v="11"/>
  </r>
  <r>
    <x v="8"/>
    <x v="11"/>
  </r>
  <r>
    <x v="11"/>
    <x v="11"/>
  </r>
  <r>
    <x v="6"/>
    <x v="11"/>
  </r>
  <r>
    <x v="7"/>
    <x v="10"/>
  </r>
  <r>
    <x v="7"/>
    <x v="10"/>
  </r>
  <r>
    <x v="5"/>
    <x v="11"/>
  </r>
  <r>
    <x v="3"/>
    <x v="13"/>
  </r>
  <r>
    <x v="3"/>
    <x v="11"/>
  </r>
  <r>
    <x v="4"/>
    <x v="18"/>
  </r>
  <r>
    <x v="1"/>
    <x v="10"/>
  </r>
  <r>
    <x v="5"/>
    <x v="11"/>
  </r>
  <r>
    <x v="3"/>
    <x v="19"/>
  </r>
  <r>
    <x v="3"/>
    <x v="11"/>
  </r>
  <r>
    <x v="6"/>
    <x v="11"/>
  </r>
  <r>
    <x v="5"/>
    <x v="10"/>
  </r>
  <r>
    <x v="7"/>
    <x v="10"/>
  </r>
  <r>
    <x v="5"/>
    <x v="11"/>
  </r>
  <r>
    <x v="2"/>
    <x v="11"/>
  </r>
  <r>
    <x v="4"/>
    <x v="26"/>
  </r>
  <r>
    <x v="5"/>
    <x v="10"/>
  </r>
  <r>
    <x v="6"/>
    <x v="11"/>
  </r>
  <r>
    <x v="4"/>
    <x v="10"/>
  </r>
  <r>
    <x v="5"/>
    <x v="11"/>
  </r>
  <r>
    <x v="3"/>
    <x v="10"/>
  </r>
  <r>
    <x v="3"/>
    <x v="11"/>
  </r>
  <r>
    <x v="3"/>
    <x v="11"/>
  </r>
  <r>
    <x v="3"/>
    <x v="11"/>
  </r>
  <r>
    <x v="4"/>
    <x v="6"/>
  </r>
  <r>
    <x v="4"/>
    <x v="6"/>
  </r>
  <r>
    <x v="6"/>
    <x v="11"/>
  </r>
  <r>
    <x v="7"/>
    <x v="11"/>
  </r>
  <r>
    <x v="4"/>
    <x v="11"/>
  </r>
  <r>
    <x v="4"/>
    <x v="11"/>
  </r>
  <r>
    <x v="4"/>
    <x v="11"/>
  </r>
  <r>
    <x v="7"/>
    <x v="11"/>
  </r>
  <r>
    <x v="6"/>
    <x v="11"/>
  </r>
  <r>
    <x v="4"/>
    <x v="11"/>
  </r>
  <r>
    <x v="7"/>
    <x v="11"/>
  </r>
  <r>
    <x v="4"/>
    <x v="11"/>
  </r>
  <r>
    <x v="7"/>
    <x v="11"/>
  </r>
  <r>
    <x v="7"/>
    <x v="11"/>
  </r>
  <r>
    <x v="13"/>
    <x v="1"/>
  </r>
  <r>
    <x v="13"/>
    <x v="1"/>
  </r>
  <r>
    <x v="13"/>
    <x v="1"/>
  </r>
  <r>
    <x v="13"/>
    <x v="2"/>
  </r>
  <r>
    <x v="14"/>
    <x v="2"/>
  </r>
  <r>
    <x v="13"/>
    <x v="1"/>
  </r>
  <r>
    <x v="15"/>
    <x v="3"/>
  </r>
  <r>
    <x v="14"/>
    <x v="3"/>
  </r>
  <r>
    <x v="14"/>
    <x v="20"/>
  </r>
  <r>
    <x v="14"/>
    <x v="6"/>
  </r>
  <r>
    <x v="14"/>
    <x v="3"/>
  </r>
  <r>
    <x v="14"/>
    <x v="19"/>
  </r>
  <r>
    <x v="13"/>
    <x v="3"/>
  </r>
  <r>
    <x v="16"/>
    <x v="3"/>
  </r>
  <r>
    <x v="16"/>
    <x v="6"/>
  </r>
  <r>
    <x v="13"/>
    <x v="3"/>
  </r>
  <r>
    <x v="13"/>
    <x v="3"/>
  </r>
  <r>
    <x v="14"/>
    <x v="3"/>
  </r>
  <r>
    <x v="14"/>
    <x v="20"/>
  </r>
  <r>
    <x v="14"/>
    <x v="9"/>
  </r>
  <r>
    <x v="15"/>
    <x v="6"/>
  </r>
  <r>
    <x v="16"/>
    <x v="6"/>
  </r>
  <r>
    <x v="13"/>
    <x v="17"/>
  </r>
  <r>
    <x v="14"/>
    <x v="8"/>
  </r>
  <r>
    <x v="16"/>
    <x v="6"/>
  </r>
  <r>
    <x v="16"/>
    <x v="10"/>
  </r>
  <r>
    <x v="14"/>
    <x v="10"/>
  </r>
  <r>
    <x v="14"/>
    <x v="11"/>
  </r>
  <r>
    <x v="14"/>
    <x v="10"/>
  </r>
  <r>
    <x v="13"/>
    <x v="10"/>
  </r>
  <r>
    <x v="15"/>
    <x v="10"/>
  </r>
  <r>
    <x v="14"/>
    <x v="11"/>
  </r>
  <r>
    <x v="13"/>
    <x v="11"/>
  </r>
  <r>
    <x v="13"/>
    <x v="10"/>
  </r>
  <r>
    <x v="16"/>
    <x v="11"/>
  </r>
  <r>
    <x v="16"/>
    <x v="10"/>
  </r>
  <r>
    <x v="13"/>
    <x v="11"/>
  </r>
  <r>
    <x v="15"/>
    <x v="10"/>
  </r>
  <r>
    <x v="16"/>
    <x v="10"/>
  </r>
  <r>
    <x v="16"/>
    <x v="11"/>
  </r>
  <r>
    <x v="14"/>
    <x v="6"/>
  </r>
  <r>
    <x v="15"/>
    <x v="6"/>
  </r>
  <r>
    <x v="15"/>
    <x v="6"/>
  </r>
  <r>
    <x v="16"/>
    <x v="17"/>
  </r>
  <r>
    <x v="14"/>
    <x v="16"/>
  </r>
  <r>
    <x v="14"/>
    <x v="10"/>
  </r>
  <r>
    <x v="13"/>
    <x v="22"/>
  </r>
  <r>
    <x v="14"/>
    <x v="10"/>
  </r>
  <r>
    <x v="16"/>
    <x v="11"/>
  </r>
  <r>
    <x v="0"/>
    <x v="11"/>
  </r>
  <r>
    <x v="15"/>
    <x v="12"/>
  </r>
  <r>
    <x v="15"/>
    <x v="11"/>
  </r>
  <r>
    <x v="16"/>
    <x v="11"/>
  </r>
  <r>
    <x v="16"/>
    <x v="11"/>
  </r>
  <r>
    <x v="16"/>
    <x v="10"/>
  </r>
  <r>
    <x v="13"/>
    <x v="10"/>
  </r>
  <r>
    <x v="16"/>
    <x v="11"/>
  </r>
  <r>
    <x v="13"/>
    <x v="25"/>
  </r>
  <r>
    <x v="15"/>
    <x v="10"/>
  </r>
  <r>
    <x v="15"/>
    <x v="4"/>
  </r>
  <r>
    <x v="15"/>
    <x v="11"/>
  </r>
  <r>
    <x v="15"/>
    <x v="11"/>
  </r>
  <r>
    <x v="14"/>
    <x v="11"/>
  </r>
  <r>
    <x v="16"/>
    <x v="11"/>
  </r>
  <r>
    <x v="14"/>
    <x v="10"/>
  </r>
  <r>
    <x v="15"/>
    <x v="11"/>
  </r>
  <r>
    <x v="14"/>
    <x v="11"/>
  </r>
  <r>
    <x v="0"/>
    <x v="11"/>
  </r>
  <r>
    <x v="16"/>
    <x v="11"/>
  </r>
  <r>
    <x v="13"/>
    <x v="11"/>
  </r>
  <r>
    <x v="13"/>
    <x v="11"/>
  </r>
  <r>
    <x v="14"/>
    <x v="11"/>
  </r>
  <r>
    <x v="16"/>
    <x v="11"/>
  </r>
  <r>
    <x v="16"/>
    <x v="11"/>
  </r>
  <r>
    <x v="16"/>
    <x v="11"/>
  </r>
  <r>
    <x v="15"/>
    <x v="11"/>
  </r>
  <r>
    <x v="13"/>
    <x v="11"/>
  </r>
  <r>
    <x v="15"/>
    <x v="11"/>
  </r>
  <r>
    <x v="13"/>
    <x v="11"/>
  </r>
  <r>
    <x v="14"/>
    <x v="11"/>
  </r>
  <r>
    <x v="16"/>
    <x v="11"/>
  </r>
  <r>
    <x v="13"/>
    <x v="11"/>
  </r>
  <r>
    <x v="15"/>
    <x v="11"/>
  </r>
  <r>
    <x v="15"/>
    <x v="11"/>
  </r>
  <r>
    <x v="14"/>
    <x v="6"/>
  </r>
  <r>
    <x v="15"/>
    <x v="16"/>
  </r>
  <r>
    <x v="15"/>
    <x v="3"/>
  </r>
  <r>
    <x v="15"/>
    <x v="6"/>
  </r>
  <r>
    <x v="13"/>
    <x v="6"/>
  </r>
  <r>
    <x v="14"/>
    <x v="6"/>
  </r>
  <r>
    <x v="13"/>
    <x v="17"/>
  </r>
  <r>
    <x v="15"/>
    <x v="26"/>
  </r>
  <r>
    <x v="15"/>
    <x v="11"/>
  </r>
  <r>
    <x v="13"/>
    <x v="22"/>
  </r>
  <r>
    <x v="16"/>
    <x v="10"/>
  </r>
  <r>
    <x v="15"/>
    <x v="11"/>
  </r>
  <r>
    <x v="16"/>
    <x v="11"/>
  </r>
  <r>
    <x v="15"/>
    <x v="11"/>
  </r>
  <r>
    <x v="14"/>
    <x v="11"/>
  </r>
  <r>
    <x v="15"/>
    <x v="11"/>
  </r>
  <r>
    <x v="13"/>
    <x v="11"/>
  </r>
  <r>
    <x v="14"/>
    <x v="11"/>
  </r>
  <r>
    <x v="14"/>
    <x v="11"/>
  </r>
  <r>
    <x v="15"/>
    <x v="11"/>
  </r>
  <r>
    <x v="14"/>
    <x v="10"/>
  </r>
  <r>
    <x v="14"/>
    <x v="11"/>
  </r>
  <r>
    <x v="14"/>
    <x v="10"/>
  </r>
  <r>
    <x v="13"/>
    <x v="11"/>
  </r>
  <r>
    <x v="14"/>
    <x v="11"/>
  </r>
  <r>
    <x v="13"/>
    <x v="11"/>
  </r>
  <r>
    <x v="13"/>
    <x v="10"/>
  </r>
  <r>
    <x v="13"/>
    <x v="11"/>
  </r>
  <r>
    <x v="16"/>
    <x v="11"/>
  </r>
  <r>
    <x v="16"/>
    <x v="11"/>
  </r>
  <r>
    <x v="15"/>
    <x v="11"/>
  </r>
  <r>
    <x v="13"/>
    <x v="10"/>
  </r>
  <r>
    <x v="15"/>
    <x v="11"/>
  </r>
  <r>
    <x v="14"/>
    <x v="11"/>
  </r>
  <r>
    <x v="15"/>
    <x v="11"/>
  </r>
  <r>
    <x v="13"/>
    <x v="10"/>
  </r>
  <r>
    <x v="13"/>
    <x v="11"/>
  </r>
  <r>
    <x v="14"/>
    <x v="11"/>
  </r>
  <r>
    <x v="13"/>
    <x v="11"/>
  </r>
  <r>
    <x v="14"/>
    <x v="11"/>
  </r>
  <r>
    <x v="15"/>
    <x v="11"/>
  </r>
  <r>
    <x v="14"/>
    <x v="11"/>
  </r>
  <r>
    <x v="13"/>
    <x v="10"/>
  </r>
  <r>
    <x v="14"/>
    <x v="11"/>
  </r>
  <r>
    <x v="14"/>
    <x v="14"/>
  </r>
  <r>
    <x v="14"/>
    <x v="11"/>
  </r>
  <r>
    <x v="14"/>
    <x v="11"/>
  </r>
  <r>
    <x v="15"/>
    <x v="2"/>
  </r>
  <r>
    <x v="14"/>
    <x v="6"/>
  </r>
  <r>
    <x v="15"/>
    <x v="6"/>
  </r>
  <r>
    <x v="14"/>
    <x v="6"/>
  </r>
  <r>
    <x v="16"/>
    <x v="16"/>
  </r>
  <r>
    <x v="15"/>
    <x v="18"/>
  </r>
  <r>
    <x v="13"/>
    <x v="6"/>
  </r>
  <r>
    <x v="14"/>
    <x v="17"/>
  </r>
  <r>
    <x v="14"/>
    <x v="6"/>
  </r>
  <r>
    <x v="15"/>
    <x v="6"/>
  </r>
  <r>
    <x v="14"/>
    <x v="6"/>
  </r>
  <r>
    <x v="14"/>
    <x v="6"/>
  </r>
  <r>
    <x v="15"/>
    <x v="20"/>
  </r>
  <r>
    <x v="16"/>
    <x v="6"/>
  </r>
  <r>
    <x v="13"/>
    <x v="6"/>
  </r>
  <r>
    <x v="14"/>
    <x v="11"/>
  </r>
  <r>
    <x v="15"/>
    <x v="10"/>
  </r>
  <r>
    <x v="14"/>
    <x v="11"/>
  </r>
  <r>
    <x v="16"/>
    <x v="11"/>
  </r>
  <r>
    <x v="14"/>
    <x v="11"/>
  </r>
  <r>
    <x v="16"/>
    <x v="11"/>
  </r>
  <r>
    <x v="15"/>
    <x v="11"/>
  </r>
  <r>
    <x v="14"/>
    <x v="11"/>
  </r>
  <r>
    <x v="14"/>
    <x v="11"/>
  </r>
  <r>
    <x v="15"/>
    <x v="11"/>
  </r>
  <r>
    <x v="16"/>
    <x v="10"/>
  </r>
  <r>
    <x v="16"/>
    <x v="11"/>
  </r>
  <r>
    <x v="16"/>
    <x v="11"/>
  </r>
  <r>
    <x v="15"/>
    <x v="10"/>
  </r>
  <r>
    <x v="16"/>
    <x v="11"/>
  </r>
  <r>
    <x v="16"/>
    <x v="11"/>
  </r>
  <r>
    <x v="15"/>
    <x v="11"/>
  </r>
  <r>
    <x v="15"/>
    <x v="11"/>
  </r>
  <r>
    <x v="14"/>
    <x v="11"/>
  </r>
  <r>
    <x v="16"/>
    <x v="11"/>
  </r>
  <r>
    <x v="14"/>
    <x v="11"/>
  </r>
  <r>
    <x v="14"/>
    <x v="11"/>
  </r>
  <r>
    <x v="13"/>
    <x v="11"/>
  </r>
  <r>
    <x v="15"/>
    <x v="2"/>
  </r>
  <r>
    <x v="15"/>
    <x v="19"/>
  </r>
  <r>
    <x v="13"/>
    <x v="6"/>
  </r>
  <r>
    <x v="15"/>
    <x v="20"/>
  </r>
  <r>
    <x v="13"/>
    <x v="17"/>
  </r>
  <r>
    <x v="14"/>
    <x v="8"/>
  </r>
  <r>
    <x v="15"/>
    <x v="6"/>
  </r>
  <r>
    <x v="14"/>
    <x v="6"/>
  </r>
  <r>
    <x v="16"/>
    <x v="10"/>
  </r>
  <r>
    <x v="13"/>
    <x v="4"/>
  </r>
  <r>
    <x v="16"/>
    <x v="11"/>
  </r>
  <r>
    <x v="13"/>
    <x v="11"/>
  </r>
  <r>
    <x v="16"/>
    <x v="26"/>
  </r>
  <r>
    <x v="15"/>
    <x v="10"/>
  </r>
  <r>
    <x v="14"/>
    <x v="10"/>
  </r>
  <r>
    <x v="15"/>
    <x v="11"/>
  </r>
  <r>
    <x v="13"/>
    <x v="11"/>
  </r>
  <r>
    <x v="14"/>
    <x v="10"/>
  </r>
  <r>
    <x v="13"/>
    <x v="10"/>
  </r>
  <r>
    <x v="16"/>
    <x v="10"/>
  </r>
  <r>
    <x v="15"/>
    <x v="11"/>
  </r>
  <r>
    <x v="16"/>
    <x v="11"/>
  </r>
  <r>
    <x v="15"/>
    <x v="11"/>
  </r>
  <r>
    <x v="15"/>
    <x v="11"/>
  </r>
  <r>
    <x v="13"/>
    <x v="11"/>
  </r>
  <r>
    <x v="13"/>
    <x v="11"/>
  </r>
  <r>
    <x v="13"/>
    <x v="11"/>
  </r>
  <r>
    <x v="15"/>
    <x v="11"/>
  </r>
  <r>
    <x v="13"/>
    <x v="11"/>
  </r>
  <r>
    <x v="13"/>
    <x v="11"/>
  </r>
  <r>
    <x v="14"/>
    <x v="11"/>
  </r>
  <r>
    <x v="15"/>
    <x v="11"/>
  </r>
  <r>
    <x v="11"/>
    <x v="17"/>
  </r>
  <r>
    <x v="16"/>
    <x v="11"/>
  </r>
  <r>
    <x v="16"/>
    <x v="11"/>
  </r>
  <r>
    <x v="16"/>
    <x v="11"/>
  </r>
  <r>
    <x v="14"/>
    <x v="11"/>
  </r>
  <r>
    <x v="16"/>
    <x v="11"/>
  </r>
  <r>
    <x v="13"/>
    <x v="11"/>
  </r>
  <r>
    <x v="13"/>
    <x v="11"/>
  </r>
  <r>
    <x v="13"/>
    <x v="11"/>
  </r>
  <r>
    <x v="14"/>
    <x v="11"/>
  </r>
  <r>
    <x v="4"/>
    <x v="11"/>
  </r>
  <r>
    <x v="13"/>
    <x v="11"/>
  </r>
  <r>
    <x v="16"/>
    <x v="11"/>
  </r>
  <r>
    <x v="16"/>
    <x v="11"/>
  </r>
  <r>
    <x v="13"/>
    <x v="11"/>
  </r>
  <r>
    <x v="16"/>
    <x v="11"/>
  </r>
  <r>
    <x v="13"/>
    <x v="11"/>
  </r>
  <r>
    <x v="16"/>
    <x v="11"/>
  </r>
  <r>
    <x v="14"/>
    <x v="11"/>
  </r>
  <r>
    <x v="16"/>
    <x v="11"/>
  </r>
  <r>
    <x v="16"/>
    <x v="11"/>
  </r>
  <r>
    <x v="16"/>
    <x v="11"/>
  </r>
  <r>
    <x v="15"/>
    <x v="11"/>
  </r>
  <r>
    <x v="13"/>
    <x v="11"/>
  </r>
  <r>
    <x v="11"/>
    <x v="11"/>
  </r>
  <r>
    <x v="15"/>
    <x v="11"/>
  </r>
  <r>
    <x v="13"/>
    <x v="11"/>
  </r>
  <r>
    <x v="13"/>
    <x v="11"/>
  </r>
  <r>
    <x v="16"/>
    <x v="11"/>
  </r>
  <r>
    <x v="13"/>
    <x v="11"/>
  </r>
  <r>
    <x v="16"/>
    <x v="11"/>
  </r>
  <r>
    <x v="13"/>
    <x v="11"/>
  </r>
  <r>
    <x v="9"/>
    <x v="11"/>
  </r>
  <r>
    <x v="13"/>
    <x v="11"/>
  </r>
  <r>
    <x v="16"/>
    <x v="11"/>
  </r>
  <r>
    <x v="16"/>
    <x v="11"/>
  </r>
  <r>
    <x v="13"/>
    <x v="11"/>
  </r>
  <r>
    <x v="16"/>
    <x v="11"/>
  </r>
  <r>
    <x v="14"/>
    <x v="11"/>
  </r>
  <r>
    <x v="16"/>
    <x v="11"/>
  </r>
  <r>
    <x v="15"/>
    <x v="11"/>
  </r>
  <r>
    <x v="0"/>
    <x v="17"/>
  </r>
  <r>
    <x v="15"/>
    <x v="17"/>
  </r>
  <r>
    <x v="15"/>
    <x v="17"/>
  </r>
  <r>
    <x v="13"/>
    <x v="10"/>
  </r>
  <r>
    <x v="15"/>
    <x v="11"/>
  </r>
  <r>
    <x v="16"/>
    <x v="11"/>
  </r>
  <r>
    <x v="15"/>
    <x v="11"/>
  </r>
  <r>
    <x v="15"/>
    <x v="11"/>
  </r>
  <r>
    <x v="15"/>
    <x v="11"/>
  </r>
  <r>
    <x v="15"/>
    <x v="11"/>
  </r>
  <r>
    <x v="13"/>
    <x v="11"/>
  </r>
  <r>
    <x v="14"/>
    <x v="11"/>
  </r>
  <r>
    <x v="15"/>
    <x v="11"/>
  </r>
  <r>
    <x v="14"/>
    <x v="11"/>
  </r>
  <r>
    <x v="15"/>
    <x v="11"/>
  </r>
  <r>
    <x v="15"/>
    <x v="11"/>
  </r>
  <r>
    <x v="15"/>
    <x v="11"/>
  </r>
  <r>
    <x v="15"/>
    <x v="11"/>
  </r>
  <r>
    <x v="10"/>
    <x v="11"/>
  </r>
  <r>
    <x v="15"/>
    <x v="11"/>
  </r>
  <r>
    <x v="15"/>
    <x v="11"/>
  </r>
  <r>
    <x v="15"/>
    <x v="11"/>
  </r>
  <r>
    <x v="15"/>
    <x v="11"/>
  </r>
  <r>
    <x v="15"/>
    <x v="11"/>
  </r>
  <r>
    <x v="15"/>
    <x v="11"/>
  </r>
  <r>
    <x v="13"/>
    <x v="11"/>
  </r>
  <r>
    <x v="7"/>
    <x v="11"/>
  </r>
  <r>
    <x v="15"/>
    <x v="11"/>
  </r>
  <r>
    <x v="14"/>
    <x v="11"/>
  </r>
  <r>
    <x v="15"/>
    <x v="11"/>
  </r>
  <r>
    <x v="14"/>
    <x v="11"/>
  </r>
  <r>
    <x v="15"/>
    <x v="11"/>
  </r>
  <r>
    <x v="13"/>
    <x v="11"/>
  </r>
  <r>
    <x v="0"/>
    <x v="11"/>
  </r>
  <r>
    <x v="15"/>
    <x v="11"/>
  </r>
  <r>
    <x v="11"/>
    <x v="11"/>
  </r>
  <r>
    <x v="13"/>
    <x v="11"/>
  </r>
  <r>
    <x v="15"/>
    <x v="11"/>
  </r>
  <r>
    <x v="13"/>
    <x v="11"/>
  </r>
  <r>
    <x v="15"/>
    <x v="11"/>
  </r>
  <r>
    <x v="0"/>
    <x v="11"/>
  </r>
  <r>
    <x v="15"/>
    <x v="11"/>
  </r>
  <r>
    <x v="14"/>
    <x v="11"/>
  </r>
  <r>
    <x v="15"/>
    <x v="11"/>
  </r>
  <r>
    <x v="4"/>
    <x v="11"/>
  </r>
  <r>
    <x v="15"/>
    <x v="11"/>
  </r>
  <r>
    <x v="0"/>
    <x v="11"/>
  </r>
  <r>
    <x v="0"/>
    <x v="1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2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3"/>
    <x v="1"/>
  </r>
  <r>
    <x v="1"/>
    <x v="3"/>
  </r>
  <r>
    <x v="1"/>
    <x v="3"/>
  </r>
  <r>
    <x v="4"/>
    <x v="3"/>
  </r>
  <r>
    <x v="1"/>
    <x v="4"/>
  </r>
  <r>
    <x v="1"/>
    <x v="4"/>
  </r>
  <r>
    <x v="1"/>
    <x v="4"/>
  </r>
  <r>
    <x v="1"/>
    <x v="3"/>
  </r>
  <r>
    <x v="1"/>
    <x v="4"/>
  </r>
  <r>
    <x v="4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4"/>
    <x v="2"/>
  </r>
  <r>
    <x v="4"/>
    <x v="5"/>
  </r>
  <r>
    <x v="5"/>
    <x v="2"/>
  </r>
  <r>
    <x v="5"/>
    <x v="1"/>
  </r>
  <r>
    <x v="5"/>
    <x v="5"/>
  </r>
  <r>
    <x v="4"/>
    <x v="2"/>
  </r>
  <r>
    <x v="2"/>
    <x v="3"/>
  </r>
  <r>
    <x v="5"/>
    <x v="3"/>
  </r>
  <r>
    <x v="5"/>
    <x v="3"/>
  </r>
  <r>
    <x v="4"/>
    <x v="3"/>
  </r>
  <r>
    <x v="3"/>
    <x v="3"/>
  </r>
  <r>
    <x v="2"/>
    <x v="3"/>
  </r>
  <r>
    <x v="5"/>
    <x v="3"/>
  </r>
  <r>
    <x v="2"/>
    <x v="6"/>
  </r>
  <r>
    <x v="5"/>
    <x v="3"/>
  </r>
  <r>
    <x v="6"/>
    <x v="6"/>
  </r>
  <r>
    <x v="4"/>
    <x v="3"/>
  </r>
  <r>
    <x v="2"/>
    <x v="6"/>
  </r>
  <r>
    <x v="4"/>
    <x v="7"/>
  </r>
  <r>
    <x v="5"/>
    <x v="3"/>
  </r>
  <r>
    <x v="5"/>
    <x v="7"/>
  </r>
  <r>
    <x v="2"/>
    <x v="7"/>
  </r>
  <r>
    <x v="5"/>
    <x v="8"/>
  </r>
  <r>
    <x v="5"/>
    <x v="9"/>
  </r>
  <r>
    <x v="5"/>
    <x v="7"/>
  </r>
  <r>
    <x v="5"/>
    <x v="3"/>
  </r>
  <r>
    <x v="5"/>
    <x v="7"/>
  </r>
  <r>
    <x v="5"/>
    <x v="3"/>
  </r>
  <r>
    <x v="3"/>
    <x v="3"/>
  </r>
  <r>
    <x v="3"/>
    <x v="3"/>
  </r>
  <r>
    <x v="5"/>
    <x v="10"/>
  </r>
  <r>
    <x v="5"/>
    <x v="10"/>
  </r>
  <r>
    <x v="2"/>
    <x v="11"/>
  </r>
  <r>
    <x v="2"/>
    <x v="11"/>
  </r>
  <r>
    <x v="5"/>
    <x v="10"/>
  </r>
  <r>
    <x v="4"/>
    <x v="10"/>
  </r>
  <r>
    <x v="1"/>
    <x v="10"/>
  </r>
  <r>
    <x v="5"/>
    <x v="12"/>
  </r>
  <r>
    <x v="5"/>
    <x v="10"/>
  </r>
  <r>
    <x v="3"/>
    <x v="10"/>
  </r>
  <r>
    <x v="2"/>
    <x v="13"/>
  </r>
  <r>
    <x v="5"/>
    <x v="4"/>
  </r>
  <r>
    <x v="5"/>
    <x v="10"/>
  </r>
  <r>
    <x v="5"/>
    <x v="13"/>
  </r>
  <r>
    <x v="5"/>
    <x v="14"/>
  </r>
  <r>
    <x v="0"/>
    <x v="11"/>
  </r>
  <r>
    <x v="4"/>
    <x v="2"/>
  </r>
  <r>
    <x v="3"/>
    <x v="2"/>
  </r>
  <r>
    <x v="6"/>
    <x v="2"/>
  </r>
  <r>
    <x v="2"/>
    <x v="15"/>
  </r>
  <r>
    <x v="6"/>
    <x v="3"/>
  </r>
  <r>
    <x v="4"/>
    <x v="6"/>
  </r>
  <r>
    <x v="6"/>
    <x v="3"/>
  </r>
  <r>
    <x v="6"/>
    <x v="7"/>
  </r>
  <r>
    <x v="3"/>
    <x v="3"/>
  </r>
  <r>
    <x v="4"/>
    <x v="3"/>
  </r>
  <r>
    <x v="2"/>
    <x v="6"/>
  </r>
  <r>
    <x v="6"/>
    <x v="3"/>
  </r>
  <r>
    <x v="4"/>
    <x v="8"/>
  </r>
  <r>
    <x v="2"/>
    <x v="16"/>
  </r>
  <r>
    <x v="2"/>
    <x v="3"/>
  </r>
  <r>
    <x v="6"/>
    <x v="6"/>
  </r>
  <r>
    <x v="0"/>
    <x v="17"/>
  </r>
  <r>
    <x v="2"/>
    <x v="6"/>
  </r>
  <r>
    <x v="6"/>
    <x v="3"/>
  </r>
  <r>
    <x v="6"/>
    <x v="18"/>
  </r>
  <r>
    <x v="6"/>
    <x v="19"/>
  </r>
  <r>
    <x v="2"/>
    <x v="3"/>
  </r>
  <r>
    <x v="6"/>
    <x v="3"/>
  </r>
  <r>
    <x v="6"/>
    <x v="3"/>
  </r>
  <r>
    <x v="4"/>
    <x v="9"/>
  </r>
  <r>
    <x v="6"/>
    <x v="6"/>
  </r>
  <r>
    <x v="5"/>
    <x v="6"/>
  </r>
  <r>
    <x v="2"/>
    <x v="3"/>
  </r>
  <r>
    <x v="5"/>
    <x v="6"/>
  </r>
  <r>
    <x v="6"/>
    <x v="3"/>
  </r>
  <r>
    <x v="3"/>
    <x v="6"/>
  </r>
  <r>
    <x v="6"/>
    <x v="3"/>
  </r>
  <r>
    <x v="2"/>
    <x v="17"/>
  </r>
  <r>
    <x v="2"/>
    <x v="9"/>
  </r>
  <r>
    <x v="6"/>
    <x v="10"/>
  </r>
  <r>
    <x v="5"/>
    <x v="11"/>
  </r>
  <r>
    <x v="6"/>
    <x v="10"/>
  </r>
  <r>
    <x v="2"/>
    <x v="10"/>
  </r>
  <r>
    <x v="4"/>
    <x v="11"/>
  </r>
  <r>
    <x v="5"/>
    <x v="10"/>
  </r>
  <r>
    <x v="6"/>
    <x v="10"/>
  </r>
  <r>
    <x v="6"/>
    <x v="4"/>
  </r>
  <r>
    <x v="4"/>
    <x v="4"/>
  </r>
  <r>
    <x v="2"/>
    <x v="10"/>
  </r>
  <r>
    <x v="6"/>
    <x v="13"/>
  </r>
  <r>
    <x v="3"/>
    <x v="10"/>
  </r>
  <r>
    <x v="6"/>
    <x v="10"/>
  </r>
  <r>
    <x v="7"/>
    <x v="15"/>
  </r>
  <r>
    <x v="8"/>
    <x v="1"/>
  </r>
  <r>
    <x v="9"/>
    <x v="3"/>
  </r>
  <r>
    <x v="9"/>
    <x v="3"/>
  </r>
  <r>
    <x v="10"/>
    <x v="3"/>
  </r>
  <r>
    <x v="7"/>
    <x v="9"/>
  </r>
  <r>
    <x v="7"/>
    <x v="6"/>
  </r>
  <r>
    <x v="9"/>
    <x v="8"/>
  </r>
  <r>
    <x v="8"/>
    <x v="3"/>
  </r>
  <r>
    <x v="10"/>
    <x v="3"/>
  </r>
  <r>
    <x v="9"/>
    <x v="3"/>
  </r>
  <r>
    <x v="8"/>
    <x v="3"/>
  </r>
  <r>
    <x v="9"/>
    <x v="3"/>
  </r>
  <r>
    <x v="9"/>
    <x v="6"/>
  </r>
  <r>
    <x v="7"/>
    <x v="3"/>
  </r>
  <r>
    <x v="7"/>
    <x v="16"/>
  </r>
  <r>
    <x v="8"/>
    <x v="20"/>
  </r>
  <r>
    <x v="7"/>
    <x v="6"/>
  </r>
  <r>
    <x v="8"/>
    <x v="9"/>
  </r>
  <r>
    <x v="8"/>
    <x v="7"/>
  </r>
  <r>
    <x v="9"/>
    <x v="9"/>
  </r>
  <r>
    <x v="7"/>
    <x v="3"/>
  </r>
  <r>
    <x v="8"/>
    <x v="6"/>
  </r>
  <r>
    <x v="9"/>
    <x v="19"/>
  </r>
  <r>
    <x v="9"/>
    <x v="3"/>
  </r>
  <r>
    <x v="10"/>
    <x v="19"/>
  </r>
  <r>
    <x v="7"/>
    <x v="18"/>
  </r>
  <r>
    <x v="8"/>
    <x v="6"/>
  </r>
  <r>
    <x v="7"/>
    <x v="20"/>
  </r>
  <r>
    <x v="7"/>
    <x v="3"/>
  </r>
  <r>
    <x v="10"/>
    <x v="16"/>
  </r>
  <r>
    <x v="8"/>
    <x v="3"/>
  </r>
  <r>
    <x v="10"/>
    <x v="10"/>
  </r>
  <r>
    <x v="8"/>
    <x v="21"/>
  </r>
  <r>
    <x v="8"/>
    <x v="10"/>
  </r>
  <r>
    <x v="7"/>
    <x v="4"/>
  </r>
  <r>
    <x v="7"/>
    <x v="22"/>
  </r>
  <r>
    <x v="8"/>
    <x v="13"/>
  </r>
  <r>
    <x v="7"/>
    <x v="10"/>
  </r>
  <r>
    <x v="10"/>
    <x v="10"/>
  </r>
  <r>
    <x v="9"/>
    <x v="12"/>
  </r>
  <r>
    <x v="9"/>
    <x v="10"/>
  </r>
  <r>
    <x v="8"/>
    <x v="12"/>
  </r>
  <r>
    <x v="7"/>
    <x v="4"/>
  </r>
  <r>
    <x v="9"/>
    <x v="10"/>
  </r>
  <r>
    <x v="9"/>
    <x v="11"/>
  </r>
  <r>
    <x v="8"/>
    <x v="10"/>
  </r>
  <r>
    <x v="9"/>
    <x v="10"/>
  </r>
  <r>
    <x v="3"/>
    <x v="23"/>
  </r>
  <r>
    <x v="6"/>
    <x v="18"/>
  </r>
  <r>
    <x v="2"/>
    <x v="16"/>
  </r>
  <r>
    <x v="6"/>
    <x v="9"/>
  </r>
  <r>
    <x v="2"/>
    <x v="6"/>
  </r>
  <r>
    <x v="6"/>
    <x v="19"/>
  </r>
  <r>
    <x v="4"/>
    <x v="3"/>
  </r>
  <r>
    <x v="6"/>
    <x v="8"/>
  </r>
  <r>
    <x v="2"/>
    <x v="6"/>
  </r>
  <r>
    <x v="2"/>
    <x v="6"/>
  </r>
  <r>
    <x v="3"/>
    <x v="6"/>
  </r>
  <r>
    <x v="3"/>
    <x v="19"/>
  </r>
  <r>
    <x v="6"/>
    <x v="6"/>
  </r>
  <r>
    <x v="2"/>
    <x v="8"/>
  </r>
  <r>
    <x v="2"/>
    <x v="20"/>
  </r>
  <r>
    <x v="3"/>
    <x v="6"/>
  </r>
  <r>
    <x v="6"/>
    <x v="16"/>
  </r>
  <r>
    <x v="4"/>
    <x v="11"/>
  </r>
  <r>
    <x v="2"/>
    <x v="10"/>
  </r>
  <r>
    <x v="3"/>
    <x v="11"/>
  </r>
  <r>
    <x v="6"/>
    <x v="14"/>
  </r>
  <r>
    <x v="4"/>
    <x v="10"/>
  </r>
  <r>
    <x v="4"/>
    <x v="11"/>
  </r>
  <r>
    <x v="2"/>
    <x v="10"/>
  </r>
  <r>
    <x v="3"/>
    <x v="11"/>
  </r>
  <r>
    <x v="5"/>
    <x v="11"/>
  </r>
  <r>
    <x v="4"/>
    <x v="10"/>
  </r>
  <r>
    <x v="3"/>
    <x v="11"/>
  </r>
  <r>
    <x v="4"/>
    <x v="11"/>
  </r>
  <r>
    <x v="3"/>
    <x v="10"/>
  </r>
  <r>
    <x v="4"/>
    <x v="10"/>
  </r>
  <r>
    <x v="3"/>
    <x v="10"/>
  </r>
  <r>
    <x v="6"/>
    <x v="10"/>
  </r>
  <r>
    <x v="4"/>
    <x v="11"/>
  </r>
  <r>
    <x v="4"/>
    <x v="10"/>
  </r>
  <r>
    <x v="4"/>
    <x v="11"/>
  </r>
  <r>
    <x v="3"/>
    <x v="10"/>
  </r>
  <r>
    <x v="4"/>
    <x v="10"/>
  </r>
  <r>
    <x v="0"/>
    <x v="11"/>
  </r>
  <r>
    <x v="3"/>
    <x v="11"/>
  </r>
  <r>
    <x v="3"/>
    <x v="10"/>
  </r>
  <r>
    <x v="11"/>
    <x v="1"/>
  </r>
  <r>
    <x v="11"/>
    <x v="24"/>
  </r>
  <r>
    <x v="11"/>
    <x v="5"/>
  </r>
  <r>
    <x v="11"/>
    <x v="2"/>
  </r>
  <r>
    <x v="11"/>
    <x v="8"/>
  </r>
  <r>
    <x v="12"/>
    <x v="18"/>
  </r>
  <r>
    <x v="2"/>
    <x v="4"/>
  </r>
  <r>
    <x v="11"/>
    <x v="3"/>
  </r>
  <r>
    <x v="11"/>
    <x v="3"/>
  </r>
  <r>
    <x v="11"/>
    <x v="6"/>
  </r>
  <r>
    <x v="12"/>
    <x v="3"/>
  </r>
  <r>
    <x v="12"/>
    <x v="3"/>
  </r>
  <r>
    <x v="13"/>
    <x v="17"/>
  </r>
  <r>
    <x v="14"/>
    <x v="6"/>
  </r>
  <r>
    <x v="12"/>
    <x v="3"/>
  </r>
  <r>
    <x v="12"/>
    <x v="6"/>
  </r>
  <r>
    <x v="14"/>
    <x v="20"/>
  </r>
  <r>
    <x v="13"/>
    <x v="6"/>
  </r>
  <r>
    <x v="12"/>
    <x v="3"/>
  </r>
  <r>
    <x v="11"/>
    <x v="20"/>
  </r>
  <r>
    <x v="13"/>
    <x v="17"/>
  </r>
  <r>
    <x v="12"/>
    <x v="6"/>
  </r>
  <r>
    <x v="12"/>
    <x v="3"/>
  </r>
  <r>
    <x v="14"/>
    <x v="9"/>
  </r>
  <r>
    <x v="13"/>
    <x v="9"/>
  </r>
  <r>
    <x v="12"/>
    <x v="4"/>
  </r>
  <r>
    <x v="14"/>
    <x v="11"/>
  </r>
  <r>
    <x v="13"/>
    <x v="10"/>
  </r>
  <r>
    <x v="14"/>
    <x v="10"/>
  </r>
  <r>
    <x v="15"/>
    <x v="10"/>
  </r>
  <r>
    <x v="11"/>
    <x v="13"/>
  </r>
  <r>
    <x v="11"/>
    <x v="4"/>
  </r>
  <r>
    <x v="13"/>
    <x v="11"/>
  </r>
  <r>
    <x v="11"/>
    <x v="25"/>
  </r>
  <r>
    <x v="15"/>
    <x v="10"/>
  </r>
  <r>
    <x v="13"/>
    <x v="11"/>
  </r>
  <r>
    <x v="14"/>
    <x v="10"/>
  </r>
  <r>
    <x v="11"/>
    <x v="4"/>
  </r>
  <r>
    <x v="12"/>
    <x v="11"/>
  </r>
  <r>
    <x v="14"/>
    <x v="11"/>
  </r>
  <r>
    <x v="11"/>
    <x v="11"/>
  </r>
  <r>
    <x v="14"/>
    <x v="10"/>
  </r>
  <r>
    <x v="12"/>
    <x v="11"/>
  </r>
  <r>
    <x v="13"/>
    <x v="14"/>
  </r>
  <r>
    <x v="13"/>
    <x v="11"/>
  </r>
  <r>
    <x v="12"/>
    <x v="10"/>
  </r>
  <r>
    <x v="15"/>
    <x v="10"/>
  </r>
  <r>
    <x v="12"/>
    <x v="11"/>
  </r>
  <r>
    <x v="15"/>
    <x v="11"/>
  </r>
  <r>
    <x v="12"/>
    <x v="11"/>
  </r>
  <r>
    <x v="3"/>
    <x v="17"/>
  </r>
  <r>
    <x v="6"/>
    <x v="10"/>
  </r>
  <r>
    <x v="6"/>
    <x v="17"/>
  </r>
  <r>
    <x v="3"/>
    <x v="10"/>
  </r>
  <r>
    <x v="5"/>
    <x v="11"/>
  </r>
  <r>
    <x v="2"/>
    <x v="6"/>
  </r>
  <r>
    <x v="2"/>
    <x v="11"/>
  </r>
  <r>
    <x v="5"/>
    <x v="10"/>
  </r>
  <r>
    <x v="4"/>
    <x v="10"/>
  </r>
  <r>
    <x v="3"/>
    <x v="11"/>
  </r>
  <r>
    <x v="6"/>
    <x v="11"/>
  </r>
  <r>
    <x v="5"/>
    <x v="11"/>
  </r>
  <r>
    <x v="5"/>
    <x v="11"/>
  </r>
  <r>
    <x v="5"/>
    <x v="11"/>
  </r>
  <r>
    <x v="5"/>
    <x v="11"/>
  </r>
  <r>
    <x v="4"/>
    <x v="6"/>
  </r>
  <r>
    <x v="2"/>
    <x v="10"/>
  </r>
  <r>
    <x v="6"/>
    <x v="11"/>
  </r>
  <r>
    <x v="4"/>
    <x v="11"/>
  </r>
  <r>
    <x v="3"/>
    <x v="10"/>
  </r>
  <r>
    <x v="4"/>
    <x v="11"/>
  </r>
  <r>
    <x v="6"/>
    <x v="11"/>
  </r>
  <r>
    <x v="3"/>
    <x v="11"/>
  </r>
  <r>
    <x v="2"/>
    <x v="11"/>
  </r>
  <r>
    <x v="3"/>
    <x v="11"/>
  </r>
  <r>
    <x v="4"/>
    <x v="10"/>
  </r>
  <r>
    <x v="3"/>
    <x v="10"/>
  </r>
  <r>
    <x v="5"/>
    <x v="11"/>
  </r>
  <r>
    <x v="2"/>
    <x v="11"/>
  </r>
  <r>
    <x v="2"/>
    <x v="11"/>
  </r>
  <r>
    <x v="0"/>
    <x v="11"/>
  </r>
  <r>
    <x v="3"/>
    <x v="11"/>
  </r>
  <r>
    <x v="0"/>
    <x v="11"/>
  </r>
  <r>
    <x v="0"/>
    <x v="11"/>
  </r>
  <r>
    <x v="11"/>
    <x v="11"/>
  </r>
  <r>
    <x v="1"/>
    <x v="10"/>
  </r>
  <r>
    <x v="6"/>
    <x v="10"/>
  </r>
  <r>
    <x v="6"/>
    <x v="10"/>
  </r>
  <r>
    <x v="3"/>
    <x v="11"/>
  </r>
  <r>
    <x v="6"/>
    <x v="10"/>
  </r>
  <r>
    <x v="1"/>
    <x v="10"/>
  </r>
  <r>
    <x v="3"/>
    <x v="11"/>
  </r>
  <r>
    <x v="1"/>
    <x v="11"/>
  </r>
  <r>
    <x v="3"/>
    <x v="11"/>
  </r>
  <r>
    <x v="7"/>
    <x v="11"/>
  </r>
  <r>
    <x v="14"/>
    <x v="10"/>
  </r>
  <r>
    <x v="9"/>
    <x v="10"/>
  </r>
  <r>
    <x v="4"/>
    <x v="11"/>
  </r>
  <r>
    <x v="9"/>
    <x v="13"/>
  </r>
  <r>
    <x v="10"/>
    <x v="11"/>
  </r>
  <r>
    <x v="10"/>
    <x v="18"/>
  </r>
  <r>
    <x v="8"/>
    <x v="10"/>
  </r>
  <r>
    <x v="7"/>
    <x v="11"/>
  </r>
  <r>
    <x v="9"/>
    <x v="19"/>
  </r>
  <r>
    <x v="10"/>
    <x v="11"/>
  </r>
  <r>
    <x v="7"/>
    <x v="11"/>
  </r>
  <r>
    <x v="7"/>
    <x v="10"/>
  </r>
  <r>
    <x v="9"/>
    <x v="10"/>
  </r>
  <r>
    <x v="7"/>
    <x v="11"/>
  </r>
  <r>
    <x v="9"/>
    <x v="11"/>
  </r>
  <r>
    <x v="10"/>
    <x v="26"/>
  </r>
  <r>
    <x v="7"/>
    <x v="10"/>
  </r>
  <r>
    <x v="7"/>
    <x v="11"/>
  </r>
  <r>
    <x v="10"/>
    <x v="10"/>
  </r>
  <r>
    <x v="7"/>
    <x v="11"/>
  </r>
  <r>
    <x v="9"/>
    <x v="10"/>
  </r>
  <r>
    <x v="10"/>
    <x v="11"/>
  </r>
  <r>
    <x v="10"/>
    <x v="11"/>
  </r>
  <r>
    <x v="5"/>
    <x v="11"/>
  </r>
  <r>
    <x v="13"/>
    <x v="6"/>
  </r>
  <r>
    <x v="13"/>
    <x v="6"/>
  </r>
  <r>
    <x v="15"/>
    <x v="11"/>
  </r>
  <r>
    <x v="14"/>
    <x v="11"/>
  </r>
  <r>
    <x v="13"/>
    <x v="11"/>
  </r>
  <r>
    <x v="13"/>
    <x v="11"/>
  </r>
  <r>
    <x v="13"/>
    <x v="11"/>
  </r>
  <r>
    <x v="14"/>
    <x v="11"/>
  </r>
  <r>
    <x v="15"/>
    <x v="11"/>
  </r>
  <r>
    <x v="13"/>
    <x v="11"/>
  </r>
  <r>
    <x v="14"/>
    <x v="11"/>
  </r>
  <r>
    <x v="13"/>
    <x v="11"/>
  </r>
  <r>
    <x v="14"/>
    <x v="11"/>
  </r>
  <r>
    <x v="14"/>
    <x v="11"/>
  </r>
  <r>
    <x v="11"/>
    <x v="1"/>
  </r>
  <r>
    <x v="11"/>
    <x v="1"/>
  </r>
  <r>
    <x v="11"/>
    <x v="1"/>
  </r>
  <r>
    <x v="11"/>
    <x v="2"/>
  </r>
  <r>
    <x v="12"/>
    <x v="2"/>
  </r>
  <r>
    <x v="11"/>
    <x v="1"/>
  </r>
  <r>
    <x v="14"/>
    <x v="3"/>
  </r>
  <r>
    <x v="12"/>
    <x v="3"/>
  </r>
  <r>
    <x v="12"/>
    <x v="20"/>
  </r>
  <r>
    <x v="13"/>
    <x v="6"/>
  </r>
  <r>
    <x v="12"/>
    <x v="3"/>
  </r>
  <r>
    <x v="12"/>
    <x v="19"/>
  </r>
  <r>
    <x v="11"/>
    <x v="3"/>
  </r>
  <r>
    <x v="13"/>
    <x v="3"/>
  </r>
  <r>
    <x v="13"/>
    <x v="6"/>
  </r>
  <r>
    <x v="11"/>
    <x v="3"/>
  </r>
  <r>
    <x v="11"/>
    <x v="3"/>
  </r>
  <r>
    <x v="12"/>
    <x v="3"/>
  </r>
  <r>
    <x v="12"/>
    <x v="20"/>
  </r>
  <r>
    <x v="12"/>
    <x v="9"/>
  </r>
  <r>
    <x v="14"/>
    <x v="6"/>
  </r>
  <r>
    <x v="13"/>
    <x v="6"/>
  </r>
  <r>
    <x v="12"/>
    <x v="17"/>
  </r>
  <r>
    <x v="12"/>
    <x v="8"/>
  </r>
  <r>
    <x v="15"/>
    <x v="6"/>
  </r>
  <r>
    <x v="13"/>
    <x v="10"/>
  </r>
  <r>
    <x v="13"/>
    <x v="10"/>
  </r>
  <r>
    <x v="13"/>
    <x v="11"/>
  </r>
  <r>
    <x v="12"/>
    <x v="10"/>
  </r>
  <r>
    <x v="11"/>
    <x v="10"/>
  </r>
  <r>
    <x v="11"/>
    <x v="10"/>
  </r>
  <r>
    <x v="13"/>
    <x v="11"/>
  </r>
  <r>
    <x v="11"/>
    <x v="11"/>
  </r>
  <r>
    <x v="11"/>
    <x v="10"/>
  </r>
  <r>
    <x v="13"/>
    <x v="11"/>
  </r>
  <r>
    <x v="13"/>
    <x v="10"/>
  </r>
  <r>
    <x v="12"/>
    <x v="11"/>
  </r>
  <r>
    <x v="15"/>
    <x v="10"/>
  </r>
  <r>
    <x v="15"/>
    <x v="10"/>
  </r>
  <r>
    <x v="15"/>
    <x v="11"/>
  </r>
  <r>
    <x v="12"/>
    <x v="6"/>
  </r>
  <r>
    <x v="12"/>
    <x v="6"/>
  </r>
  <r>
    <x v="15"/>
    <x v="6"/>
  </r>
  <r>
    <x v="13"/>
    <x v="17"/>
  </r>
  <r>
    <x v="12"/>
    <x v="16"/>
  </r>
  <r>
    <x v="13"/>
    <x v="10"/>
  </r>
  <r>
    <x v="11"/>
    <x v="22"/>
  </r>
  <r>
    <x v="12"/>
    <x v="10"/>
  </r>
  <r>
    <x v="13"/>
    <x v="11"/>
  </r>
  <r>
    <x v="0"/>
    <x v="11"/>
  </r>
  <r>
    <x v="12"/>
    <x v="12"/>
  </r>
  <r>
    <x v="15"/>
    <x v="11"/>
  </r>
  <r>
    <x v="15"/>
    <x v="11"/>
  </r>
  <r>
    <x v="15"/>
    <x v="11"/>
  </r>
  <r>
    <x v="15"/>
    <x v="10"/>
  </r>
  <r>
    <x v="14"/>
    <x v="10"/>
  </r>
  <r>
    <x v="13"/>
    <x v="11"/>
  </r>
  <r>
    <x v="11"/>
    <x v="25"/>
  </r>
  <r>
    <x v="14"/>
    <x v="10"/>
  </r>
  <r>
    <x v="12"/>
    <x v="4"/>
  </r>
  <r>
    <x v="11"/>
    <x v="11"/>
  </r>
  <r>
    <x v="15"/>
    <x v="11"/>
  </r>
  <r>
    <x v="13"/>
    <x v="11"/>
  </r>
  <r>
    <x v="13"/>
    <x v="11"/>
  </r>
  <r>
    <x v="12"/>
    <x v="10"/>
  </r>
  <r>
    <x v="11"/>
    <x v="11"/>
  </r>
  <r>
    <x v="13"/>
    <x v="11"/>
  </r>
  <r>
    <x v="0"/>
    <x v="11"/>
  </r>
  <r>
    <x v="13"/>
    <x v="11"/>
  </r>
  <r>
    <x v="14"/>
    <x v="11"/>
  </r>
  <r>
    <x v="14"/>
    <x v="11"/>
  </r>
  <r>
    <x v="13"/>
    <x v="11"/>
  </r>
  <r>
    <x v="13"/>
    <x v="11"/>
  </r>
  <r>
    <x v="13"/>
    <x v="11"/>
  </r>
  <r>
    <x v="13"/>
    <x v="11"/>
  </r>
  <r>
    <x v="15"/>
    <x v="11"/>
  </r>
  <r>
    <x v="14"/>
    <x v="11"/>
  </r>
  <r>
    <x v="15"/>
    <x v="11"/>
  </r>
  <r>
    <x v="12"/>
    <x v="11"/>
  </r>
  <r>
    <x v="13"/>
    <x v="11"/>
  </r>
  <r>
    <x v="15"/>
    <x v="11"/>
  </r>
  <r>
    <x v="12"/>
    <x v="11"/>
  </r>
  <r>
    <x v="15"/>
    <x v="11"/>
  </r>
  <r>
    <x v="15"/>
    <x v="11"/>
  </r>
  <r>
    <x v="12"/>
    <x v="6"/>
  </r>
  <r>
    <x v="12"/>
    <x v="16"/>
  </r>
  <r>
    <x v="14"/>
    <x v="3"/>
  </r>
  <r>
    <x v="12"/>
    <x v="6"/>
  </r>
  <r>
    <x v="12"/>
    <x v="6"/>
  </r>
  <r>
    <x v="12"/>
    <x v="6"/>
  </r>
  <r>
    <x v="14"/>
    <x v="17"/>
  </r>
  <r>
    <x v="12"/>
    <x v="26"/>
  </r>
  <r>
    <x v="15"/>
    <x v="11"/>
  </r>
  <r>
    <x v="11"/>
    <x v="22"/>
  </r>
  <r>
    <x v="15"/>
    <x v="10"/>
  </r>
  <r>
    <x v="11"/>
    <x v="11"/>
  </r>
  <r>
    <x v="13"/>
    <x v="11"/>
  </r>
  <r>
    <x v="11"/>
    <x v="11"/>
  </r>
  <r>
    <x v="13"/>
    <x v="11"/>
  </r>
  <r>
    <x v="11"/>
    <x v="11"/>
  </r>
  <r>
    <x v="12"/>
    <x v="11"/>
  </r>
  <r>
    <x v="14"/>
    <x v="11"/>
  </r>
  <r>
    <x v="14"/>
    <x v="11"/>
  </r>
  <r>
    <x v="11"/>
    <x v="11"/>
  </r>
  <r>
    <x v="12"/>
    <x v="10"/>
  </r>
  <r>
    <x v="13"/>
    <x v="11"/>
  </r>
  <r>
    <x v="12"/>
    <x v="10"/>
  </r>
  <r>
    <x v="12"/>
    <x v="11"/>
  </r>
  <r>
    <x v="14"/>
    <x v="11"/>
  </r>
  <r>
    <x v="12"/>
    <x v="11"/>
  </r>
  <r>
    <x v="12"/>
    <x v="10"/>
  </r>
  <r>
    <x v="12"/>
    <x v="11"/>
  </r>
  <r>
    <x v="15"/>
    <x v="11"/>
  </r>
  <r>
    <x v="15"/>
    <x v="11"/>
  </r>
  <r>
    <x v="11"/>
    <x v="11"/>
  </r>
  <r>
    <x v="12"/>
    <x v="10"/>
  </r>
  <r>
    <x v="11"/>
    <x v="11"/>
  </r>
  <r>
    <x v="14"/>
    <x v="11"/>
  </r>
  <r>
    <x v="11"/>
    <x v="11"/>
  </r>
  <r>
    <x v="12"/>
    <x v="10"/>
  </r>
  <r>
    <x v="12"/>
    <x v="11"/>
  </r>
  <r>
    <x v="13"/>
    <x v="11"/>
  </r>
  <r>
    <x v="12"/>
    <x v="11"/>
  </r>
  <r>
    <x v="14"/>
    <x v="11"/>
  </r>
  <r>
    <x v="11"/>
    <x v="11"/>
  </r>
  <r>
    <x v="13"/>
    <x v="11"/>
  </r>
  <r>
    <x v="12"/>
    <x v="10"/>
  </r>
  <r>
    <x v="13"/>
    <x v="11"/>
  </r>
  <r>
    <x v="12"/>
    <x v="14"/>
  </r>
  <r>
    <x v="14"/>
    <x v="11"/>
  </r>
  <r>
    <x v="14"/>
    <x v="11"/>
  </r>
  <r>
    <x v="2"/>
    <x v="2"/>
  </r>
  <r>
    <x v="4"/>
    <x v="6"/>
  </r>
  <r>
    <x v="6"/>
    <x v="6"/>
  </r>
  <r>
    <x v="5"/>
    <x v="6"/>
  </r>
  <r>
    <x v="5"/>
    <x v="16"/>
  </r>
  <r>
    <x v="6"/>
    <x v="18"/>
  </r>
  <r>
    <x v="3"/>
    <x v="6"/>
  </r>
  <r>
    <x v="5"/>
    <x v="17"/>
  </r>
  <r>
    <x v="5"/>
    <x v="6"/>
  </r>
  <r>
    <x v="3"/>
    <x v="6"/>
  </r>
  <r>
    <x v="5"/>
    <x v="6"/>
  </r>
  <r>
    <x v="4"/>
    <x v="6"/>
  </r>
  <r>
    <x v="6"/>
    <x v="20"/>
  </r>
  <r>
    <x v="4"/>
    <x v="6"/>
  </r>
  <r>
    <x v="3"/>
    <x v="6"/>
  </r>
  <r>
    <x v="5"/>
    <x v="11"/>
  </r>
  <r>
    <x v="1"/>
    <x v="10"/>
  </r>
  <r>
    <x v="5"/>
    <x v="11"/>
  </r>
  <r>
    <x v="6"/>
    <x v="11"/>
  </r>
  <r>
    <x v="3"/>
    <x v="11"/>
  </r>
  <r>
    <x v="6"/>
    <x v="11"/>
  </r>
  <r>
    <x v="3"/>
    <x v="11"/>
  </r>
  <r>
    <x v="5"/>
    <x v="11"/>
  </r>
  <r>
    <x v="5"/>
    <x v="11"/>
  </r>
  <r>
    <x v="3"/>
    <x v="11"/>
  </r>
  <r>
    <x v="6"/>
    <x v="10"/>
  </r>
  <r>
    <x v="4"/>
    <x v="11"/>
  </r>
  <r>
    <x v="4"/>
    <x v="11"/>
  </r>
  <r>
    <x v="2"/>
    <x v="10"/>
  </r>
  <r>
    <x v="4"/>
    <x v="11"/>
  </r>
  <r>
    <x v="4"/>
    <x v="11"/>
  </r>
  <r>
    <x v="3"/>
    <x v="11"/>
  </r>
  <r>
    <x v="3"/>
    <x v="11"/>
  </r>
  <r>
    <x v="5"/>
    <x v="11"/>
  </r>
  <r>
    <x v="4"/>
    <x v="11"/>
  </r>
  <r>
    <x v="3"/>
    <x v="11"/>
  </r>
  <r>
    <x v="3"/>
    <x v="11"/>
  </r>
  <r>
    <x v="4"/>
    <x v="11"/>
  </r>
  <r>
    <x v="2"/>
    <x v="2"/>
  </r>
  <r>
    <x v="6"/>
    <x v="19"/>
  </r>
  <r>
    <x v="4"/>
    <x v="6"/>
  </r>
  <r>
    <x v="2"/>
    <x v="20"/>
  </r>
  <r>
    <x v="4"/>
    <x v="17"/>
  </r>
  <r>
    <x v="4"/>
    <x v="8"/>
  </r>
  <r>
    <x v="2"/>
    <x v="6"/>
  </r>
  <r>
    <x v="3"/>
    <x v="6"/>
  </r>
  <r>
    <x v="6"/>
    <x v="10"/>
  </r>
  <r>
    <x v="3"/>
    <x v="4"/>
  </r>
  <r>
    <x v="6"/>
    <x v="11"/>
  </r>
  <r>
    <x v="2"/>
    <x v="11"/>
  </r>
  <r>
    <x v="5"/>
    <x v="26"/>
  </r>
  <r>
    <x v="6"/>
    <x v="10"/>
  </r>
  <r>
    <x v="5"/>
    <x v="10"/>
  </r>
  <r>
    <x v="1"/>
    <x v="11"/>
  </r>
  <r>
    <x v="4"/>
    <x v="11"/>
  </r>
  <r>
    <x v="4"/>
    <x v="10"/>
  </r>
  <r>
    <x v="4"/>
    <x v="10"/>
  </r>
  <r>
    <x v="5"/>
    <x v="10"/>
  </r>
  <r>
    <x v="3"/>
    <x v="11"/>
  </r>
  <r>
    <x v="6"/>
    <x v="11"/>
  </r>
  <r>
    <x v="3"/>
    <x v="11"/>
  </r>
  <r>
    <x v="3"/>
    <x v="11"/>
  </r>
  <r>
    <x v="4"/>
    <x v="11"/>
  </r>
  <r>
    <x v="2"/>
    <x v="11"/>
  </r>
  <r>
    <x v="2"/>
    <x v="11"/>
  </r>
  <r>
    <x v="3"/>
    <x v="11"/>
  </r>
  <r>
    <x v="2"/>
    <x v="11"/>
  </r>
  <r>
    <x v="2"/>
    <x v="11"/>
  </r>
  <r>
    <x v="5"/>
    <x v="11"/>
  </r>
  <r>
    <x v="3"/>
    <x v="11"/>
  </r>
  <r>
    <x v="3"/>
    <x v="17"/>
  </r>
  <r>
    <x v="13"/>
    <x v="11"/>
  </r>
  <r>
    <x v="13"/>
    <x v="11"/>
  </r>
  <r>
    <x v="15"/>
    <x v="11"/>
  </r>
  <r>
    <x v="13"/>
    <x v="11"/>
  </r>
  <r>
    <x v="15"/>
    <x v="11"/>
  </r>
  <r>
    <x v="12"/>
    <x v="11"/>
  </r>
  <r>
    <x v="14"/>
    <x v="11"/>
  </r>
  <r>
    <x v="12"/>
    <x v="11"/>
  </r>
  <r>
    <x v="13"/>
    <x v="11"/>
  </r>
  <r>
    <x v="3"/>
    <x v="11"/>
  </r>
  <r>
    <x v="14"/>
    <x v="11"/>
  </r>
  <r>
    <x v="15"/>
    <x v="11"/>
  </r>
  <r>
    <x v="15"/>
    <x v="11"/>
  </r>
  <r>
    <x v="11"/>
    <x v="11"/>
  </r>
  <r>
    <x v="13"/>
    <x v="11"/>
  </r>
  <r>
    <x v="14"/>
    <x v="11"/>
  </r>
  <r>
    <x v="13"/>
    <x v="11"/>
  </r>
  <r>
    <x v="13"/>
    <x v="11"/>
  </r>
  <r>
    <x v="15"/>
    <x v="11"/>
  </r>
  <r>
    <x v="15"/>
    <x v="11"/>
  </r>
  <r>
    <x v="13"/>
    <x v="11"/>
  </r>
  <r>
    <x v="15"/>
    <x v="11"/>
  </r>
  <r>
    <x v="14"/>
    <x v="11"/>
  </r>
  <r>
    <x v="4"/>
    <x v="11"/>
  </r>
  <r>
    <x v="15"/>
    <x v="11"/>
  </r>
  <r>
    <x v="12"/>
    <x v="11"/>
  </r>
  <r>
    <x v="14"/>
    <x v="11"/>
  </r>
  <r>
    <x v="15"/>
    <x v="11"/>
  </r>
  <r>
    <x v="14"/>
    <x v="11"/>
  </r>
  <r>
    <x v="15"/>
    <x v="11"/>
  </r>
  <r>
    <x v="12"/>
    <x v="11"/>
  </r>
  <r>
    <x v="5"/>
    <x v="11"/>
  </r>
  <r>
    <x v="11"/>
    <x v="11"/>
  </r>
  <r>
    <x v="13"/>
    <x v="11"/>
  </r>
  <r>
    <x v="15"/>
    <x v="11"/>
  </r>
  <r>
    <x v="14"/>
    <x v="11"/>
  </r>
  <r>
    <x v="15"/>
    <x v="11"/>
  </r>
  <r>
    <x v="13"/>
    <x v="11"/>
  </r>
  <r>
    <x v="15"/>
    <x v="11"/>
  </r>
  <r>
    <x v="15"/>
    <x v="11"/>
  </r>
  <r>
    <x v="0"/>
    <x v="17"/>
  </r>
  <r>
    <x v="11"/>
    <x v="17"/>
  </r>
  <r>
    <x v="15"/>
    <x v="17"/>
  </r>
  <r>
    <x v="11"/>
    <x v="10"/>
  </r>
  <r>
    <x v="11"/>
    <x v="11"/>
  </r>
  <r>
    <x v="13"/>
    <x v="11"/>
  </r>
  <r>
    <x v="11"/>
    <x v="11"/>
  </r>
  <r>
    <x v="11"/>
    <x v="11"/>
  </r>
  <r>
    <x v="11"/>
    <x v="11"/>
  </r>
  <r>
    <x v="11"/>
    <x v="11"/>
  </r>
  <r>
    <x v="14"/>
    <x v="11"/>
  </r>
  <r>
    <x v="14"/>
    <x v="11"/>
  </r>
  <r>
    <x v="11"/>
    <x v="11"/>
  </r>
  <r>
    <x v="13"/>
    <x v="11"/>
  </r>
  <r>
    <x v="11"/>
    <x v="11"/>
  </r>
  <r>
    <x v="11"/>
    <x v="11"/>
  </r>
  <r>
    <x v="11"/>
    <x v="11"/>
  </r>
  <r>
    <x v="11"/>
    <x v="11"/>
  </r>
  <r>
    <x v="2"/>
    <x v="11"/>
  </r>
  <r>
    <x v="11"/>
    <x v="11"/>
  </r>
  <r>
    <x v="11"/>
    <x v="11"/>
  </r>
  <r>
    <x v="11"/>
    <x v="11"/>
  </r>
  <r>
    <x v="14"/>
    <x v="11"/>
  </r>
  <r>
    <x v="11"/>
    <x v="11"/>
  </r>
  <r>
    <x v="11"/>
    <x v="11"/>
  </r>
  <r>
    <x v="14"/>
    <x v="11"/>
  </r>
  <r>
    <x v="14"/>
    <x v="11"/>
  </r>
  <r>
    <x v="11"/>
    <x v="11"/>
  </r>
  <r>
    <x v="13"/>
    <x v="11"/>
  </r>
  <r>
    <x v="11"/>
    <x v="11"/>
  </r>
  <r>
    <x v="14"/>
    <x v="11"/>
  </r>
  <r>
    <x v="11"/>
    <x v="11"/>
  </r>
  <r>
    <x v="11"/>
    <x v="11"/>
  </r>
  <r>
    <x v="0"/>
    <x v="11"/>
  </r>
  <r>
    <x v="11"/>
    <x v="11"/>
  </r>
  <r>
    <x v="4"/>
    <x v="11"/>
  </r>
  <r>
    <x v="12"/>
    <x v="11"/>
  </r>
  <r>
    <x v="11"/>
    <x v="11"/>
  </r>
  <r>
    <x v="14"/>
    <x v="11"/>
  </r>
  <r>
    <x v="14"/>
    <x v="11"/>
  </r>
  <r>
    <x v="0"/>
    <x v="11"/>
  </r>
  <r>
    <x v="11"/>
    <x v="11"/>
  </r>
  <r>
    <x v="14"/>
    <x v="11"/>
  </r>
  <r>
    <x v="11"/>
    <x v="11"/>
  </r>
  <r>
    <x v="3"/>
    <x v="11"/>
  </r>
  <r>
    <x v="11"/>
    <x v="11"/>
  </r>
  <r>
    <x v="0"/>
    <x v="11"/>
  </r>
  <r>
    <x v="0"/>
    <x v="1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0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5"/>
    <x v="23"/>
  </r>
  <r>
    <x v="5"/>
    <x v="18"/>
  </r>
  <r>
    <x v="5"/>
    <x v="16"/>
  </r>
  <r>
    <x v="5"/>
    <x v="9"/>
  </r>
  <r>
    <x v="5"/>
    <x v="6"/>
  </r>
  <r>
    <x v="5"/>
    <x v="19"/>
  </r>
  <r>
    <x v="5"/>
    <x v="3"/>
  </r>
  <r>
    <x v="5"/>
    <x v="8"/>
  </r>
  <r>
    <x v="5"/>
    <x v="6"/>
  </r>
  <r>
    <x v="5"/>
    <x v="6"/>
  </r>
  <r>
    <x v="5"/>
    <x v="6"/>
  </r>
  <r>
    <x v="5"/>
    <x v="19"/>
  </r>
  <r>
    <x v="5"/>
    <x v="6"/>
  </r>
  <r>
    <x v="5"/>
    <x v="8"/>
  </r>
  <r>
    <x v="5"/>
    <x v="20"/>
  </r>
  <r>
    <x v="5"/>
    <x v="6"/>
  </r>
  <r>
    <x v="5"/>
    <x v="16"/>
  </r>
  <r>
    <x v="5"/>
    <x v="11"/>
  </r>
  <r>
    <x v="5"/>
    <x v="10"/>
  </r>
  <r>
    <x v="5"/>
    <x v="11"/>
  </r>
  <r>
    <x v="5"/>
    <x v="14"/>
  </r>
  <r>
    <x v="5"/>
    <x v="10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0"/>
  </r>
  <r>
    <x v="5"/>
    <x v="10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0"/>
    <x v="11"/>
  </r>
  <r>
    <x v="5"/>
    <x v="11"/>
  </r>
  <r>
    <x v="5"/>
    <x v="10"/>
  </r>
  <r>
    <x v="6"/>
    <x v="1"/>
  </r>
  <r>
    <x v="6"/>
    <x v="24"/>
  </r>
  <r>
    <x v="6"/>
    <x v="5"/>
  </r>
  <r>
    <x v="6"/>
    <x v="2"/>
  </r>
  <r>
    <x v="6"/>
    <x v="8"/>
  </r>
  <r>
    <x v="6"/>
    <x v="18"/>
  </r>
  <r>
    <x v="6"/>
    <x v="4"/>
  </r>
  <r>
    <x v="6"/>
    <x v="3"/>
  </r>
  <r>
    <x v="6"/>
    <x v="3"/>
  </r>
  <r>
    <x v="6"/>
    <x v="6"/>
  </r>
  <r>
    <x v="6"/>
    <x v="3"/>
  </r>
  <r>
    <x v="6"/>
    <x v="3"/>
  </r>
  <r>
    <x v="6"/>
    <x v="17"/>
  </r>
  <r>
    <x v="6"/>
    <x v="6"/>
  </r>
  <r>
    <x v="6"/>
    <x v="3"/>
  </r>
  <r>
    <x v="6"/>
    <x v="6"/>
  </r>
  <r>
    <x v="6"/>
    <x v="20"/>
  </r>
  <r>
    <x v="6"/>
    <x v="6"/>
  </r>
  <r>
    <x v="6"/>
    <x v="3"/>
  </r>
  <r>
    <x v="6"/>
    <x v="20"/>
  </r>
  <r>
    <x v="6"/>
    <x v="17"/>
  </r>
  <r>
    <x v="6"/>
    <x v="6"/>
  </r>
  <r>
    <x v="6"/>
    <x v="3"/>
  </r>
  <r>
    <x v="6"/>
    <x v="9"/>
  </r>
  <r>
    <x v="6"/>
    <x v="9"/>
  </r>
  <r>
    <x v="6"/>
    <x v="4"/>
  </r>
  <r>
    <x v="6"/>
    <x v="11"/>
  </r>
  <r>
    <x v="6"/>
    <x v="10"/>
  </r>
  <r>
    <x v="6"/>
    <x v="10"/>
  </r>
  <r>
    <x v="6"/>
    <x v="10"/>
  </r>
  <r>
    <x v="6"/>
    <x v="13"/>
  </r>
  <r>
    <x v="6"/>
    <x v="4"/>
  </r>
  <r>
    <x v="6"/>
    <x v="11"/>
  </r>
  <r>
    <x v="6"/>
    <x v="25"/>
  </r>
  <r>
    <x v="6"/>
    <x v="10"/>
  </r>
  <r>
    <x v="6"/>
    <x v="11"/>
  </r>
  <r>
    <x v="6"/>
    <x v="10"/>
  </r>
  <r>
    <x v="6"/>
    <x v="4"/>
  </r>
  <r>
    <x v="6"/>
    <x v="11"/>
  </r>
  <r>
    <x v="6"/>
    <x v="11"/>
  </r>
  <r>
    <x v="6"/>
    <x v="11"/>
  </r>
  <r>
    <x v="6"/>
    <x v="10"/>
  </r>
  <r>
    <x v="6"/>
    <x v="11"/>
  </r>
  <r>
    <x v="6"/>
    <x v="14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7"/>
    <x v="17"/>
  </r>
  <r>
    <x v="7"/>
    <x v="10"/>
  </r>
  <r>
    <x v="7"/>
    <x v="17"/>
  </r>
  <r>
    <x v="7"/>
    <x v="10"/>
  </r>
  <r>
    <x v="7"/>
    <x v="11"/>
  </r>
  <r>
    <x v="7"/>
    <x v="6"/>
  </r>
  <r>
    <x v="7"/>
    <x v="11"/>
  </r>
  <r>
    <x v="7"/>
    <x v="10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6"/>
  </r>
  <r>
    <x v="7"/>
    <x v="10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0"/>
  </r>
  <r>
    <x v="7"/>
    <x v="10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0"/>
    <x v="11"/>
  </r>
  <r>
    <x v="7"/>
    <x v="11"/>
  </r>
  <r>
    <x v="7"/>
    <x v="10"/>
  </r>
  <r>
    <x v="7"/>
    <x v="10"/>
  </r>
  <r>
    <x v="7"/>
    <x v="10"/>
  </r>
  <r>
    <x v="7"/>
    <x v="11"/>
  </r>
  <r>
    <x v="7"/>
    <x v="10"/>
  </r>
  <r>
    <x v="7"/>
    <x v="10"/>
  </r>
  <r>
    <x v="7"/>
    <x v="11"/>
  </r>
  <r>
    <x v="7"/>
    <x v="11"/>
  </r>
  <r>
    <x v="7"/>
    <x v="11"/>
  </r>
  <r>
    <x v="8"/>
    <x v="11"/>
  </r>
  <r>
    <x v="8"/>
    <x v="10"/>
  </r>
  <r>
    <x v="8"/>
    <x v="10"/>
  </r>
  <r>
    <x v="0"/>
    <x v="11"/>
  </r>
  <r>
    <x v="8"/>
    <x v="13"/>
  </r>
  <r>
    <x v="8"/>
    <x v="11"/>
  </r>
  <r>
    <x v="8"/>
    <x v="18"/>
  </r>
  <r>
    <x v="8"/>
    <x v="10"/>
  </r>
  <r>
    <x v="8"/>
    <x v="11"/>
  </r>
  <r>
    <x v="8"/>
    <x v="19"/>
  </r>
  <r>
    <x v="8"/>
    <x v="11"/>
  </r>
  <r>
    <x v="8"/>
    <x v="11"/>
  </r>
  <r>
    <x v="8"/>
    <x v="10"/>
  </r>
  <r>
    <x v="8"/>
    <x v="10"/>
  </r>
  <r>
    <x v="8"/>
    <x v="11"/>
  </r>
  <r>
    <x v="8"/>
    <x v="11"/>
  </r>
  <r>
    <x v="8"/>
    <x v="26"/>
  </r>
  <r>
    <x v="8"/>
    <x v="10"/>
  </r>
  <r>
    <x v="8"/>
    <x v="11"/>
  </r>
  <r>
    <x v="8"/>
    <x v="10"/>
  </r>
  <r>
    <x v="8"/>
    <x v="11"/>
  </r>
  <r>
    <x v="8"/>
    <x v="10"/>
  </r>
  <r>
    <x v="8"/>
    <x v="11"/>
  </r>
  <r>
    <x v="8"/>
    <x v="11"/>
  </r>
  <r>
    <x v="0"/>
    <x v="11"/>
  </r>
  <r>
    <x v="8"/>
    <x v="6"/>
  </r>
  <r>
    <x v="8"/>
    <x v="6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"/>
  </r>
  <r>
    <x v="8"/>
    <x v="1"/>
  </r>
  <r>
    <x v="8"/>
    <x v="1"/>
  </r>
  <r>
    <x v="8"/>
    <x v="2"/>
  </r>
  <r>
    <x v="8"/>
    <x v="2"/>
  </r>
  <r>
    <x v="8"/>
    <x v="1"/>
  </r>
  <r>
    <x v="8"/>
    <x v="3"/>
  </r>
  <r>
    <x v="8"/>
    <x v="3"/>
  </r>
  <r>
    <x v="8"/>
    <x v="20"/>
  </r>
  <r>
    <x v="8"/>
    <x v="6"/>
  </r>
  <r>
    <x v="8"/>
    <x v="3"/>
  </r>
  <r>
    <x v="8"/>
    <x v="19"/>
  </r>
  <r>
    <x v="8"/>
    <x v="3"/>
  </r>
  <r>
    <x v="8"/>
    <x v="3"/>
  </r>
  <r>
    <x v="8"/>
    <x v="6"/>
  </r>
  <r>
    <x v="8"/>
    <x v="3"/>
  </r>
  <r>
    <x v="8"/>
    <x v="3"/>
  </r>
  <r>
    <x v="8"/>
    <x v="3"/>
  </r>
  <r>
    <x v="8"/>
    <x v="20"/>
  </r>
  <r>
    <x v="8"/>
    <x v="9"/>
  </r>
  <r>
    <x v="8"/>
    <x v="6"/>
  </r>
  <r>
    <x v="8"/>
    <x v="6"/>
  </r>
  <r>
    <x v="8"/>
    <x v="17"/>
  </r>
  <r>
    <x v="8"/>
    <x v="8"/>
  </r>
  <r>
    <x v="8"/>
    <x v="6"/>
  </r>
  <r>
    <x v="8"/>
    <x v="10"/>
  </r>
  <r>
    <x v="8"/>
    <x v="10"/>
  </r>
  <r>
    <x v="8"/>
    <x v="11"/>
  </r>
  <r>
    <x v="8"/>
    <x v="10"/>
  </r>
  <r>
    <x v="8"/>
    <x v="10"/>
  </r>
  <r>
    <x v="8"/>
    <x v="10"/>
  </r>
  <r>
    <x v="8"/>
    <x v="11"/>
  </r>
  <r>
    <x v="8"/>
    <x v="11"/>
  </r>
  <r>
    <x v="8"/>
    <x v="10"/>
  </r>
  <r>
    <x v="8"/>
    <x v="11"/>
  </r>
  <r>
    <x v="8"/>
    <x v="10"/>
  </r>
  <r>
    <x v="8"/>
    <x v="11"/>
  </r>
  <r>
    <x v="8"/>
    <x v="10"/>
  </r>
  <r>
    <x v="8"/>
    <x v="10"/>
  </r>
  <r>
    <x v="8"/>
    <x v="11"/>
  </r>
  <r>
    <x v="9"/>
    <x v="6"/>
  </r>
  <r>
    <x v="9"/>
    <x v="6"/>
  </r>
  <r>
    <x v="9"/>
    <x v="6"/>
  </r>
  <r>
    <x v="9"/>
    <x v="17"/>
  </r>
  <r>
    <x v="9"/>
    <x v="16"/>
  </r>
  <r>
    <x v="3"/>
    <x v="10"/>
  </r>
  <r>
    <x v="9"/>
    <x v="22"/>
  </r>
  <r>
    <x v="9"/>
    <x v="10"/>
  </r>
  <r>
    <x v="9"/>
    <x v="11"/>
  </r>
  <r>
    <x v="0"/>
    <x v="11"/>
  </r>
  <r>
    <x v="9"/>
    <x v="12"/>
  </r>
  <r>
    <x v="9"/>
    <x v="11"/>
  </r>
  <r>
    <x v="9"/>
    <x v="11"/>
  </r>
  <r>
    <x v="9"/>
    <x v="11"/>
  </r>
  <r>
    <x v="9"/>
    <x v="10"/>
  </r>
  <r>
    <x v="9"/>
    <x v="10"/>
  </r>
  <r>
    <x v="9"/>
    <x v="11"/>
  </r>
  <r>
    <x v="9"/>
    <x v="25"/>
  </r>
  <r>
    <x v="9"/>
    <x v="10"/>
  </r>
  <r>
    <x v="9"/>
    <x v="4"/>
  </r>
  <r>
    <x v="9"/>
    <x v="11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0"/>
    <x v="11"/>
  </r>
  <r>
    <x v="9"/>
    <x v="11"/>
  </r>
  <r>
    <x v="9"/>
    <x v="11"/>
  </r>
  <r>
    <x v="5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10"/>
    <x v="6"/>
  </r>
  <r>
    <x v="10"/>
    <x v="16"/>
  </r>
  <r>
    <x v="10"/>
    <x v="3"/>
  </r>
  <r>
    <x v="10"/>
    <x v="6"/>
  </r>
  <r>
    <x v="10"/>
    <x v="6"/>
  </r>
  <r>
    <x v="10"/>
    <x v="6"/>
  </r>
  <r>
    <x v="10"/>
    <x v="17"/>
  </r>
  <r>
    <x v="10"/>
    <x v="26"/>
  </r>
  <r>
    <x v="10"/>
    <x v="11"/>
  </r>
  <r>
    <x v="10"/>
    <x v="22"/>
  </r>
  <r>
    <x v="5"/>
    <x v="10"/>
  </r>
  <r>
    <x v="3"/>
    <x v="11"/>
  </r>
  <r>
    <x v="10"/>
    <x v="11"/>
  </r>
  <r>
    <x v="3"/>
    <x v="11"/>
  </r>
  <r>
    <x v="10"/>
    <x v="11"/>
  </r>
  <r>
    <x v="3"/>
    <x v="11"/>
  </r>
  <r>
    <x v="10"/>
    <x v="11"/>
  </r>
  <r>
    <x v="10"/>
    <x v="11"/>
  </r>
  <r>
    <x v="10"/>
    <x v="11"/>
  </r>
  <r>
    <x v="3"/>
    <x v="11"/>
  </r>
  <r>
    <x v="10"/>
    <x v="10"/>
  </r>
  <r>
    <x v="10"/>
    <x v="11"/>
  </r>
  <r>
    <x v="10"/>
    <x v="10"/>
  </r>
  <r>
    <x v="10"/>
    <x v="11"/>
  </r>
  <r>
    <x v="10"/>
    <x v="11"/>
  </r>
  <r>
    <x v="10"/>
    <x v="11"/>
  </r>
  <r>
    <x v="5"/>
    <x v="10"/>
  </r>
  <r>
    <x v="10"/>
    <x v="11"/>
  </r>
  <r>
    <x v="10"/>
    <x v="11"/>
  </r>
  <r>
    <x v="10"/>
    <x v="11"/>
  </r>
  <r>
    <x v="10"/>
    <x v="11"/>
  </r>
  <r>
    <x v="10"/>
    <x v="10"/>
  </r>
  <r>
    <x v="10"/>
    <x v="11"/>
  </r>
  <r>
    <x v="10"/>
    <x v="11"/>
  </r>
  <r>
    <x v="10"/>
    <x v="11"/>
  </r>
  <r>
    <x v="10"/>
    <x v="10"/>
  </r>
  <r>
    <x v="10"/>
    <x v="11"/>
  </r>
  <r>
    <x v="10"/>
    <x v="11"/>
  </r>
  <r>
    <x v="10"/>
    <x v="11"/>
  </r>
  <r>
    <x v="10"/>
    <x v="11"/>
  </r>
  <r>
    <x v="10"/>
    <x v="11"/>
  </r>
  <r>
    <x v="3"/>
    <x v="11"/>
  </r>
  <r>
    <x v="10"/>
    <x v="10"/>
  </r>
  <r>
    <x v="10"/>
    <x v="11"/>
  </r>
  <r>
    <x v="5"/>
    <x v="14"/>
  </r>
  <r>
    <x v="10"/>
    <x v="11"/>
  </r>
  <r>
    <x v="10"/>
    <x v="11"/>
  </r>
  <r>
    <x v="11"/>
    <x v="2"/>
  </r>
  <r>
    <x v="11"/>
    <x v="6"/>
  </r>
  <r>
    <x v="11"/>
    <x v="6"/>
  </r>
  <r>
    <x v="11"/>
    <x v="6"/>
  </r>
  <r>
    <x v="11"/>
    <x v="16"/>
  </r>
  <r>
    <x v="11"/>
    <x v="18"/>
  </r>
  <r>
    <x v="11"/>
    <x v="6"/>
  </r>
  <r>
    <x v="11"/>
    <x v="17"/>
  </r>
  <r>
    <x v="11"/>
    <x v="6"/>
  </r>
  <r>
    <x v="11"/>
    <x v="6"/>
  </r>
  <r>
    <x v="11"/>
    <x v="6"/>
  </r>
  <r>
    <x v="11"/>
    <x v="6"/>
  </r>
  <r>
    <x v="11"/>
    <x v="20"/>
  </r>
  <r>
    <x v="11"/>
    <x v="6"/>
  </r>
  <r>
    <x v="11"/>
    <x v="6"/>
  </r>
  <r>
    <x v="11"/>
    <x v="11"/>
  </r>
  <r>
    <x v="11"/>
    <x v="10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0"/>
  </r>
  <r>
    <x v="11"/>
    <x v="11"/>
  </r>
  <r>
    <x v="11"/>
    <x v="11"/>
  </r>
  <r>
    <x v="11"/>
    <x v="10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"/>
    <x v="11"/>
  </r>
  <r>
    <x v="1"/>
    <x v="2"/>
  </r>
  <r>
    <x v="1"/>
    <x v="19"/>
  </r>
  <r>
    <x v="1"/>
    <x v="6"/>
  </r>
  <r>
    <x v="1"/>
    <x v="20"/>
  </r>
  <r>
    <x v="1"/>
    <x v="17"/>
  </r>
  <r>
    <x v="1"/>
    <x v="8"/>
  </r>
  <r>
    <x v="1"/>
    <x v="6"/>
  </r>
  <r>
    <x v="1"/>
    <x v="6"/>
  </r>
  <r>
    <x v="1"/>
    <x v="10"/>
  </r>
  <r>
    <x v="1"/>
    <x v="4"/>
  </r>
  <r>
    <x v="1"/>
    <x v="11"/>
  </r>
  <r>
    <x v="1"/>
    <x v="11"/>
  </r>
  <r>
    <x v="1"/>
    <x v="26"/>
  </r>
  <r>
    <x v="1"/>
    <x v="10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7"/>
    <x v="17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7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7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0"/>
    <x v="17"/>
  </r>
  <r>
    <x v="3"/>
    <x v="17"/>
  </r>
  <r>
    <x v="3"/>
    <x v="17"/>
  </r>
  <r>
    <x v="3"/>
    <x v="10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5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8"/>
    <x v="11"/>
  </r>
  <r>
    <x v="3"/>
    <x v="11"/>
  </r>
  <r>
    <x v="3"/>
    <x v="11"/>
  </r>
  <r>
    <x v="3"/>
    <x v="11"/>
  </r>
  <r>
    <x v="10"/>
    <x v="11"/>
  </r>
  <r>
    <x v="3"/>
    <x v="11"/>
  </r>
  <r>
    <x v="8"/>
    <x v="11"/>
  </r>
  <r>
    <x v="3"/>
    <x v="11"/>
  </r>
  <r>
    <x v="3"/>
    <x v="11"/>
  </r>
  <r>
    <x v="5"/>
    <x v="11"/>
  </r>
  <r>
    <x v="9"/>
    <x v="11"/>
  </r>
  <r>
    <x v="3"/>
    <x v="11"/>
  </r>
  <r>
    <x v="3"/>
    <x v="11"/>
  </r>
  <r>
    <x v="3"/>
    <x v="11"/>
  </r>
  <r>
    <x v="0"/>
    <x v="11"/>
  </r>
  <r>
    <x v="3"/>
    <x v="11"/>
  </r>
  <r>
    <x v="3"/>
    <x v="11"/>
  </r>
  <r>
    <x v="3"/>
    <x v="11"/>
  </r>
  <r>
    <x v="0"/>
    <x v="11"/>
  </r>
  <r>
    <x v="3"/>
    <x v="11"/>
  </r>
  <r>
    <x v="0"/>
    <x v="11"/>
  </r>
  <r>
    <x v="0"/>
    <x v="11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0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1"/>
    <x v="23"/>
  </r>
  <r>
    <x v="1"/>
    <x v="18"/>
  </r>
  <r>
    <x v="1"/>
    <x v="16"/>
  </r>
  <r>
    <x v="1"/>
    <x v="9"/>
  </r>
  <r>
    <x v="1"/>
    <x v="6"/>
  </r>
  <r>
    <x v="1"/>
    <x v="19"/>
  </r>
  <r>
    <x v="1"/>
    <x v="3"/>
  </r>
  <r>
    <x v="1"/>
    <x v="8"/>
  </r>
  <r>
    <x v="1"/>
    <x v="6"/>
  </r>
  <r>
    <x v="1"/>
    <x v="6"/>
  </r>
  <r>
    <x v="1"/>
    <x v="6"/>
  </r>
  <r>
    <x v="1"/>
    <x v="19"/>
  </r>
  <r>
    <x v="1"/>
    <x v="6"/>
  </r>
  <r>
    <x v="1"/>
    <x v="8"/>
  </r>
  <r>
    <x v="1"/>
    <x v="20"/>
  </r>
  <r>
    <x v="1"/>
    <x v="6"/>
  </r>
  <r>
    <x v="1"/>
    <x v="16"/>
  </r>
  <r>
    <x v="1"/>
    <x v="11"/>
  </r>
  <r>
    <x v="1"/>
    <x v="10"/>
  </r>
  <r>
    <x v="1"/>
    <x v="11"/>
  </r>
  <r>
    <x v="1"/>
    <x v="14"/>
  </r>
  <r>
    <x v="1"/>
    <x v="10"/>
  </r>
  <r>
    <x v="1"/>
    <x v="11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0"/>
  </r>
  <r>
    <x v="1"/>
    <x v="11"/>
  </r>
  <r>
    <x v="1"/>
    <x v="10"/>
  </r>
  <r>
    <x v="1"/>
    <x v="11"/>
  </r>
  <r>
    <x v="1"/>
    <x v="10"/>
  </r>
  <r>
    <x v="1"/>
    <x v="10"/>
  </r>
  <r>
    <x v="0"/>
    <x v="11"/>
  </r>
  <r>
    <x v="1"/>
    <x v="11"/>
  </r>
  <r>
    <x v="1"/>
    <x v="10"/>
  </r>
  <r>
    <x v="3"/>
    <x v="1"/>
  </r>
  <r>
    <x v="3"/>
    <x v="24"/>
  </r>
  <r>
    <x v="3"/>
    <x v="5"/>
  </r>
  <r>
    <x v="3"/>
    <x v="2"/>
  </r>
  <r>
    <x v="3"/>
    <x v="8"/>
  </r>
  <r>
    <x v="3"/>
    <x v="18"/>
  </r>
  <r>
    <x v="3"/>
    <x v="4"/>
  </r>
  <r>
    <x v="3"/>
    <x v="3"/>
  </r>
  <r>
    <x v="3"/>
    <x v="3"/>
  </r>
  <r>
    <x v="3"/>
    <x v="6"/>
  </r>
  <r>
    <x v="3"/>
    <x v="3"/>
  </r>
  <r>
    <x v="3"/>
    <x v="3"/>
  </r>
  <r>
    <x v="3"/>
    <x v="17"/>
  </r>
  <r>
    <x v="3"/>
    <x v="6"/>
  </r>
  <r>
    <x v="3"/>
    <x v="3"/>
  </r>
  <r>
    <x v="3"/>
    <x v="6"/>
  </r>
  <r>
    <x v="3"/>
    <x v="20"/>
  </r>
  <r>
    <x v="3"/>
    <x v="6"/>
  </r>
  <r>
    <x v="3"/>
    <x v="3"/>
  </r>
  <r>
    <x v="3"/>
    <x v="20"/>
  </r>
  <r>
    <x v="3"/>
    <x v="17"/>
  </r>
  <r>
    <x v="3"/>
    <x v="6"/>
  </r>
  <r>
    <x v="3"/>
    <x v="3"/>
  </r>
  <r>
    <x v="3"/>
    <x v="9"/>
  </r>
  <r>
    <x v="3"/>
    <x v="9"/>
  </r>
  <r>
    <x v="3"/>
    <x v="4"/>
  </r>
  <r>
    <x v="3"/>
    <x v="11"/>
  </r>
  <r>
    <x v="3"/>
    <x v="10"/>
  </r>
  <r>
    <x v="3"/>
    <x v="10"/>
  </r>
  <r>
    <x v="3"/>
    <x v="10"/>
  </r>
  <r>
    <x v="3"/>
    <x v="13"/>
  </r>
  <r>
    <x v="3"/>
    <x v="4"/>
  </r>
  <r>
    <x v="3"/>
    <x v="11"/>
  </r>
  <r>
    <x v="3"/>
    <x v="25"/>
  </r>
  <r>
    <x v="3"/>
    <x v="10"/>
  </r>
  <r>
    <x v="3"/>
    <x v="11"/>
  </r>
  <r>
    <x v="3"/>
    <x v="10"/>
  </r>
  <r>
    <x v="3"/>
    <x v="4"/>
  </r>
  <r>
    <x v="3"/>
    <x v="11"/>
  </r>
  <r>
    <x v="3"/>
    <x v="11"/>
  </r>
  <r>
    <x v="3"/>
    <x v="11"/>
  </r>
  <r>
    <x v="3"/>
    <x v="10"/>
  </r>
  <r>
    <x v="3"/>
    <x v="11"/>
  </r>
  <r>
    <x v="3"/>
    <x v="14"/>
  </r>
  <r>
    <x v="3"/>
    <x v="11"/>
  </r>
  <r>
    <x v="3"/>
    <x v="10"/>
  </r>
  <r>
    <x v="3"/>
    <x v="10"/>
  </r>
  <r>
    <x v="3"/>
    <x v="11"/>
  </r>
  <r>
    <x v="3"/>
    <x v="11"/>
  </r>
  <r>
    <x v="3"/>
    <x v="11"/>
  </r>
  <r>
    <x v="5"/>
    <x v="17"/>
  </r>
  <r>
    <x v="5"/>
    <x v="10"/>
  </r>
  <r>
    <x v="5"/>
    <x v="17"/>
  </r>
  <r>
    <x v="5"/>
    <x v="10"/>
  </r>
  <r>
    <x v="5"/>
    <x v="11"/>
  </r>
  <r>
    <x v="5"/>
    <x v="6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6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0"/>
    <x v="11"/>
  </r>
  <r>
    <x v="5"/>
    <x v="11"/>
  </r>
  <r>
    <x v="5"/>
    <x v="11"/>
  </r>
  <r>
    <x v="0"/>
    <x v="11"/>
  </r>
  <r>
    <x v="5"/>
    <x v="11"/>
  </r>
  <r>
    <x v="5"/>
    <x v="10"/>
  </r>
  <r>
    <x v="5"/>
    <x v="10"/>
  </r>
  <r>
    <x v="5"/>
    <x v="10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6"/>
    <x v="11"/>
  </r>
  <r>
    <x v="6"/>
    <x v="10"/>
  </r>
  <r>
    <x v="6"/>
    <x v="10"/>
  </r>
  <r>
    <x v="0"/>
    <x v="11"/>
  </r>
  <r>
    <x v="6"/>
    <x v="13"/>
  </r>
  <r>
    <x v="6"/>
    <x v="11"/>
  </r>
  <r>
    <x v="6"/>
    <x v="18"/>
  </r>
  <r>
    <x v="6"/>
    <x v="10"/>
  </r>
  <r>
    <x v="6"/>
    <x v="11"/>
  </r>
  <r>
    <x v="6"/>
    <x v="19"/>
  </r>
  <r>
    <x v="6"/>
    <x v="11"/>
  </r>
  <r>
    <x v="6"/>
    <x v="11"/>
  </r>
  <r>
    <x v="6"/>
    <x v="10"/>
  </r>
  <r>
    <x v="6"/>
    <x v="10"/>
  </r>
  <r>
    <x v="6"/>
    <x v="11"/>
  </r>
  <r>
    <x v="6"/>
    <x v="11"/>
  </r>
  <r>
    <x v="6"/>
    <x v="26"/>
  </r>
  <r>
    <x v="6"/>
    <x v="10"/>
  </r>
  <r>
    <x v="6"/>
    <x v="11"/>
  </r>
  <r>
    <x v="6"/>
    <x v="10"/>
  </r>
  <r>
    <x v="6"/>
    <x v="11"/>
  </r>
  <r>
    <x v="6"/>
    <x v="10"/>
  </r>
  <r>
    <x v="6"/>
    <x v="11"/>
  </r>
  <r>
    <x v="6"/>
    <x v="11"/>
  </r>
  <r>
    <x v="0"/>
    <x v="11"/>
  </r>
  <r>
    <x v="6"/>
    <x v="6"/>
  </r>
  <r>
    <x v="6"/>
    <x v="6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4"/>
    <x v="6"/>
  </r>
  <r>
    <x v="4"/>
    <x v="6"/>
  </r>
  <r>
    <x v="4"/>
    <x v="6"/>
  </r>
  <r>
    <x v="4"/>
    <x v="17"/>
  </r>
  <r>
    <x v="4"/>
    <x v="16"/>
  </r>
  <r>
    <x v="2"/>
    <x v="10"/>
  </r>
  <r>
    <x v="4"/>
    <x v="22"/>
  </r>
  <r>
    <x v="4"/>
    <x v="10"/>
  </r>
  <r>
    <x v="4"/>
    <x v="11"/>
  </r>
  <r>
    <x v="0"/>
    <x v="11"/>
  </r>
  <r>
    <x v="4"/>
    <x v="12"/>
  </r>
  <r>
    <x v="4"/>
    <x v="11"/>
  </r>
  <r>
    <x v="4"/>
    <x v="11"/>
  </r>
  <r>
    <x v="4"/>
    <x v="11"/>
  </r>
  <r>
    <x v="4"/>
    <x v="10"/>
  </r>
  <r>
    <x v="4"/>
    <x v="10"/>
  </r>
  <r>
    <x v="4"/>
    <x v="11"/>
  </r>
  <r>
    <x v="4"/>
    <x v="25"/>
  </r>
  <r>
    <x v="4"/>
    <x v="10"/>
  </r>
  <r>
    <x v="4"/>
    <x v="4"/>
  </r>
  <r>
    <x v="4"/>
    <x v="11"/>
  </r>
  <r>
    <x v="4"/>
    <x v="11"/>
  </r>
  <r>
    <x v="4"/>
    <x v="11"/>
  </r>
  <r>
    <x v="4"/>
    <x v="11"/>
  </r>
  <r>
    <x v="4"/>
    <x v="10"/>
  </r>
  <r>
    <x v="4"/>
    <x v="11"/>
  </r>
  <r>
    <x v="4"/>
    <x v="11"/>
  </r>
  <r>
    <x v="0"/>
    <x v="11"/>
  </r>
  <r>
    <x v="4"/>
    <x v="11"/>
  </r>
  <r>
    <x v="4"/>
    <x v="11"/>
  </r>
  <r>
    <x v="7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5"/>
    <x v="6"/>
  </r>
  <r>
    <x v="5"/>
    <x v="16"/>
  </r>
  <r>
    <x v="5"/>
    <x v="3"/>
  </r>
  <r>
    <x v="5"/>
    <x v="6"/>
  </r>
  <r>
    <x v="5"/>
    <x v="6"/>
  </r>
  <r>
    <x v="5"/>
    <x v="6"/>
  </r>
  <r>
    <x v="5"/>
    <x v="17"/>
  </r>
  <r>
    <x v="5"/>
    <x v="26"/>
  </r>
  <r>
    <x v="5"/>
    <x v="11"/>
  </r>
  <r>
    <x v="5"/>
    <x v="22"/>
  </r>
  <r>
    <x v="7"/>
    <x v="10"/>
  </r>
  <r>
    <x v="2"/>
    <x v="11"/>
  </r>
  <r>
    <x v="5"/>
    <x v="11"/>
  </r>
  <r>
    <x v="2"/>
    <x v="11"/>
  </r>
  <r>
    <x v="5"/>
    <x v="11"/>
  </r>
  <r>
    <x v="2"/>
    <x v="11"/>
  </r>
  <r>
    <x v="5"/>
    <x v="11"/>
  </r>
  <r>
    <x v="5"/>
    <x v="11"/>
  </r>
  <r>
    <x v="5"/>
    <x v="11"/>
  </r>
  <r>
    <x v="2"/>
    <x v="11"/>
  </r>
  <r>
    <x v="5"/>
    <x v="10"/>
  </r>
  <r>
    <x v="5"/>
    <x v="11"/>
  </r>
  <r>
    <x v="5"/>
    <x v="10"/>
  </r>
  <r>
    <x v="5"/>
    <x v="11"/>
  </r>
  <r>
    <x v="5"/>
    <x v="11"/>
  </r>
  <r>
    <x v="5"/>
    <x v="11"/>
  </r>
  <r>
    <x v="7"/>
    <x v="10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2"/>
    <x v="11"/>
  </r>
  <r>
    <x v="5"/>
    <x v="10"/>
  </r>
  <r>
    <x v="5"/>
    <x v="11"/>
  </r>
  <r>
    <x v="7"/>
    <x v="14"/>
  </r>
  <r>
    <x v="5"/>
    <x v="11"/>
  </r>
  <r>
    <x v="5"/>
    <x v="11"/>
  </r>
  <r>
    <x v="8"/>
    <x v="2"/>
  </r>
  <r>
    <x v="8"/>
    <x v="6"/>
  </r>
  <r>
    <x v="8"/>
    <x v="6"/>
  </r>
  <r>
    <x v="8"/>
    <x v="6"/>
  </r>
  <r>
    <x v="8"/>
    <x v="16"/>
  </r>
  <r>
    <x v="8"/>
    <x v="18"/>
  </r>
  <r>
    <x v="8"/>
    <x v="6"/>
  </r>
  <r>
    <x v="8"/>
    <x v="17"/>
  </r>
  <r>
    <x v="8"/>
    <x v="6"/>
  </r>
  <r>
    <x v="8"/>
    <x v="6"/>
  </r>
  <r>
    <x v="8"/>
    <x v="6"/>
  </r>
  <r>
    <x v="8"/>
    <x v="6"/>
  </r>
  <r>
    <x v="8"/>
    <x v="20"/>
  </r>
  <r>
    <x v="8"/>
    <x v="6"/>
  </r>
  <r>
    <x v="8"/>
    <x v="6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6"/>
    <x v="11"/>
  </r>
  <r>
    <x v="6"/>
    <x v="2"/>
  </r>
  <r>
    <x v="6"/>
    <x v="19"/>
  </r>
  <r>
    <x v="6"/>
    <x v="6"/>
  </r>
  <r>
    <x v="6"/>
    <x v="20"/>
  </r>
  <r>
    <x v="6"/>
    <x v="17"/>
  </r>
  <r>
    <x v="6"/>
    <x v="8"/>
  </r>
  <r>
    <x v="6"/>
    <x v="6"/>
  </r>
  <r>
    <x v="6"/>
    <x v="6"/>
  </r>
  <r>
    <x v="6"/>
    <x v="10"/>
  </r>
  <r>
    <x v="6"/>
    <x v="4"/>
  </r>
  <r>
    <x v="6"/>
    <x v="11"/>
  </r>
  <r>
    <x v="6"/>
    <x v="11"/>
  </r>
  <r>
    <x v="6"/>
    <x v="26"/>
  </r>
  <r>
    <x v="6"/>
    <x v="10"/>
  </r>
  <r>
    <x v="6"/>
    <x v="10"/>
  </r>
  <r>
    <x v="6"/>
    <x v="11"/>
  </r>
  <r>
    <x v="6"/>
    <x v="11"/>
  </r>
  <r>
    <x v="6"/>
    <x v="10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5"/>
    <x v="17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1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0"/>
    <x v="17"/>
  </r>
  <r>
    <x v="2"/>
    <x v="17"/>
  </r>
  <r>
    <x v="2"/>
    <x v="17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1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6"/>
    <x v="11"/>
  </r>
  <r>
    <x v="2"/>
    <x v="11"/>
  </r>
  <r>
    <x v="2"/>
    <x v="11"/>
  </r>
  <r>
    <x v="2"/>
    <x v="11"/>
  </r>
  <r>
    <x v="5"/>
    <x v="11"/>
  </r>
  <r>
    <x v="2"/>
    <x v="11"/>
  </r>
  <r>
    <x v="7"/>
    <x v="11"/>
  </r>
  <r>
    <x v="2"/>
    <x v="11"/>
  </r>
  <r>
    <x v="2"/>
    <x v="11"/>
  </r>
  <r>
    <x v="1"/>
    <x v="11"/>
  </r>
  <r>
    <x v="4"/>
    <x v="11"/>
  </r>
  <r>
    <x v="2"/>
    <x v="11"/>
  </r>
  <r>
    <x v="2"/>
    <x v="11"/>
  </r>
  <r>
    <x v="2"/>
    <x v="11"/>
  </r>
  <r>
    <x v="0"/>
    <x v="11"/>
  </r>
  <r>
    <x v="2"/>
    <x v="11"/>
  </r>
  <r>
    <x v="2"/>
    <x v="11"/>
  </r>
  <r>
    <x v="2"/>
    <x v="11"/>
  </r>
  <r>
    <x v="0"/>
    <x v="11"/>
  </r>
  <r>
    <x v="2"/>
    <x v="11"/>
  </r>
  <r>
    <x v="0"/>
    <x v="11"/>
  </r>
  <r>
    <x v="0"/>
    <x v="11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0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4"/>
    <x v="23"/>
  </r>
  <r>
    <x v="4"/>
    <x v="18"/>
  </r>
  <r>
    <x v="4"/>
    <x v="16"/>
  </r>
  <r>
    <x v="4"/>
    <x v="9"/>
  </r>
  <r>
    <x v="4"/>
    <x v="6"/>
  </r>
  <r>
    <x v="4"/>
    <x v="19"/>
  </r>
  <r>
    <x v="4"/>
    <x v="3"/>
  </r>
  <r>
    <x v="4"/>
    <x v="8"/>
  </r>
  <r>
    <x v="4"/>
    <x v="6"/>
  </r>
  <r>
    <x v="4"/>
    <x v="6"/>
  </r>
  <r>
    <x v="4"/>
    <x v="6"/>
  </r>
  <r>
    <x v="4"/>
    <x v="19"/>
  </r>
  <r>
    <x v="4"/>
    <x v="6"/>
  </r>
  <r>
    <x v="4"/>
    <x v="8"/>
  </r>
  <r>
    <x v="4"/>
    <x v="20"/>
  </r>
  <r>
    <x v="4"/>
    <x v="6"/>
  </r>
  <r>
    <x v="4"/>
    <x v="16"/>
  </r>
  <r>
    <x v="4"/>
    <x v="11"/>
  </r>
  <r>
    <x v="4"/>
    <x v="10"/>
  </r>
  <r>
    <x v="4"/>
    <x v="11"/>
  </r>
  <r>
    <x v="4"/>
    <x v="14"/>
  </r>
  <r>
    <x v="4"/>
    <x v="10"/>
  </r>
  <r>
    <x v="4"/>
    <x v="11"/>
  </r>
  <r>
    <x v="4"/>
    <x v="10"/>
  </r>
  <r>
    <x v="4"/>
    <x v="11"/>
  </r>
  <r>
    <x v="4"/>
    <x v="11"/>
  </r>
  <r>
    <x v="4"/>
    <x v="10"/>
  </r>
  <r>
    <x v="4"/>
    <x v="11"/>
  </r>
  <r>
    <x v="4"/>
    <x v="11"/>
  </r>
  <r>
    <x v="4"/>
    <x v="10"/>
  </r>
  <r>
    <x v="4"/>
    <x v="10"/>
  </r>
  <r>
    <x v="4"/>
    <x v="10"/>
  </r>
  <r>
    <x v="4"/>
    <x v="10"/>
  </r>
  <r>
    <x v="4"/>
    <x v="11"/>
  </r>
  <r>
    <x v="4"/>
    <x v="10"/>
  </r>
  <r>
    <x v="4"/>
    <x v="11"/>
  </r>
  <r>
    <x v="4"/>
    <x v="10"/>
  </r>
  <r>
    <x v="4"/>
    <x v="10"/>
  </r>
  <r>
    <x v="0"/>
    <x v="11"/>
  </r>
  <r>
    <x v="4"/>
    <x v="11"/>
  </r>
  <r>
    <x v="4"/>
    <x v="10"/>
  </r>
  <r>
    <x v="3"/>
    <x v="1"/>
  </r>
  <r>
    <x v="3"/>
    <x v="24"/>
  </r>
  <r>
    <x v="3"/>
    <x v="5"/>
  </r>
  <r>
    <x v="3"/>
    <x v="2"/>
  </r>
  <r>
    <x v="3"/>
    <x v="8"/>
  </r>
  <r>
    <x v="3"/>
    <x v="18"/>
  </r>
  <r>
    <x v="3"/>
    <x v="4"/>
  </r>
  <r>
    <x v="3"/>
    <x v="3"/>
  </r>
  <r>
    <x v="3"/>
    <x v="3"/>
  </r>
  <r>
    <x v="3"/>
    <x v="6"/>
  </r>
  <r>
    <x v="3"/>
    <x v="3"/>
  </r>
  <r>
    <x v="3"/>
    <x v="3"/>
  </r>
  <r>
    <x v="3"/>
    <x v="17"/>
  </r>
  <r>
    <x v="3"/>
    <x v="6"/>
  </r>
  <r>
    <x v="3"/>
    <x v="3"/>
  </r>
  <r>
    <x v="3"/>
    <x v="6"/>
  </r>
  <r>
    <x v="3"/>
    <x v="20"/>
  </r>
  <r>
    <x v="3"/>
    <x v="6"/>
  </r>
  <r>
    <x v="3"/>
    <x v="3"/>
  </r>
  <r>
    <x v="3"/>
    <x v="20"/>
  </r>
  <r>
    <x v="3"/>
    <x v="17"/>
  </r>
  <r>
    <x v="3"/>
    <x v="6"/>
  </r>
  <r>
    <x v="3"/>
    <x v="3"/>
  </r>
  <r>
    <x v="3"/>
    <x v="9"/>
  </r>
  <r>
    <x v="3"/>
    <x v="9"/>
  </r>
  <r>
    <x v="3"/>
    <x v="4"/>
  </r>
  <r>
    <x v="3"/>
    <x v="11"/>
  </r>
  <r>
    <x v="3"/>
    <x v="10"/>
  </r>
  <r>
    <x v="3"/>
    <x v="10"/>
  </r>
  <r>
    <x v="3"/>
    <x v="10"/>
  </r>
  <r>
    <x v="3"/>
    <x v="13"/>
  </r>
  <r>
    <x v="3"/>
    <x v="4"/>
  </r>
  <r>
    <x v="3"/>
    <x v="11"/>
  </r>
  <r>
    <x v="3"/>
    <x v="25"/>
  </r>
  <r>
    <x v="3"/>
    <x v="10"/>
  </r>
  <r>
    <x v="3"/>
    <x v="11"/>
  </r>
  <r>
    <x v="3"/>
    <x v="10"/>
  </r>
  <r>
    <x v="3"/>
    <x v="4"/>
  </r>
  <r>
    <x v="3"/>
    <x v="11"/>
  </r>
  <r>
    <x v="3"/>
    <x v="11"/>
  </r>
  <r>
    <x v="3"/>
    <x v="11"/>
  </r>
  <r>
    <x v="3"/>
    <x v="10"/>
  </r>
  <r>
    <x v="3"/>
    <x v="11"/>
  </r>
  <r>
    <x v="3"/>
    <x v="14"/>
  </r>
  <r>
    <x v="3"/>
    <x v="11"/>
  </r>
  <r>
    <x v="3"/>
    <x v="10"/>
  </r>
  <r>
    <x v="3"/>
    <x v="10"/>
  </r>
  <r>
    <x v="3"/>
    <x v="11"/>
  </r>
  <r>
    <x v="3"/>
    <x v="11"/>
  </r>
  <r>
    <x v="3"/>
    <x v="11"/>
  </r>
  <r>
    <x v="2"/>
    <x v="17"/>
  </r>
  <r>
    <x v="2"/>
    <x v="10"/>
  </r>
  <r>
    <x v="2"/>
    <x v="17"/>
  </r>
  <r>
    <x v="2"/>
    <x v="10"/>
  </r>
  <r>
    <x v="2"/>
    <x v="11"/>
  </r>
  <r>
    <x v="2"/>
    <x v="6"/>
  </r>
  <r>
    <x v="2"/>
    <x v="11"/>
  </r>
  <r>
    <x v="2"/>
    <x v="10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6"/>
  </r>
  <r>
    <x v="2"/>
    <x v="10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0"/>
  </r>
  <r>
    <x v="2"/>
    <x v="10"/>
  </r>
  <r>
    <x v="2"/>
    <x v="11"/>
  </r>
  <r>
    <x v="2"/>
    <x v="11"/>
  </r>
  <r>
    <x v="2"/>
    <x v="11"/>
  </r>
  <r>
    <x v="0"/>
    <x v="11"/>
  </r>
  <r>
    <x v="2"/>
    <x v="11"/>
  </r>
  <r>
    <x v="2"/>
    <x v="11"/>
  </r>
  <r>
    <x v="0"/>
    <x v="11"/>
  </r>
  <r>
    <x v="2"/>
    <x v="11"/>
  </r>
  <r>
    <x v="2"/>
    <x v="10"/>
  </r>
  <r>
    <x v="2"/>
    <x v="10"/>
  </r>
  <r>
    <x v="2"/>
    <x v="10"/>
  </r>
  <r>
    <x v="2"/>
    <x v="11"/>
  </r>
  <r>
    <x v="2"/>
    <x v="10"/>
  </r>
  <r>
    <x v="2"/>
    <x v="10"/>
  </r>
  <r>
    <x v="2"/>
    <x v="11"/>
  </r>
  <r>
    <x v="2"/>
    <x v="11"/>
  </r>
  <r>
    <x v="2"/>
    <x v="11"/>
  </r>
  <r>
    <x v="2"/>
    <x v="11"/>
  </r>
  <r>
    <x v="2"/>
    <x v="10"/>
  </r>
  <r>
    <x v="2"/>
    <x v="10"/>
  </r>
  <r>
    <x v="0"/>
    <x v="11"/>
  </r>
  <r>
    <x v="2"/>
    <x v="13"/>
  </r>
  <r>
    <x v="2"/>
    <x v="11"/>
  </r>
  <r>
    <x v="2"/>
    <x v="18"/>
  </r>
  <r>
    <x v="2"/>
    <x v="10"/>
  </r>
  <r>
    <x v="2"/>
    <x v="11"/>
  </r>
  <r>
    <x v="2"/>
    <x v="19"/>
  </r>
  <r>
    <x v="2"/>
    <x v="11"/>
  </r>
  <r>
    <x v="2"/>
    <x v="11"/>
  </r>
  <r>
    <x v="2"/>
    <x v="10"/>
  </r>
  <r>
    <x v="2"/>
    <x v="10"/>
  </r>
  <r>
    <x v="2"/>
    <x v="11"/>
  </r>
  <r>
    <x v="2"/>
    <x v="11"/>
  </r>
  <r>
    <x v="2"/>
    <x v="26"/>
  </r>
  <r>
    <x v="2"/>
    <x v="10"/>
  </r>
  <r>
    <x v="2"/>
    <x v="11"/>
  </r>
  <r>
    <x v="2"/>
    <x v="10"/>
  </r>
  <r>
    <x v="2"/>
    <x v="11"/>
  </r>
  <r>
    <x v="2"/>
    <x v="10"/>
  </r>
  <r>
    <x v="2"/>
    <x v="11"/>
  </r>
  <r>
    <x v="2"/>
    <x v="11"/>
  </r>
  <r>
    <x v="0"/>
    <x v="11"/>
  </r>
  <r>
    <x v="2"/>
    <x v="6"/>
  </r>
  <r>
    <x v="2"/>
    <x v="6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5"/>
    <x v="1"/>
  </r>
  <r>
    <x v="5"/>
    <x v="1"/>
  </r>
  <r>
    <x v="5"/>
    <x v="1"/>
  </r>
  <r>
    <x v="5"/>
    <x v="2"/>
  </r>
  <r>
    <x v="5"/>
    <x v="2"/>
  </r>
  <r>
    <x v="5"/>
    <x v="1"/>
  </r>
  <r>
    <x v="5"/>
    <x v="3"/>
  </r>
  <r>
    <x v="5"/>
    <x v="3"/>
  </r>
  <r>
    <x v="5"/>
    <x v="20"/>
  </r>
  <r>
    <x v="5"/>
    <x v="6"/>
  </r>
  <r>
    <x v="5"/>
    <x v="3"/>
  </r>
  <r>
    <x v="5"/>
    <x v="19"/>
  </r>
  <r>
    <x v="5"/>
    <x v="3"/>
  </r>
  <r>
    <x v="5"/>
    <x v="3"/>
  </r>
  <r>
    <x v="5"/>
    <x v="6"/>
  </r>
  <r>
    <x v="5"/>
    <x v="3"/>
  </r>
  <r>
    <x v="5"/>
    <x v="3"/>
  </r>
  <r>
    <x v="5"/>
    <x v="3"/>
  </r>
  <r>
    <x v="5"/>
    <x v="20"/>
  </r>
  <r>
    <x v="5"/>
    <x v="9"/>
  </r>
  <r>
    <x v="5"/>
    <x v="6"/>
  </r>
  <r>
    <x v="5"/>
    <x v="6"/>
  </r>
  <r>
    <x v="5"/>
    <x v="17"/>
  </r>
  <r>
    <x v="5"/>
    <x v="8"/>
  </r>
  <r>
    <x v="5"/>
    <x v="6"/>
  </r>
  <r>
    <x v="5"/>
    <x v="10"/>
  </r>
  <r>
    <x v="5"/>
    <x v="10"/>
  </r>
  <r>
    <x v="5"/>
    <x v="11"/>
  </r>
  <r>
    <x v="5"/>
    <x v="10"/>
  </r>
  <r>
    <x v="5"/>
    <x v="10"/>
  </r>
  <r>
    <x v="5"/>
    <x v="10"/>
  </r>
  <r>
    <x v="5"/>
    <x v="11"/>
  </r>
  <r>
    <x v="5"/>
    <x v="11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5"/>
    <x v="11"/>
  </r>
  <r>
    <x v="6"/>
    <x v="6"/>
  </r>
  <r>
    <x v="6"/>
    <x v="6"/>
  </r>
  <r>
    <x v="6"/>
    <x v="6"/>
  </r>
  <r>
    <x v="6"/>
    <x v="17"/>
  </r>
  <r>
    <x v="6"/>
    <x v="16"/>
  </r>
  <r>
    <x v="7"/>
    <x v="10"/>
  </r>
  <r>
    <x v="6"/>
    <x v="22"/>
  </r>
  <r>
    <x v="6"/>
    <x v="10"/>
  </r>
  <r>
    <x v="6"/>
    <x v="11"/>
  </r>
  <r>
    <x v="0"/>
    <x v="11"/>
  </r>
  <r>
    <x v="6"/>
    <x v="12"/>
  </r>
  <r>
    <x v="6"/>
    <x v="11"/>
  </r>
  <r>
    <x v="6"/>
    <x v="11"/>
  </r>
  <r>
    <x v="6"/>
    <x v="11"/>
  </r>
  <r>
    <x v="6"/>
    <x v="10"/>
  </r>
  <r>
    <x v="6"/>
    <x v="10"/>
  </r>
  <r>
    <x v="6"/>
    <x v="11"/>
  </r>
  <r>
    <x v="6"/>
    <x v="25"/>
  </r>
  <r>
    <x v="6"/>
    <x v="10"/>
  </r>
  <r>
    <x v="6"/>
    <x v="4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0"/>
    <x v="11"/>
  </r>
  <r>
    <x v="6"/>
    <x v="11"/>
  </r>
  <r>
    <x v="6"/>
    <x v="11"/>
  </r>
  <r>
    <x v="8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7"/>
    <x v="6"/>
  </r>
  <r>
    <x v="7"/>
    <x v="16"/>
  </r>
  <r>
    <x v="7"/>
    <x v="3"/>
  </r>
  <r>
    <x v="7"/>
    <x v="6"/>
  </r>
  <r>
    <x v="7"/>
    <x v="6"/>
  </r>
  <r>
    <x v="7"/>
    <x v="6"/>
  </r>
  <r>
    <x v="7"/>
    <x v="17"/>
  </r>
  <r>
    <x v="7"/>
    <x v="26"/>
  </r>
  <r>
    <x v="7"/>
    <x v="11"/>
  </r>
  <r>
    <x v="7"/>
    <x v="22"/>
  </r>
  <r>
    <x v="8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7"/>
    <x v="11"/>
  </r>
  <r>
    <x v="8"/>
    <x v="10"/>
  </r>
  <r>
    <x v="7"/>
    <x v="11"/>
  </r>
  <r>
    <x v="7"/>
    <x v="11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0"/>
  </r>
  <r>
    <x v="7"/>
    <x v="11"/>
  </r>
  <r>
    <x v="8"/>
    <x v="14"/>
  </r>
  <r>
    <x v="7"/>
    <x v="11"/>
  </r>
  <r>
    <x v="7"/>
    <x v="11"/>
  </r>
  <r>
    <x v="9"/>
    <x v="2"/>
  </r>
  <r>
    <x v="9"/>
    <x v="6"/>
  </r>
  <r>
    <x v="9"/>
    <x v="6"/>
  </r>
  <r>
    <x v="9"/>
    <x v="6"/>
  </r>
  <r>
    <x v="9"/>
    <x v="16"/>
  </r>
  <r>
    <x v="9"/>
    <x v="18"/>
  </r>
  <r>
    <x v="9"/>
    <x v="6"/>
  </r>
  <r>
    <x v="9"/>
    <x v="17"/>
  </r>
  <r>
    <x v="9"/>
    <x v="6"/>
  </r>
  <r>
    <x v="9"/>
    <x v="6"/>
  </r>
  <r>
    <x v="9"/>
    <x v="6"/>
  </r>
  <r>
    <x v="9"/>
    <x v="6"/>
  </r>
  <r>
    <x v="9"/>
    <x v="20"/>
  </r>
  <r>
    <x v="9"/>
    <x v="6"/>
  </r>
  <r>
    <x v="9"/>
    <x v="6"/>
  </r>
  <r>
    <x v="9"/>
    <x v="11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10"/>
    <x v="11"/>
  </r>
  <r>
    <x v="10"/>
    <x v="2"/>
  </r>
  <r>
    <x v="10"/>
    <x v="19"/>
  </r>
  <r>
    <x v="10"/>
    <x v="6"/>
  </r>
  <r>
    <x v="10"/>
    <x v="20"/>
  </r>
  <r>
    <x v="10"/>
    <x v="17"/>
  </r>
  <r>
    <x v="10"/>
    <x v="8"/>
  </r>
  <r>
    <x v="10"/>
    <x v="6"/>
  </r>
  <r>
    <x v="10"/>
    <x v="6"/>
  </r>
  <r>
    <x v="10"/>
    <x v="10"/>
  </r>
  <r>
    <x v="10"/>
    <x v="4"/>
  </r>
  <r>
    <x v="10"/>
    <x v="11"/>
  </r>
  <r>
    <x v="10"/>
    <x v="11"/>
  </r>
  <r>
    <x v="10"/>
    <x v="26"/>
  </r>
  <r>
    <x v="10"/>
    <x v="10"/>
  </r>
  <r>
    <x v="10"/>
    <x v="10"/>
  </r>
  <r>
    <x v="10"/>
    <x v="11"/>
  </r>
  <r>
    <x v="10"/>
    <x v="11"/>
  </r>
  <r>
    <x v="10"/>
    <x v="10"/>
  </r>
  <r>
    <x v="10"/>
    <x v="10"/>
  </r>
  <r>
    <x v="10"/>
    <x v="10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2"/>
    <x v="17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2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4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2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7"/>
  </r>
  <r>
    <x v="7"/>
    <x v="17"/>
  </r>
  <r>
    <x v="7"/>
    <x v="17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4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2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4"/>
    <x v="11"/>
  </r>
  <r>
    <x v="6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0"/>
    <x v="11"/>
  </r>
  <r>
    <x v="7"/>
    <x v="11"/>
  </r>
  <r>
    <x v="0"/>
    <x v="11"/>
  </r>
  <r>
    <x v="0"/>
    <x v="11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0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5"/>
    <x v="23"/>
  </r>
  <r>
    <x v="5"/>
    <x v="18"/>
  </r>
  <r>
    <x v="5"/>
    <x v="16"/>
  </r>
  <r>
    <x v="5"/>
    <x v="9"/>
  </r>
  <r>
    <x v="5"/>
    <x v="6"/>
  </r>
  <r>
    <x v="5"/>
    <x v="19"/>
  </r>
  <r>
    <x v="5"/>
    <x v="3"/>
  </r>
  <r>
    <x v="5"/>
    <x v="8"/>
  </r>
  <r>
    <x v="5"/>
    <x v="6"/>
  </r>
  <r>
    <x v="5"/>
    <x v="6"/>
  </r>
  <r>
    <x v="5"/>
    <x v="6"/>
  </r>
  <r>
    <x v="5"/>
    <x v="19"/>
  </r>
  <r>
    <x v="5"/>
    <x v="6"/>
  </r>
  <r>
    <x v="5"/>
    <x v="8"/>
  </r>
  <r>
    <x v="5"/>
    <x v="20"/>
  </r>
  <r>
    <x v="5"/>
    <x v="6"/>
  </r>
  <r>
    <x v="5"/>
    <x v="16"/>
  </r>
  <r>
    <x v="5"/>
    <x v="11"/>
  </r>
  <r>
    <x v="5"/>
    <x v="10"/>
  </r>
  <r>
    <x v="5"/>
    <x v="11"/>
  </r>
  <r>
    <x v="5"/>
    <x v="14"/>
  </r>
  <r>
    <x v="5"/>
    <x v="10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0"/>
  </r>
  <r>
    <x v="5"/>
    <x v="10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0"/>
    <x v="11"/>
  </r>
  <r>
    <x v="5"/>
    <x v="11"/>
  </r>
  <r>
    <x v="5"/>
    <x v="10"/>
  </r>
  <r>
    <x v="2"/>
    <x v="1"/>
  </r>
  <r>
    <x v="2"/>
    <x v="24"/>
  </r>
  <r>
    <x v="2"/>
    <x v="5"/>
  </r>
  <r>
    <x v="2"/>
    <x v="2"/>
  </r>
  <r>
    <x v="2"/>
    <x v="8"/>
  </r>
  <r>
    <x v="2"/>
    <x v="18"/>
  </r>
  <r>
    <x v="6"/>
    <x v="4"/>
  </r>
  <r>
    <x v="2"/>
    <x v="3"/>
  </r>
  <r>
    <x v="2"/>
    <x v="3"/>
  </r>
  <r>
    <x v="2"/>
    <x v="6"/>
  </r>
  <r>
    <x v="2"/>
    <x v="3"/>
  </r>
  <r>
    <x v="2"/>
    <x v="3"/>
  </r>
  <r>
    <x v="2"/>
    <x v="17"/>
  </r>
  <r>
    <x v="2"/>
    <x v="6"/>
  </r>
  <r>
    <x v="2"/>
    <x v="3"/>
  </r>
  <r>
    <x v="2"/>
    <x v="6"/>
  </r>
  <r>
    <x v="2"/>
    <x v="20"/>
  </r>
  <r>
    <x v="2"/>
    <x v="6"/>
  </r>
  <r>
    <x v="2"/>
    <x v="3"/>
  </r>
  <r>
    <x v="2"/>
    <x v="20"/>
  </r>
  <r>
    <x v="2"/>
    <x v="17"/>
  </r>
  <r>
    <x v="2"/>
    <x v="6"/>
  </r>
  <r>
    <x v="2"/>
    <x v="3"/>
  </r>
  <r>
    <x v="2"/>
    <x v="9"/>
  </r>
  <r>
    <x v="2"/>
    <x v="9"/>
  </r>
  <r>
    <x v="2"/>
    <x v="4"/>
  </r>
  <r>
    <x v="2"/>
    <x v="11"/>
  </r>
  <r>
    <x v="2"/>
    <x v="10"/>
  </r>
  <r>
    <x v="2"/>
    <x v="10"/>
  </r>
  <r>
    <x v="2"/>
    <x v="10"/>
  </r>
  <r>
    <x v="2"/>
    <x v="13"/>
  </r>
  <r>
    <x v="2"/>
    <x v="4"/>
  </r>
  <r>
    <x v="2"/>
    <x v="11"/>
  </r>
  <r>
    <x v="2"/>
    <x v="25"/>
  </r>
  <r>
    <x v="2"/>
    <x v="10"/>
  </r>
  <r>
    <x v="2"/>
    <x v="11"/>
  </r>
  <r>
    <x v="2"/>
    <x v="10"/>
  </r>
  <r>
    <x v="2"/>
    <x v="4"/>
  </r>
  <r>
    <x v="2"/>
    <x v="11"/>
  </r>
  <r>
    <x v="2"/>
    <x v="11"/>
  </r>
  <r>
    <x v="2"/>
    <x v="11"/>
  </r>
  <r>
    <x v="2"/>
    <x v="10"/>
  </r>
  <r>
    <x v="2"/>
    <x v="11"/>
  </r>
  <r>
    <x v="2"/>
    <x v="14"/>
  </r>
  <r>
    <x v="2"/>
    <x v="11"/>
  </r>
  <r>
    <x v="2"/>
    <x v="10"/>
  </r>
  <r>
    <x v="2"/>
    <x v="10"/>
  </r>
  <r>
    <x v="2"/>
    <x v="11"/>
  </r>
  <r>
    <x v="2"/>
    <x v="11"/>
  </r>
  <r>
    <x v="2"/>
    <x v="11"/>
  </r>
  <r>
    <x v="1"/>
    <x v="17"/>
  </r>
  <r>
    <x v="1"/>
    <x v="10"/>
  </r>
  <r>
    <x v="1"/>
    <x v="17"/>
  </r>
  <r>
    <x v="1"/>
    <x v="10"/>
  </r>
  <r>
    <x v="1"/>
    <x v="11"/>
  </r>
  <r>
    <x v="1"/>
    <x v="6"/>
  </r>
  <r>
    <x v="1"/>
    <x v="11"/>
  </r>
  <r>
    <x v="3"/>
    <x v="10"/>
  </r>
  <r>
    <x v="1"/>
    <x v="10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6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1"/>
  </r>
  <r>
    <x v="1"/>
    <x v="11"/>
  </r>
  <r>
    <x v="1"/>
    <x v="11"/>
  </r>
  <r>
    <x v="1"/>
    <x v="10"/>
  </r>
  <r>
    <x v="1"/>
    <x v="10"/>
  </r>
  <r>
    <x v="1"/>
    <x v="11"/>
  </r>
  <r>
    <x v="1"/>
    <x v="11"/>
  </r>
  <r>
    <x v="1"/>
    <x v="11"/>
  </r>
  <r>
    <x v="0"/>
    <x v="11"/>
  </r>
  <r>
    <x v="1"/>
    <x v="11"/>
  </r>
  <r>
    <x v="1"/>
    <x v="11"/>
  </r>
  <r>
    <x v="0"/>
    <x v="11"/>
  </r>
  <r>
    <x v="1"/>
    <x v="11"/>
  </r>
  <r>
    <x v="5"/>
    <x v="10"/>
  </r>
  <r>
    <x v="5"/>
    <x v="10"/>
  </r>
  <r>
    <x v="5"/>
    <x v="10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3"/>
    <x v="11"/>
  </r>
  <r>
    <x v="3"/>
    <x v="10"/>
  </r>
  <r>
    <x v="3"/>
    <x v="10"/>
  </r>
  <r>
    <x v="0"/>
    <x v="11"/>
  </r>
  <r>
    <x v="3"/>
    <x v="13"/>
  </r>
  <r>
    <x v="3"/>
    <x v="11"/>
  </r>
  <r>
    <x v="3"/>
    <x v="18"/>
  </r>
  <r>
    <x v="3"/>
    <x v="10"/>
  </r>
  <r>
    <x v="3"/>
    <x v="11"/>
  </r>
  <r>
    <x v="3"/>
    <x v="19"/>
  </r>
  <r>
    <x v="3"/>
    <x v="11"/>
  </r>
  <r>
    <x v="3"/>
    <x v="11"/>
  </r>
  <r>
    <x v="3"/>
    <x v="10"/>
  </r>
  <r>
    <x v="3"/>
    <x v="10"/>
  </r>
  <r>
    <x v="3"/>
    <x v="11"/>
  </r>
  <r>
    <x v="3"/>
    <x v="11"/>
  </r>
  <r>
    <x v="3"/>
    <x v="26"/>
  </r>
  <r>
    <x v="3"/>
    <x v="10"/>
  </r>
  <r>
    <x v="3"/>
    <x v="11"/>
  </r>
  <r>
    <x v="3"/>
    <x v="10"/>
  </r>
  <r>
    <x v="3"/>
    <x v="11"/>
  </r>
  <r>
    <x v="3"/>
    <x v="10"/>
  </r>
  <r>
    <x v="3"/>
    <x v="11"/>
  </r>
  <r>
    <x v="3"/>
    <x v="11"/>
  </r>
  <r>
    <x v="0"/>
    <x v="11"/>
  </r>
  <r>
    <x v="3"/>
    <x v="6"/>
  </r>
  <r>
    <x v="3"/>
    <x v="6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8"/>
    <x v="6"/>
  </r>
  <r>
    <x v="8"/>
    <x v="6"/>
  </r>
  <r>
    <x v="8"/>
    <x v="6"/>
  </r>
  <r>
    <x v="8"/>
    <x v="17"/>
  </r>
  <r>
    <x v="8"/>
    <x v="16"/>
  </r>
  <r>
    <x v="7"/>
    <x v="10"/>
  </r>
  <r>
    <x v="8"/>
    <x v="22"/>
  </r>
  <r>
    <x v="8"/>
    <x v="10"/>
  </r>
  <r>
    <x v="8"/>
    <x v="11"/>
  </r>
  <r>
    <x v="0"/>
    <x v="11"/>
  </r>
  <r>
    <x v="8"/>
    <x v="12"/>
  </r>
  <r>
    <x v="8"/>
    <x v="11"/>
  </r>
  <r>
    <x v="8"/>
    <x v="11"/>
  </r>
  <r>
    <x v="8"/>
    <x v="11"/>
  </r>
  <r>
    <x v="8"/>
    <x v="10"/>
  </r>
  <r>
    <x v="8"/>
    <x v="10"/>
  </r>
  <r>
    <x v="8"/>
    <x v="11"/>
  </r>
  <r>
    <x v="8"/>
    <x v="25"/>
  </r>
  <r>
    <x v="8"/>
    <x v="10"/>
  </r>
  <r>
    <x v="8"/>
    <x v="4"/>
  </r>
  <r>
    <x v="8"/>
    <x v="11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9"/>
    <x v="6"/>
  </r>
  <r>
    <x v="9"/>
    <x v="16"/>
  </r>
  <r>
    <x v="9"/>
    <x v="3"/>
  </r>
  <r>
    <x v="9"/>
    <x v="6"/>
  </r>
  <r>
    <x v="9"/>
    <x v="6"/>
  </r>
  <r>
    <x v="9"/>
    <x v="6"/>
  </r>
  <r>
    <x v="9"/>
    <x v="17"/>
  </r>
  <r>
    <x v="9"/>
    <x v="26"/>
  </r>
  <r>
    <x v="9"/>
    <x v="11"/>
  </r>
  <r>
    <x v="9"/>
    <x v="22"/>
  </r>
  <r>
    <x v="8"/>
    <x v="10"/>
  </r>
  <r>
    <x v="7"/>
    <x v="11"/>
  </r>
  <r>
    <x v="9"/>
    <x v="11"/>
  </r>
  <r>
    <x v="7"/>
    <x v="11"/>
  </r>
  <r>
    <x v="9"/>
    <x v="11"/>
  </r>
  <r>
    <x v="7"/>
    <x v="11"/>
  </r>
  <r>
    <x v="9"/>
    <x v="11"/>
  </r>
  <r>
    <x v="9"/>
    <x v="11"/>
  </r>
  <r>
    <x v="9"/>
    <x v="11"/>
  </r>
  <r>
    <x v="7"/>
    <x v="11"/>
  </r>
  <r>
    <x v="9"/>
    <x v="10"/>
  </r>
  <r>
    <x v="9"/>
    <x v="11"/>
  </r>
  <r>
    <x v="9"/>
    <x v="10"/>
  </r>
  <r>
    <x v="9"/>
    <x v="11"/>
  </r>
  <r>
    <x v="9"/>
    <x v="11"/>
  </r>
  <r>
    <x v="9"/>
    <x v="11"/>
  </r>
  <r>
    <x v="8"/>
    <x v="10"/>
  </r>
  <r>
    <x v="9"/>
    <x v="11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7"/>
    <x v="11"/>
  </r>
  <r>
    <x v="9"/>
    <x v="10"/>
  </r>
  <r>
    <x v="9"/>
    <x v="11"/>
  </r>
  <r>
    <x v="8"/>
    <x v="14"/>
  </r>
  <r>
    <x v="9"/>
    <x v="11"/>
  </r>
  <r>
    <x v="9"/>
    <x v="11"/>
  </r>
  <r>
    <x v="10"/>
    <x v="2"/>
  </r>
  <r>
    <x v="10"/>
    <x v="6"/>
  </r>
  <r>
    <x v="10"/>
    <x v="6"/>
  </r>
  <r>
    <x v="10"/>
    <x v="6"/>
  </r>
  <r>
    <x v="10"/>
    <x v="16"/>
  </r>
  <r>
    <x v="10"/>
    <x v="18"/>
  </r>
  <r>
    <x v="10"/>
    <x v="6"/>
  </r>
  <r>
    <x v="10"/>
    <x v="17"/>
  </r>
  <r>
    <x v="10"/>
    <x v="6"/>
  </r>
  <r>
    <x v="10"/>
    <x v="6"/>
  </r>
  <r>
    <x v="10"/>
    <x v="6"/>
  </r>
  <r>
    <x v="10"/>
    <x v="6"/>
  </r>
  <r>
    <x v="10"/>
    <x v="20"/>
  </r>
  <r>
    <x v="10"/>
    <x v="6"/>
  </r>
  <r>
    <x v="10"/>
    <x v="6"/>
  </r>
  <r>
    <x v="10"/>
    <x v="11"/>
  </r>
  <r>
    <x v="10"/>
    <x v="10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0"/>
  </r>
  <r>
    <x v="10"/>
    <x v="11"/>
  </r>
  <r>
    <x v="10"/>
    <x v="11"/>
  </r>
  <r>
    <x v="10"/>
    <x v="10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1"/>
    <x v="11"/>
  </r>
  <r>
    <x v="11"/>
    <x v="2"/>
  </r>
  <r>
    <x v="11"/>
    <x v="19"/>
  </r>
  <r>
    <x v="11"/>
    <x v="6"/>
  </r>
  <r>
    <x v="11"/>
    <x v="20"/>
  </r>
  <r>
    <x v="11"/>
    <x v="17"/>
  </r>
  <r>
    <x v="11"/>
    <x v="8"/>
  </r>
  <r>
    <x v="11"/>
    <x v="6"/>
  </r>
  <r>
    <x v="11"/>
    <x v="6"/>
  </r>
  <r>
    <x v="11"/>
    <x v="10"/>
  </r>
  <r>
    <x v="11"/>
    <x v="4"/>
  </r>
  <r>
    <x v="11"/>
    <x v="11"/>
  </r>
  <r>
    <x v="11"/>
    <x v="11"/>
  </r>
  <r>
    <x v="11"/>
    <x v="26"/>
  </r>
  <r>
    <x v="11"/>
    <x v="10"/>
  </r>
  <r>
    <x v="11"/>
    <x v="10"/>
  </r>
  <r>
    <x v="11"/>
    <x v="11"/>
  </r>
  <r>
    <x v="11"/>
    <x v="11"/>
  </r>
  <r>
    <x v="11"/>
    <x v="10"/>
  </r>
  <r>
    <x v="11"/>
    <x v="10"/>
  </r>
  <r>
    <x v="11"/>
    <x v="10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5"/>
    <x v="17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1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5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5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7"/>
  </r>
  <r>
    <x v="7"/>
    <x v="17"/>
  </r>
  <r>
    <x v="7"/>
    <x v="17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3"/>
    <x v="11"/>
  </r>
  <r>
    <x v="7"/>
    <x v="11"/>
  </r>
  <r>
    <x v="7"/>
    <x v="11"/>
  </r>
  <r>
    <x v="7"/>
    <x v="11"/>
  </r>
  <r>
    <x v="9"/>
    <x v="11"/>
  </r>
  <r>
    <x v="7"/>
    <x v="11"/>
  </r>
  <r>
    <x v="7"/>
    <x v="11"/>
  </r>
  <r>
    <x v="7"/>
    <x v="11"/>
  </r>
  <r>
    <x v="7"/>
    <x v="11"/>
  </r>
  <r>
    <x v="5"/>
    <x v="11"/>
  </r>
  <r>
    <x v="8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0"/>
    <x v="11"/>
  </r>
  <r>
    <x v="7"/>
    <x v="11"/>
  </r>
  <r>
    <x v="0"/>
    <x v="11"/>
  </r>
  <r>
    <x v="0"/>
    <x v="11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0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5"/>
    <x v="23"/>
  </r>
  <r>
    <x v="5"/>
    <x v="18"/>
  </r>
  <r>
    <x v="5"/>
    <x v="16"/>
  </r>
  <r>
    <x v="5"/>
    <x v="9"/>
  </r>
  <r>
    <x v="5"/>
    <x v="6"/>
  </r>
  <r>
    <x v="5"/>
    <x v="19"/>
  </r>
  <r>
    <x v="5"/>
    <x v="3"/>
  </r>
  <r>
    <x v="5"/>
    <x v="8"/>
  </r>
  <r>
    <x v="5"/>
    <x v="6"/>
  </r>
  <r>
    <x v="5"/>
    <x v="6"/>
  </r>
  <r>
    <x v="5"/>
    <x v="6"/>
  </r>
  <r>
    <x v="5"/>
    <x v="19"/>
  </r>
  <r>
    <x v="5"/>
    <x v="6"/>
  </r>
  <r>
    <x v="5"/>
    <x v="8"/>
  </r>
  <r>
    <x v="5"/>
    <x v="20"/>
  </r>
  <r>
    <x v="5"/>
    <x v="6"/>
  </r>
  <r>
    <x v="5"/>
    <x v="16"/>
  </r>
  <r>
    <x v="5"/>
    <x v="11"/>
  </r>
  <r>
    <x v="5"/>
    <x v="10"/>
  </r>
  <r>
    <x v="5"/>
    <x v="11"/>
  </r>
  <r>
    <x v="5"/>
    <x v="14"/>
  </r>
  <r>
    <x v="5"/>
    <x v="10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0"/>
  </r>
  <r>
    <x v="5"/>
    <x v="10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0"/>
    <x v="11"/>
  </r>
  <r>
    <x v="5"/>
    <x v="11"/>
  </r>
  <r>
    <x v="5"/>
    <x v="10"/>
  </r>
  <r>
    <x v="6"/>
    <x v="1"/>
  </r>
  <r>
    <x v="6"/>
    <x v="24"/>
  </r>
  <r>
    <x v="6"/>
    <x v="5"/>
  </r>
  <r>
    <x v="6"/>
    <x v="2"/>
  </r>
  <r>
    <x v="6"/>
    <x v="8"/>
  </r>
  <r>
    <x v="6"/>
    <x v="18"/>
  </r>
  <r>
    <x v="5"/>
    <x v="4"/>
  </r>
  <r>
    <x v="6"/>
    <x v="3"/>
  </r>
  <r>
    <x v="6"/>
    <x v="3"/>
  </r>
  <r>
    <x v="6"/>
    <x v="6"/>
  </r>
  <r>
    <x v="6"/>
    <x v="3"/>
  </r>
  <r>
    <x v="6"/>
    <x v="3"/>
  </r>
  <r>
    <x v="6"/>
    <x v="17"/>
  </r>
  <r>
    <x v="6"/>
    <x v="6"/>
  </r>
  <r>
    <x v="6"/>
    <x v="3"/>
  </r>
  <r>
    <x v="6"/>
    <x v="6"/>
  </r>
  <r>
    <x v="6"/>
    <x v="20"/>
  </r>
  <r>
    <x v="6"/>
    <x v="6"/>
  </r>
  <r>
    <x v="6"/>
    <x v="3"/>
  </r>
  <r>
    <x v="6"/>
    <x v="20"/>
  </r>
  <r>
    <x v="6"/>
    <x v="17"/>
  </r>
  <r>
    <x v="6"/>
    <x v="6"/>
  </r>
  <r>
    <x v="6"/>
    <x v="3"/>
  </r>
  <r>
    <x v="6"/>
    <x v="9"/>
  </r>
  <r>
    <x v="6"/>
    <x v="9"/>
  </r>
  <r>
    <x v="6"/>
    <x v="4"/>
  </r>
  <r>
    <x v="6"/>
    <x v="11"/>
  </r>
  <r>
    <x v="6"/>
    <x v="10"/>
  </r>
  <r>
    <x v="6"/>
    <x v="10"/>
  </r>
  <r>
    <x v="6"/>
    <x v="10"/>
  </r>
  <r>
    <x v="6"/>
    <x v="13"/>
  </r>
  <r>
    <x v="6"/>
    <x v="4"/>
  </r>
  <r>
    <x v="6"/>
    <x v="11"/>
  </r>
  <r>
    <x v="6"/>
    <x v="25"/>
  </r>
  <r>
    <x v="6"/>
    <x v="10"/>
  </r>
  <r>
    <x v="6"/>
    <x v="11"/>
  </r>
  <r>
    <x v="6"/>
    <x v="10"/>
  </r>
  <r>
    <x v="6"/>
    <x v="4"/>
  </r>
  <r>
    <x v="6"/>
    <x v="11"/>
  </r>
  <r>
    <x v="6"/>
    <x v="11"/>
  </r>
  <r>
    <x v="6"/>
    <x v="11"/>
  </r>
  <r>
    <x v="6"/>
    <x v="10"/>
  </r>
  <r>
    <x v="6"/>
    <x v="11"/>
  </r>
  <r>
    <x v="6"/>
    <x v="14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7"/>
    <x v="17"/>
  </r>
  <r>
    <x v="7"/>
    <x v="10"/>
  </r>
  <r>
    <x v="7"/>
    <x v="17"/>
  </r>
  <r>
    <x v="7"/>
    <x v="10"/>
  </r>
  <r>
    <x v="7"/>
    <x v="11"/>
  </r>
  <r>
    <x v="7"/>
    <x v="6"/>
  </r>
  <r>
    <x v="7"/>
    <x v="11"/>
  </r>
  <r>
    <x v="5"/>
    <x v="10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6"/>
  </r>
  <r>
    <x v="7"/>
    <x v="10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0"/>
  </r>
  <r>
    <x v="7"/>
    <x v="10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0"/>
    <x v="11"/>
  </r>
  <r>
    <x v="8"/>
    <x v="11"/>
  </r>
  <r>
    <x v="7"/>
    <x v="10"/>
  </r>
  <r>
    <x v="7"/>
    <x v="10"/>
  </r>
  <r>
    <x v="7"/>
    <x v="10"/>
  </r>
  <r>
    <x v="7"/>
    <x v="11"/>
  </r>
  <r>
    <x v="7"/>
    <x v="10"/>
  </r>
  <r>
    <x v="7"/>
    <x v="10"/>
  </r>
  <r>
    <x v="7"/>
    <x v="11"/>
  </r>
  <r>
    <x v="7"/>
    <x v="11"/>
  </r>
  <r>
    <x v="7"/>
    <x v="11"/>
  </r>
  <r>
    <x v="9"/>
    <x v="11"/>
  </r>
  <r>
    <x v="8"/>
    <x v="10"/>
  </r>
  <r>
    <x v="9"/>
    <x v="10"/>
  </r>
  <r>
    <x v="0"/>
    <x v="11"/>
  </r>
  <r>
    <x v="9"/>
    <x v="13"/>
  </r>
  <r>
    <x v="9"/>
    <x v="11"/>
  </r>
  <r>
    <x v="9"/>
    <x v="18"/>
  </r>
  <r>
    <x v="9"/>
    <x v="10"/>
  </r>
  <r>
    <x v="9"/>
    <x v="11"/>
  </r>
  <r>
    <x v="9"/>
    <x v="19"/>
  </r>
  <r>
    <x v="9"/>
    <x v="11"/>
  </r>
  <r>
    <x v="9"/>
    <x v="11"/>
  </r>
  <r>
    <x v="9"/>
    <x v="10"/>
  </r>
  <r>
    <x v="9"/>
    <x v="10"/>
  </r>
  <r>
    <x v="9"/>
    <x v="11"/>
  </r>
  <r>
    <x v="9"/>
    <x v="11"/>
  </r>
  <r>
    <x v="9"/>
    <x v="26"/>
  </r>
  <r>
    <x v="9"/>
    <x v="10"/>
  </r>
  <r>
    <x v="9"/>
    <x v="11"/>
  </r>
  <r>
    <x v="9"/>
    <x v="10"/>
  </r>
  <r>
    <x v="9"/>
    <x v="11"/>
  </r>
  <r>
    <x v="9"/>
    <x v="10"/>
  </r>
  <r>
    <x v="9"/>
    <x v="11"/>
  </r>
  <r>
    <x v="9"/>
    <x v="11"/>
  </r>
  <r>
    <x v="0"/>
    <x v="11"/>
  </r>
  <r>
    <x v="8"/>
    <x v="6"/>
  </r>
  <r>
    <x v="8"/>
    <x v="6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6"/>
    <x v="1"/>
  </r>
  <r>
    <x v="6"/>
    <x v="1"/>
  </r>
  <r>
    <x v="6"/>
    <x v="1"/>
  </r>
  <r>
    <x v="6"/>
    <x v="2"/>
  </r>
  <r>
    <x v="6"/>
    <x v="2"/>
  </r>
  <r>
    <x v="6"/>
    <x v="1"/>
  </r>
  <r>
    <x v="6"/>
    <x v="3"/>
  </r>
  <r>
    <x v="6"/>
    <x v="3"/>
  </r>
  <r>
    <x v="6"/>
    <x v="20"/>
  </r>
  <r>
    <x v="6"/>
    <x v="6"/>
  </r>
  <r>
    <x v="6"/>
    <x v="3"/>
  </r>
  <r>
    <x v="6"/>
    <x v="19"/>
  </r>
  <r>
    <x v="6"/>
    <x v="3"/>
  </r>
  <r>
    <x v="6"/>
    <x v="3"/>
  </r>
  <r>
    <x v="6"/>
    <x v="6"/>
  </r>
  <r>
    <x v="6"/>
    <x v="3"/>
  </r>
  <r>
    <x v="6"/>
    <x v="3"/>
  </r>
  <r>
    <x v="6"/>
    <x v="3"/>
  </r>
  <r>
    <x v="6"/>
    <x v="20"/>
  </r>
  <r>
    <x v="6"/>
    <x v="9"/>
  </r>
  <r>
    <x v="6"/>
    <x v="6"/>
  </r>
  <r>
    <x v="6"/>
    <x v="6"/>
  </r>
  <r>
    <x v="6"/>
    <x v="17"/>
  </r>
  <r>
    <x v="6"/>
    <x v="8"/>
  </r>
  <r>
    <x v="6"/>
    <x v="6"/>
  </r>
  <r>
    <x v="6"/>
    <x v="10"/>
  </r>
  <r>
    <x v="6"/>
    <x v="10"/>
  </r>
  <r>
    <x v="6"/>
    <x v="11"/>
  </r>
  <r>
    <x v="6"/>
    <x v="10"/>
  </r>
  <r>
    <x v="6"/>
    <x v="10"/>
  </r>
  <r>
    <x v="6"/>
    <x v="10"/>
  </r>
  <r>
    <x v="6"/>
    <x v="11"/>
  </r>
  <r>
    <x v="6"/>
    <x v="11"/>
  </r>
  <r>
    <x v="6"/>
    <x v="10"/>
  </r>
  <r>
    <x v="6"/>
    <x v="11"/>
  </r>
  <r>
    <x v="6"/>
    <x v="10"/>
  </r>
  <r>
    <x v="6"/>
    <x v="11"/>
  </r>
  <r>
    <x v="6"/>
    <x v="10"/>
  </r>
  <r>
    <x v="6"/>
    <x v="10"/>
  </r>
  <r>
    <x v="6"/>
    <x v="11"/>
  </r>
  <r>
    <x v="10"/>
    <x v="6"/>
  </r>
  <r>
    <x v="10"/>
    <x v="6"/>
  </r>
  <r>
    <x v="10"/>
    <x v="6"/>
  </r>
  <r>
    <x v="10"/>
    <x v="17"/>
  </r>
  <r>
    <x v="10"/>
    <x v="16"/>
  </r>
  <r>
    <x v="10"/>
    <x v="10"/>
  </r>
  <r>
    <x v="10"/>
    <x v="22"/>
  </r>
  <r>
    <x v="10"/>
    <x v="10"/>
  </r>
  <r>
    <x v="10"/>
    <x v="11"/>
  </r>
  <r>
    <x v="0"/>
    <x v="11"/>
  </r>
  <r>
    <x v="10"/>
    <x v="12"/>
  </r>
  <r>
    <x v="10"/>
    <x v="11"/>
  </r>
  <r>
    <x v="10"/>
    <x v="11"/>
  </r>
  <r>
    <x v="10"/>
    <x v="11"/>
  </r>
  <r>
    <x v="10"/>
    <x v="10"/>
  </r>
  <r>
    <x v="10"/>
    <x v="10"/>
  </r>
  <r>
    <x v="10"/>
    <x v="11"/>
  </r>
  <r>
    <x v="10"/>
    <x v="25"/>
  </r>
  <r>
    <x v="10"/>
    <x v="10"/>
  </r>
  <r>
    <x v="10"/>
    <x v="4"/>
  </r>
  <r>
    <x v="10"/>
    <x v="11"/>
  </r>
  <r>
    <x v="10"/>
    <x v="11"/>
  </r>
  <r>
    <x v="10"/>
    <x v="11"/>
  </r>
  <r>
    <x v="10"/>
    <x v="11"/>
  </r>
  <r>
    <x v="10"/>
    <x v="10"/>
  </r>
  <r>
    <x v="10"/>
    <x v="11"/>
  </r>
  <r>
    <x v="10"/>
    <x v="11"/>
  </r>
  <r>
    <x v="0"/>
    <x v="11"/>
  </r>
  <r>
    <x v="10"/>
    <x v="11"/>
  </r>
  <r>
    <x v="10"/>
    <x v="11"/>
  </r>
  <r>
    <x v="11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8"/>
    <x v="6"/>
  </r>
  <r>
    <x v="8"/>
    <x v="16"/>
  </r>
  <r>
    <x v="8"/>
    <x v="3"/>
  </r>
  <r>
    <x v="8"/>
    <x v="6"/>
  </r>
  <r>
    <x v="8"/>
    <x v="6"/>
  </r>
  <r>
    <x v="8"/>
    <x v="6"/>
  </r>
  <r>
    <x v="8"/>
    <x v="17"/>
  </r>
  <r>
    <x v="8"/>
    <x v="26"/>
  </r>
  <r>
    <x v="8"/>
    <x v="11"/>
  </r>
  <r>
    <x v="8"/>
    <x v="22"/>
  </r>
  <r>
    <x v="11"/>
    <x v="10"/>
  </r>
  <r>
    <x v="10"/>
    <x v="11"/>
  </r>
  <r>
    <x v="8"/>
    <x v="11"/>
  </r>
  <r>
    <x v="10"/>
    <x v="11"/>
  </r>
  <r>
    <x v="8"/>
    <x v="11"/>
  </r>
  <r>
    <x v="10"/>
    <x v="11"/>
  </r>
  <r>
    <x v="8"/>
    <x v="11"/>
  </r>
  <r>
    <x v="8"/>
    <x v="11"/>
  </r>
  <r>
    <x v="8"/>
    <x v="11"/>
  </r>
  <r>
    <x v="10"/>
    <x v="11"/>
  </r>
  <r>
    <x v="8"/>
    <x v="10"/>
  </r>
  <r>
    <x v="8"/>
    <x v="11"/>
  </r>
  <r>
    <x v="8"/>
    <x v="10"/>
  </r>
  <r>
    <x v="8"/>
    <x v="11"/>
  </r>
  <r>
    <x v="8"/>
    <x v="11"/>
  </r>
  <r>
    <x v="8"/>
    <x v="11"/>
  </r>
  <r>
    <x v="11"/>
    <x v="10"/>
  </r>
  <r>
    <x v="8"/>
    <x v="11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10"/>
    <x v="11"/>
  </r>
  <r>
    <x v="8"/>
    <x v="10"/>
  </r>
  <r>
    <x v="8"/>
    <x v="11"/>
  </r>
  <r>
    <x v="11"/>
    <x v="14"/>
  </r>
  <r>
    <x v="8"/>
    <x v="11"/>
  </r>
  <r>
    <x v="8"/>
    <x v="11"/>
  </r>
  <r>
    <x v="12"/>
    <x v="2"/>
  </r>
  <r>
    <x v="12"/>
    <x v="6"/>
  </r>
  <r>
    <x v="12"/>
    <x v="6"/>
  </r>
  <r>
    <x v="12"/>
    <x v="6"/>
  </r>
  <r>
    <x v="12"/>
    <x v="16"/>
  </r>
  <r>
    <x v="12"/>
    <x v="18"/>
  </r>
  <r>
    <x v="12"/>
    <x v="6"/>
  </r>
  <r>
    <x v="12"/>
    <x v="17"/>
  </r>
  <r>
    <x v="12"/>
    <x v="6"/>
  </r>
  <r>
    <x v="12"/>
    <x v="6"/>
  </r>
  <r>
    <x v="12"/>
    <x v="6"/>
  </r>
  <r>
    <x v="12"/>
    <x v="6"/>
  </r>
  <r>
    <x v="12"/>
    <x v="20"/>
  </r>
  <r>
    <x v="12"/>
    <x v="6"/>
  </r>
  <r>
    <x v="12"/>
    <x v="6"/>
  </r>
  <r>
    <x v="12"/>
    <x v="11"/>
  </r>
  <r>
    <x v="12"/>
    <x v="10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0"/>
  </r>
  <r>
    <x v="12"/>
    <x v="11"/>
  </r>
  <r>
    <x v="12"/>
    <x v="11"/>
  </r>
  <r>
    <x v="12"/>
    <x v="10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2"/>
  </r>
  <r>
    <x v="12"/>
    <x v="19"/>
  </r>
  <r>
    <x v="12"/>
    <x v="6"/>
  </r>
  <r>
    <x v="12"/>
    <x v="20"/>
  </r>
  <r>
    <x v="12"/>
    <x v="17"/>
  </r>
  <r>
    <x v="12"/>
    <x v="8"/>
  </r>
  <r>
    <x v="12"/>
    <x v="6"/>
  </r>
  <r>
    <x v="12"/>
    <x v="6"/>
  </r>
  <r>
    <x v="12"/>
    <x v="10"/>
  </r>
  <r>
    <x v="12"/>
    <x v="4"/>
  </r>
  <r>
    <x v="12"/>
    <x v="11"/>
  </r>
  <r>
    <x v="12"/>
    <x v="11"/>
  </r>
  <r>
    <x v="12"/>
    <x v="26"/>
  </r>
  <r>
    <x v="12"/>
    <x v="10"/>
  </r>
  <r>
    <x v="12"/>
    <x v="10"/>
  </r>
  <r>
    <x v="12"/>
    <x v="11"/>
  </r>
  <r>
    <x v="12"/>
    <x v="11"/>
  </r>
  <r>
    <x v="12"/>
    <x v="10"/>
  </r>
  <r>
    <x v="12"/>
    <x v="10"/>
  </r>
  <r>
    <x v="12"/>
    <x v="10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12"/>
    <x v="11"/>
  </r>
  <r>
    <x v="7"/>
    <x v="17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7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5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7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11"/>
    <x v="11"/>
  </r>
  <r>
    <x v="0"/>
    <x v="17"/>
  </r>
  <r>
    <x v="10"/>
    <x v="17"/>
  </r>
  <r>
    <x v="10"/>
    <x v="17"/>
  </r>
  <r>
    <x v="10"/>
    <x v="10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5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8"/>
    <x v="11"/>
  </r>
  <r>
    <x v="10"/>
    <x v="11"/>
  </r>
  <r>
    <x v="10"/>
    <x v="11"/>
  </r>
  <r>
    <x v="10"/>
    <x v="11"/>
  </r>
  <r>
    <x v="8"/>
    <x v="11"/>
  </r>
  <r>
    <x v="10"/>
    <x v="11"/>
  </r>
  <r>
    <x v="6"/>
    <x v="11"/>
  </r>
  <r>
    <x v="10"/>
    <x v="11"/>
  </r>
  <r>
    <x v="10"/>
    <x v="11"/>
  </r>
  <r>
    <x v="5"/>
    <x v="11"/>
  </r>
  <r>
    <x v="10"/>
    <x v="11"/>
  </r>
  <r>
    <x v="10"/>
    <x v="11"/>
  </r>
  <r>
    <x v="10"/>
    <x v="11"/>
  </r>
  <r>
    <x v="10"/>
    <x v="11"/>
  </r>
  <r>
    <x v="0"/>
    <x v="11"/>
  </r>
  <r>
    <x v="10"/>
    <x v="11"/>
  </r>
  <r>
    <x v="10"/>
    <x v="11"/>
  </r>
  <r>
    <x v="10"/>
    <x v="11"/>
  </r>
  <r>
    <x v="0"/>
    <x v="11"/>
  </r>
  <r>
    <x v="10"/>
    <x v="11"/>
  </r>
  <r>
    <x v="0"/>
    <x v="11"/>
  </r>
  <r>
    <x v="0"/>
    <x v="11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2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3"/>
    <x v="1"/>
  </r>
  <r>
    <x v="1"/>
    <x v="3"/>
  </r>
  <r>
    <x v="1"/>
    <x v="3"/>
  </r>
  <r>
    <x v="4"/>
    <x v="3"/>
  </r>
  <r>
    <x v="1"/>
    <x v="4"/>
  </r>
  <r>
    <x v="1"/>
    <x v="4"/>
  </r>
  <r>
    <x v="1"/>
    <x v="4"/>
  </r>
  <r>
    <x v="1"/>
    <x v="3"/>
  </r>
  <r>
    <x v="1"/>
    <x v="4"/>
  </r>
  <r>
    <x v="4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4"/>
    <x v="2"/>
  </r>
  <r>
    <x v="3"/>
    <x v="5"/>
  </r>
  <r>
    <x v="5"/>
    <x v="2"/>
  </r>
  <r>
    <x v="5"/>
    <x v="1"/>
  </r>
  <r>
    <x v="5"/>
    <x v="5"/>
  </r>
  <r>
    <x v="4"/>
    <x v="2"/>
  </r>
  <r>
    <x v="2"/>
    <x v="3"/>
  </r>
  <r>
    <x v="5"/>
    <x v="3"/>
  </r>
  <r>
    <x v="5"/>
    <x v="3"/>
  </r>
  <r>
    <x v="4"/>
    <x v="3"/>
  </r>
  <r>
    <x v="3"/>
    <x v="3"/>
  </r>
  <r>
    <x v="2"/>
    <x v="3"/>
  </r>
  <r>
    <x v="5"/>
    <x v="3"/>
  </r>
  <r>
    <x v="6"/>
    <x v="6"/>
  </r>
  <r>
    <x v="5"/>
    <x v="3"/>
  </r>
  <r>
    <x v="7"/>
    <x v="6"/>
  </r>
  <r>
    <x v="4"/>
    <x v="3"/>
  </r>
  <r>
    <x v="2"/>
    <x v="6"/>
  </r>
  <r>
    <x v="4"/>
    <x v="7"/>
  </r>
  <r>
    <x v="5"/>
    <x v="3"/>
  </r>
  <r>
    <x v="5"/>
    <x v="7"/>
  </r>
  <r>
    <x v="2"/>
    <x v="7"/>
  </r>
  <r>
    <x v="5"/>
    <x v="8"/>
  </r>
  <r>
    <x v="5"/>
    <x v="9"/>
  </r>
  <r>
    <x v="5"/>
    <x v="7"/>
  </r>
  <r>
    <x v="5"/>
    <x v="3"/>
  </r>
  <r>
    <x v="5"/>
    <x v="7"/>
  </r>
  <r>
    <x v="5"/>
    <x v="3"/>
  </r>
  <r>
    <x v="3"/>
    <x v="3"/>
  </r>
  <r>
    <x v="3"/>
    <x v="3"/>
  </r>
  <r>
    <x v="5"/>
    <x v="10"/>
  </r>
  <r>
    <x v="5"/>
    <x v="10"/>
  </r>
  <r>
    <x v="6"/>
    <x v="11"/>
  </r>
  <r>
    <x v="6"/>
    <x v="11"/>
  </r>
  <r>
    <x v="8"/>
    <x v="10"/>
  </r>
  <r>
    <x v="9"/>
    <x v="10"/>
  </r>
  <r>
    <x v="9"/>
    <x v="10"/>
  </r>
  <r>
    <x v="5"/>
    <x v="12"/>
  </r>
  <r>
    <x v="5"/>
    <x v="10"/>
  </r>
  <r>
    <x v="10"/>
    <x v="10"/>
  </r>
  <r>
    <x v="2"/>
    <x v="13"/>
  </r>
  <r>
    <x v="5"/>
    <x v="4"/>
  </r>
  <r>
    <x v="5"/>
    <x v="10"/>
  </r>
  <r>
    <x v="5"/>
    <x v="13"/>
  </r>
  <r>
    <x v="5"/>
    <x v="14"/>
  </r>
  <r>
    <x v="0"/>
    <x v="11"/>
  </r>
  <r>
    <x v="4"/>
    <x v="2"/>
  </r>
  <r>
    <x v="3"/>
    <x v="2"/>
  </r>
  <r>
    <x v="7"/>
    <x v="2"/>
  </r>
  <r>
    <x v="2"/>
    <x v="15"/>
  </r>
  <r>
    <x v="7"/>
    <x v="3"/>
  </r>
  <r>
    <x v="4"/>
    <x v="6"/>
  </r>
  <r>
    <x v="7"/>
    <x v="3"/>
  </r>
  <r>
    <x v="7"/>
    <x v="7"/>
  </r>
  <r>
    <x v="3"/>
    <x v="3"/>
  </r>
  <r>
    <x v="4"/>
    <x v="3"/>
  </r>
  <r>
    <x v="2"/>
    <x v="6"/>
  </r>
  <r>
    <x v="7"/>
    <x v="3"/>
  </r>
  <r>
    <x v="4"/>
    <x v="8"/>
  </r>
  <r>
    <x v="2"/>
    <x v="16"/>
  </r>
  <r>
    <x v="2"/>
    <x v="3"/>
  </r>
  <r>
    <x v="7"/>
    <x v="6"/>
  </r>
  <r>
    <x v="0"/>
    <x v="17"/>
  </r>
  <r>
    <x v="2"/>
    <x v="6"/>
  </r>
  <r>
    <x v="7"/>
    <x v="3"/>
  </r>
  <r>
    <x v="7"/>
    <x v="18"/>
  </r>
  <r>
    <x v="7"/>
    <x v="19"/>
  </r>
  <r>
    <x v="2"/>
    <x v="3"/>
  </r>
  <r>
    <x v="7"/>
    <x v="3"/>
  </r>
  <r>
    <x v="7"/>
    <x v="3"/>
  </r>
  <r>
    <x v="4"/>
    <x v="9"/>
  </r>
  <r>
    <x v="7"/>
    <x v="6"/>
  </r>
  <r>
    <x v="8"/>
    <x v="6"/>
  </r>
  <r>
    <x v="2"/>
    <x v="3"/>
  </r>
  <r>
    <x v="8"/>
    <x v="6"/>
  </r>
  <r>
    <x v="7"/>
    <x v="3"/>
  </r>
  <r>
    <x v="6"/>
    <x v="6"/>
  </r>
  <r>
    <x v="7"/>
    <x v="3"/>
  </r>
  <r>
    <x v="2"/>
    <x v="17"/>
  </r>
  <r>
    <x v="2"/>
    <x v="9"/>
  </r>
  <r>
    <x v="7"/>
    <x v="10"/>
  </r>
  <r>
    <x v="8"/>
    <x v="11"/>
  </r>
  <r>
    <x v="7"/>
    <x v="10"/>
  </r>
  <r>
    <x v="2"/>
    <x v="10"/>
  </r>
  <r>
    <x v="9"/>
    <x v="11"/>
  </r>
  <r>
    <x v="8"/>
    <x v="10"/>
  </r>
  <r>
    <x v="7"/>
    <x v="10"/>
  </r>
  <r>
    <x v="7"/>
    <x v="4"/>
  </r>
  <r>
    <x v="4"/>
    <x v="4"/>
  </r>
  <r>
    <x v="2"/>
    <x v="10"/>
  </r>
  <r>
    <x v="7"/>
    <x v="13"/>
  </r>
  <r>
    <x v="10"/>
    <x v="10"/>
  </r>
  <r>
    <x v="7"/>
    <x v="10"/>
  </r>
  <r>
    <x v="5"/>
    <x v="15"/>
  </r>
  <r>
    <x v="7"/>
    <x v="1"/>
  </r>
  <r>
    <x v="3"/>
    <x v="3"/>
  </r>
  <r>
    <x v="1"/>
    <x v="3"/>
  </r>
  <r>
    <x v="4"/>
    <x v="3"/>
  </r>
  <r>
    <x v="5"/>
    <x v="9"/>
  </r>
  <r>
    <x v="5"/>
    <x v="6"/>
  </r>
  <r>
    <x v="3"/>
    <x v="8"/>
  </r>
  <r>
    <x v="7"/>
    <x v="3"/>
  </r>
  <r>
    <x v="4"/>
    <x v="3"/>
  </r>
  <r>
    <x v="1"/>
    <x v="3"/>
  </r>
  <r>
    <x v="7"/>
    <x v="3"/>
  </r>
  <r>
    <x v="3"/>
    <x v="3"/>
  </r>
  <r>
    <x v="3"/>
    <x v="6"/>
  </r>
  <r>
    <x v="5"/>
    <x v="3"/>
  </r>
  <r>
    <x v="5"/>
    <x v="16"/>
  </r>
  <r>
    <x v="2"/>
    <x v="20"/>
  </r>
  <r>
    <x v="5"/>
    <x v="6"/>
  </r>
  <r>
    <x v="7"/>
    <x v="9"/>
  </r>
  <r>
    <x v="2"/>
    <x v="7"/>
  </r>
  <r>
    <x v="3"/>
    <x v="9"/>
  </r>
  <r>
    <x v="5"/>
    <x v="3"/>
  </r>
  <r>
    <x v="2"/>
    <x v="6"/>
  </r>
  <r>
    <x v="3"/>
    <x v="19"/>
  </r>
  <r>
    <x v="3"/>
    <x v="3"/>
  </r>
  <r>
    <x v="4"/>
    <x v="19"/>
  </r>
  <r>
    <x v="5"/>
    <x v="18"/>
  </r>
  <r>
    <x v="7"/>
    <x v="6"/>
  </r>
  <r>
    <x v="5"/>
    <x v="20"/>
  </r>
  <r>
    <x v="5"/>
    <x v="3"/>
  </r>
  <r>
    <x v="4"/>
    <x v="16"/>
  </r>
  <r>
    <x v="7"/>
    <x v="3"/>
  </r>
  <r>
    <x v="8"/>
    <x v="10"/>
  </r>
  <r>
    <x v="2"/>
    <x v="21"/>
  </r>
  <r>
    <x v="9"/>
    <x v="10"/>
  </r>
  <r>
    <x v="5"/>
    <x v="4"/>
  </r>
  <r>
    <x v="5"/>
    <x v="22"/>
  </r>
  <r>
    <x v="2"/>
    <x v="13"/>
  </r>
  <r>
    <x v="5"/>
    <x v="10"/>
  </r>
  <r>
    <x v="10"/>
    <x v="10"/>
  </r>
  <r>
    <x v="3"/>
    <x v="12"/>
  </r>
  <r>
    <x v="3"/>
    <x v="10"/>
  </r>
  <r>
    <x v="7"/>
    <x v="12"/>
  </r>
  <r>
    <x v="5"/>
    <x v="4"/>
  </r>
  <r>
    <x v="9"/>
    <x v="10"/>
  </r>
  <r>
    <x v="9"/>
    <x v="11"/>
  </r>
  <r>
    <x v="6"/>
    <x v="10"/>
  </r>
  <r>
    <x v="6"/>
    <x v="10"/>
  </r>
  <r>
    <x v="3"/>
    <x v="23"/>
  </r>
  <r>
    <x v="7"/>
    <x v="18"/>
  </r>
  <r>
    <x v="2"/>
    <x v="16"/>
  </r>
  <r>
    <x v="7"/>
    <x v="9"/>
  </r>
  <r>
    <x v="2"/>
    <x v="6"/>
  </r>
  <r>
    <x v="7"/>
    <x v="19"/>
  </r>
  <r>
    <x v="4"/>
    <x v="3"/>
  </r>
  <r>
    <x v="7"/>
    <x v="8"/>
  </r>
  <r>
    <x v="2"/>
    <x v="6"/>
  </r>
  <r>
    <x v="2"/>
    <x v="6"/>
  </r>
  <r>
    <x v="3"/>
    <x v="6"/>
  </r>
  <r>
    <x v="3"/>
    <x v="19"/>
  </r>
  <r>
    <x v="7"/>
    <x v="6"/>
  </r>
  <r>
    <x v="2"/>
    <x v="8"/>
  </r>
  <r>
    <x v="2"/>
    <x v="20"/>
  </r>
  <r>
    <x v="10"/>
    <x v="6"/>
  </r>
  <r>
    <x v="7"/>
    <x v="16"/>
  </r>
  <r>
    <x v="9"/>
    <x v="11"/>
  </r>
  <r>
    <x v="2"/>
    <x v="10"/>
  </r>
  <r>
    <x v="6"/>
    <x v="11"/>
  </r>
  <r>
    <x v="7"/>
    <x v="14"/>
  </r>
  <r>
    <x v="3"/>
    <x v="10"/>
  </r>
  <r>
    <x v="9"/>
    <x v="11"/>
  </r>
  <r>
    <x v="2"/>
    <x v="10"/>
  </r>
  <r>
    <x v="6"/>
    <x v="11"/>
  </r>
  <r>
    <x v="8"/>
    <x v="11"/>
  </r>
  <r>
    <x v="3"/>
    <x v="10"/>
  </r>
  <r>
    <x v="10"/>
    <x v="11"/>
  </r>
  <r>
    <x v="3"/>
    <x v="11"/>
  </r>
  <r>
    <x v="3"/>
    <x v="10"/>
  </r>
  <r>
    <x v="4"/>
    <x v="10"/>
  </r>
  <r>
    <x v="6"/>
    <x v="10"/>
  </r>
  <r>
    <x v="7"/>
    <x v="10"/>
  </r>
  <r>
    <x v="3"/>
    <x v="11"/>
  </r>
  <r>
    <x v="4"/>
    <x v="10"/>
  </r>
  <r>
    <x v="9"/>
    <x v="11"/>
  </r>
  <r>
    <x v="6"/>
    <x v="10"/>
  </r>
  <r>
    <x v="3"/>
    <x v="10"/>
  </r>
  <r>
    <x v="0"/>
    <x v="11"/>
  </r>
  <r>
    <x v="10"/>
    <x v="11"/>
  </r>
  <r>
    <x v="6"/>
    <x v="10"/>
  </r>
  <r>
    <x v="1"/>
    <x v="1"/>
  </r>
  <r>
    <x v="3"/>
    <x v="24"/>
  </r>
  <r>
    <x v="3"/>
    <x v="5"/>
  </r>
  <r>
    <x v="1"/>
    <x v="2"/>
  </r>
  <r>
    <x v="3"/>
    <x v="8"/>
  </r>
  <r>
    <x v="2"/>
    <x v="18"/>
  </r>
  <r>
    <x v="2"/>
    <x v="4"/>
  </r>
  <r>
    <x v="3"/>
    <x v="3"/>
  </r>
  <r>
    <x v="1"/>
    <x v="3"/>
  </r>
  <r>
    <x v="3"/>
    <x v="6"/>
  </r>
  <r>
    <x v="2"/>
    <x v="3"/>
  </r>
  <r>
    <x v="2"/>
    <x v="3"/>
  </r>
  <r>
    <x v="3"/>
    <x v="17"/>
  </r>
  <r>
    <x v="9"/>
    <x v="6"/>
  </r>
  <r>
    <x v="4"/>
    <x v="3"/>
  </r>
  <r>
    <x v="4"/>
    <x v="6"/>
  </r>
  <r>
    <x v="7"/>
    <x v="20"/>
  </r>
  <r>
    <x v="5"/>
    <x v="6"/>
  </r>
  <r>
    <x v="2"/>
    <x v="3"/>
  </r>
  <r>
    <x v="3"/>
    <x v="20"/>
  </r>
  <r>
    <x v="3"/>
    <x v="17"/>
  </r>
  <r>
    <x v="6"/>
    <x v="6"/>
  </r>
  <r>
    <x v="2"/>
    <x v="3"/>
  </r>
  <r>
    <x v="7"/>
    <x v="9"/>
  </r>
  <r>
    <x v="5"/>
    <x v="9"/>
  </r>
  <r>
    <x v="2"/>
    <x v="4"/>
  </r>
  <r>
    <x v="7"/>
    <x v="11"/>
  </r>
  <r>
    <x v="3"/>
    <x v="10"/>
  </r>
  <r>
    <x v="9"/>
    <x v="10"/>
  </r>
  <r>
    <x v="6"/>
    <x v="10"/>
  </r>
  <r>
    <x v="3"/>
    <x v="13"/>
  </r>
  <r>
    <x v="3"/>
    <x v="4"/>
  </r>
  <r>
    <x v="3"/>
    <x v="11"/>
  </r>
  <r>
    <x v="3"/>
    <x v="25"/>
  </r>
  <r>
    <x v="6"/>
    <x v="10"/>
  </r>
  <r>
    <x v="3"/>
    <x v="11"/>
  </r>
  <r>
    <x v="9"/>
    <x v="10"/>
  </r>
  <r>
    <x v="3"/>
    <x v="4"/>
  </r>
  <r>
    <x v="6"/>
    <x v="11"/>
  </r>
  <r>
    <x v="8"/>
    <x v="11"/>
  </r>
  <r>
    <x v="3"/>
    <x v="11"/>
  </r>
  <r>
    <x v="7"/>
    <x v="10"/>
  </r>
  <r>
    <x v="6"/>
    <x v="11"/>
  </r>
  <r>
    <x v="5"/>
    <x v="14"/>
  </r>
  <r>
    <x v="3"/>
    <x v="11"/>
  </r>
  <r>
    <x v="2"/>
    <x v="10"/>
  </r>
  <r>
    <x v="6"/>
    <x v="10"/>
  </r>
  <r>
    <x v="6"/>
    <x v="11"/>
  </r>
  <r>
    <x v="6"/>
    <x v="11"/>
  </r>
  <r>
    <x v="6"/>
    <x v="11"/>
  </r>
  <r>
    <x v="6"/>
    <x v="17"/>
  </r>
  <r>
    <x v="7"/>
    <x v="10"/>
  </r>
  <r>
    <x v="7"/>
    <x v="17"/>
  </r>
  <r>
    <x v="6"/>
    <x v="10"/>
  </r>
  <r>
    <x v="8"/>
    <x v="11"/>
  </r>
  <r>
    <x v="6"/>
    <x v="6"/>
  </r>
  <r>
    <x v="6"/>
    <x v="11"/>
  </r>
  <r>
    <x v="8"/>
    <x v="10"/>
  </r>
  <r>
    <x v="9"/>
    <x v="10"/>
  </r>
  <r>
    <x v="10"/>
    <x v="11"/>
  </r>
  <r>
    <x v="7"/>
    <x v="11"/>
  </r>
  <r>
    <x v="8"/>
    <x v="11"/>
  </r>
  <r>
    <x v="8"/>
    <x v="11"/>
  </r>
  <r>
    <x v="8"/>
    <x v="11"/>
  </r>
  <r>
    <x v="8"/>
    <x v="11"/>
  </r>
  <r>
    <x v="9"/>
    <x v="6"/>
  </r>
  <r>
    <x v="6"/>
    <x v="10"/>
  </r>
  <r>
    <x v="7"/>
    <x v="11"/>
  </r>
  <r>
    <x v="9"/>
    <x v="11"/>
  </r>
  <r>
    <x v="6"/>
    <x v="10"/>
  </r>
  <r>
    <x v="3"/>
    <x v="11"/>
  </r>
  <r>
    <x v="7"/>
    <x v="11"/>
  </r>
  <r>
    <x v="6"/>
    <x v="11"/>
  </r>
  <r>
    <x v="6"/>
    <x v="11"/>
  </r>
  <r>
    <x v="6"/>
    <x v="11"/>
  </r>
  <r>
    <x v="9"/>
    <x v="10"/>
  </r>
  <r>
    <x v="3"/>
    <x v="10"/>
  </r>
  <r>
    <x v="8"/>
    <x v="11"/>
  </r>
  <r>
    <x v="6"/>
    <x v="11"/>
  </r>
  <r>
    <x v="6"/>
    <x v="11"/>
  </r>
  <r>
    <x v="0"/>
    <x v="11"/>
  </r>
  <r>
    <x v="10"/>
    <x v="11"/>
  </r>
  <r>
    <x v="0"/>
    <x v="11"/>
  </r>
  <r>
    <x v="0"/>
    <x v="11"/>
  </r>
  <r>
    <x v="9"/>
    <x v="11"/>
  </r>
  <r>
    <x v="9"/>
    <x v="10"/>
  </r>
  <r>
    <x v="7"/>
    <x v="10"/>
  </r>
  <r>
    <x v="7"/>
    <x v="10"/>
  </r>
  <r>
    <x v="6"/>
    <x v="11"/>
  </r>
  <r>
    <x v="7"/>
    <x v="10"/>
  </r>
  <r>
    <x v="9"/>
    <x v="10"/>
  </r>
  <r>
    <x v="6"/>
    <x v="11"/>
  </r>
  <r>
    <x v="9"/>
    <x v="11"/>
  </r>
  <r>
    <x v="10"/>
    <x v="11"/>
  </r>
  <r>
    <x v="7"/>
    <x v="11"/>
  </r>
  <r>
    <x v="9"/>
    <x v="10"/>
  </r>
  <r>
    <x v="9"/>
    <x v="10"/>
  </r>
  <r>
    <x v="3"/>
    <x v="11"/>
  </r>
  <r>
    <x v="3"/>
    <x v="13"/>
  </r>
  <r>
    <x v="8"/>
    <x v="11"/>
  </r>
  <r>
    <x v="4"/>
    <x v="18"/>
  </r>
  <r>
    <x v="9"/>
    <x v="10"/>
  </r>
  <r>
    <x v="3"/>
    <x v="11"/>
  </r>
  <r>
    <x v="3"/>
    <x v="19"/>
  </r>
  <r>
    <x v="8"/>
    <x v="11"/>
  </r>
  <r>
    <x v="7"/>
    <x v="11"/>
  </r>
  <r>
    <x v="3"/>
    <x v="10"/>
  </r>
  <r>
    <x v="9"/>
    <x v="10"/>
  </r>
  <r>
    <x v="3"/>
    <x v="11"/>
  </r>
  <r>
    <x v="6"/>
    <x v="11"/>
  </r>
  <r>
    <x v="4"/>
    <x v="26"/>
  </r>
  <r>
    <x v="3"/>
    <x v="10"/>
  </r>
  <r>
    <x v="7"/>
    <x v="11"/>
  </r>
  <r>
    <x v="10"/>
    <x v="10"/>
  </r>
  <r>
    <x v="3"/>
    <x v="11"/>
  </r>
  <r>
    <x v="3"/>
    <x v="10"/>
  </r>
  <r>
    <x v="8"/>
    <x v="11"/>
  </r>
  <r>
    <x v="8"/>
    <x v="11"/>
  </r>
  <r>
    <x v="8"/>
    <x v="11"/>
  </r>
  <r>
    <x v="10"/>
    <x v="6"/>
  </r>
  <r>
    <x v="10"/>
    <x v="6"/>
  </r>
  <r>
    <x v="7"/>
    <x v="11"/>
  </r>
  <r>
    <x v="9"/>
    <x v="11"/>
  </r>
  <r>
    <x v="10"/>
    <x v="11"/>
  </r>
  <r>
    <x v="10"/>
    <x v="11"/>
  </r>
  <r>
    <x v="10"/>
    <x v="11"/>
  </r>
  <r>
    <x v="9"/>
    <x v="11"/>
  </r>
  <r>
    <x v="7"/>
    <x v="11"/>
  </r>
  <r>
    <x v="10"/>
    <x v="11"/>
  </r>
  <r>
    <x v="9"/>
    <x v="11"/>
  </r>
  <r>
    <x v="10"/>
    <x v="11"/>
  </r>
  <r>
    <x v="9"/>
    <x v="11"/>
  </r>
  <r>
    <x v="9"/>
    <x v="11"/>
  </r>
  <r>
    <x v="1"/>
    <x v="1"/>
  </r>
  <r>
    <x v="1"/>
    <x v="1"/>
  </r>
  <r>
    <x v="1"/>
    <x v="1"/>
  </r>
  <r>
    <x v="1"/>
    <x v="2"/>
  </r>
  <r>
    <x v="4"/>
    <x v="2"/>
  </r>
  <r>
    <x v="1"/>
    <x v="1"/>
  </r>
  <r>
    <x v="7"/>
    <x v="3"/>
  </r>
  <r>
    <x v="4"/>
    <x v="3"/>
  </r>
  <r>
    <x v="4"/>
    <x v="20"/>
  </r>
  <r>
    <x v="10"/>
    <x v="6"/>
  </r>
  <r>
    <x v="4"/>
    <x v="3"/>
  </r>
  <r>
    <x v="4"/>
    <x v="19"/>
  </r>
  <r>
    <x v="1"/>
    <x v="3"/>
  </r>
  <r>
    <x v="5"/>
    <x v="3"/>
  </r>
  <r>
    <x v="5"/>
    <x v="6"/>
  </r>
  <r>
    <x v="3"/>
    <x v="3"/>
  </r>
  <r>
    <x v="3"/>
    <x v="3"/>
  </r>
  <r>
    <x v="4"/>
    <x v="3"/>
  </r>
  <r>
    <x v="4"/>
    <x v="20"/>
  </r>
  <r>
    <x v="4"/>
    <x v="9"/>
  </r>
  <r>
    <x v="7"/>
    <x v="6"/>
  </r>
  <r>
    <x v="5"/>
    <x v="6"/>
  </r>
  <r>
    <x v="6"/>
    <x v="17"/>
  </r>
  <r>
    <x v="4"/>
    <x v="8"/>
  </r>
  <r>
    <x v="7"/>
    <x v="6"/>
  </r>
  <r>
    <x v="5"/>
    <x v="10"/>
  </r>
  <r>
    <x v="10"/>
    <x v="10"/>
  </r>
  <r>
    <x v="10"/>
    <x v="11"/>
  </r>
  <r>
    <x v="4"/>
    <x v="10"/>
  </r>
  <r>
    <x v="3"/>
    <x v="10"/>
  </r>
  <r>
    <x v="9"/>
    <x v="10"/>
  </r>
  <r>
    <x v="10"/>
    <x v="11"/>
  </r>
  <r>
    <x v="3"/>
    <x v="11"/>
  </r>
  <r>
    <x v="3"/>
    <x v="10"/>
  </r>
  <r>
    <x v="3"/>
    <x v="11"/>
  </r>
  <r>
    <x v="3"/>
    <x v="10"/>
  </r>
  <r>
    <x v="6"/>
    <x v="11"/>
  </r>
  <r>
    <x v="6"/>
    <x v="10"/>
  </r>
  <r>
    <x v="7"/>
    <x v="10"/>
  </r>
  <r>
    <x v="7"/>
    <x v="11"/>
  </r>
  <r>
    <x v="4"/>
    <x v="6"/>
  </r>
  <r>
    <x v="2"/>
    <x v="6"/>
  </r>
  <r>
    <x v="6"/>
    <x v="6"/>
  </r>
  <r>
    <x v="3"/>
    <x v="17"/>
  </r>
  <r>
    <x v="4"/>
    <x v="16"/>
  </r>
  <r>
    <x v="10"/>
    <x v="10"/>
  </r>
  <r>
    <x v="3"/>
    <x v="22"/>
  </r>
  <r>
    <x v="4"/>
    <x v="10"/>
  </r>
  <r>
    <x v="3"/>
    <x v="11"/>
  </r>
  <r>
    <x v="0"/>
    <x v="11"/>
  </r>
  <r>
    <x v="2"/>
    <x v="12"/>
  </r>
  <r>
    <x v="6"/>
    <x v="11"/>
  </r>
  <r>
    <x v="7"/>
    <x v="11"/>
  </r>
  <r>
    <x v="7"/>
    <x v="11"/>
  </r>
  <r>
    <x v="7"/>
    <x v="10"/>
  </r>
  <r>
    <x v="9"/>
    <x v="10"/>
  </r>
  <r>
    <x v="3"/>
    <x v="11"/>
  </r>
  <r>
    <x v="3"/>
    <x v="25"/>
  </r>
  <r>
    <x v="7"/>
    <x v="10"/>
  </r>
  <r>
    <x v="2"/>
    <x v="4"/>
  </r>
  <r>
    <x v="9"/>
    <x v="11"/>
  </r>
  <r>
    <x v="6"/>
    <x v="11"/>
  </r>
  <r>
    <x v="10"/>
    <x v="11"/>
  </r>
  <r>
    <x v="3"/>
    <x v="11"/>
  </r>
  <r>
    <x v="4"/>
    <x v="10"/>
  </r>
  <r>
    <x v="9"/>
    <x v="11"/>
  </r>
  <r>
    <x v="10"/>
    <x v="11"/>
  </r>
  <r>
    <x v="0"/>
    <x v="11"/>
  </r>
  <r>
    <x v="3"/>
    <x v="11"/>
  </r>
  <r>
    <x v="9"/>
    <x v="11"/>
  </r>
  <r>
    <x v="9"/>
    <x v="11"/>
  </r>
  <r>
    <x v="10"/>
    <x v="11"/>
  </r>
  <r>
    <x v="3"/>
    <x v="11"/>
  </r>
  <r>
    <x v="3"/>
    <x v="11"/>
  </r>
  <r>
    <x v="3"/>
    <x v="11"/>
  </r>
  <r>
    <x v="6"/>
    <x v="11"/>
  </r>
  <r>
    <x v="9"/>
    <x v="11"/>
  </r>
  <r>
    <x v="6"/>
    <x v="11"/>
  </r>
  <r>
    <x v="6"/>
    <x v="11"/>
  </r>
  <r>
    <x v="10"/>
    <x v="11"/>
  </r>
  <r>
    <x v="7"/>
    <x v="11"/>
  </r>
  <r>
    <x v="6"/>
    <x v="11"/>
  </r>
  <r>
    <x v="6"/>
    <x v="11"/>
  </r>
  <r>
    <x v="6"/>
    <x v="11"/>
  </r>
  <r>
    <x v="4"/>
    <x v="6"/>
  </r>
  <r>
    <x v="2"/>
    <x v="16"/>
  </r>
  <r>
    <x v="7"/>
    <x v="3"/>
  </r>
  <r>
    <x v="2"/>
    <x v="6"/>
  </r>
  <r>
    <x v="6"/>
    <x v="6"/>
  </r>
  <r>
    <x v="4"/>
    <x v="6"/>
  </r>
  <r>
    <x v="9"/>
    <x v="17"/>
  </r>
  <r>
    <x v="2"/>
    <x v="26"/>
  </r>
  <r>
    <x v="6"/>
    <x v="11"/>
  </r>
  <r>
    <x v="3"/>
    <x v="22"/>
  </r>
  <r>
    <x v="7"/>
    <x v="10"/>
  </r>
  <r>
    <x v="9"/>
    <x v="11"/>
  </r>
  <r>
    <x v="3"/>
    <x v="11"/>
  </r>
  <r>
    <x v="9"/>
    <x v="11"/>
  </r>
  <r>
    <x v="10"/>
    <x v="11"/>
  </r>
  <r>
    <x v="9"/>
    <x v="11"/>
  </r>
  <r>
    <x v="6"/>
    <x v="11"/>
  </r>
  <r>
    <x v="8"/>
    <x v="11"/>
  </r>
  <r>
    <x v="8"/>
    <x v="11"/>
  </r>
  <r>
    <x v="9"/>
    <x v="11"/>
  </r>
  <r>
    <x v="4"/>
    <x v="10"/>
  </r>
  <r>
    <x v="10"/>
    <x v="11"/>
  </r>
  <r>
    <x v="4"/>
    <x v="10"/>
  </r>
  <r>
    <x v="6"/>
    <x v="11"/>
  </r>
  <r>
    <x v="8"/>
    <x v="11"/>
  </r>
  <r>
    <x v="6"/>
    <x v="11"/>
  </r>
  <r>
    <x v="6"/>
    <x v="10"/>
  </r>
  <r>
    <x v="6"/>
    <x v="11"/>
  </r>
  <r>
    <x v="7"/>
    <x v="11"/>
  </r>
  <r>
    <x v="7"/>
    <x v="11"/>
  </r>
  <r>
    <x v="9"/>
    <x v="11"/>
  </r>
  <r>
    <x v="6"/>
    <x v="10"/>
  </r>
  <r>
    <x v="9"/>
    <x v="11"/>
  </r>
  <r>
    <x v="8"/>
    <x v="11"/>
  </r>
  <r>
    <x v="9"/>
    <x v="11"/>
  </r>
  <r>
    <x v="6"/>
    <x v="10"/>
  </r>
  <r>
    <x v="6"/>
    <x v="11"/>
  </r>
  <r>
    <x v="10"/>
    <x v="11"/>
  </r>
  <r>
    <x v="6"/>
    <x v="11"/>
  </r>
  <r>
    <x v="8"/>
    <x v="11"/>
  </r>
  <r>
    <x v="9"/>
    <x v="11"/>
  </r>
  <r>
    <x v="10"/>
    <x v="11"/>
  </r>
  <r>
    <x v="6"/>
    <x v="10"/>
  </r>
  <r>
    <x v="10"/>
    <x v="11"/>
  </r>
  <r>
    <x v="4"/>
    <x v="14"/>
  </r>
  <r>
    <x v="8"/>
    <x v="11"/>
  </r>
  <r>
    <x v="8"/>
    <x v="11"/>
  </r>
  <r>
    <x v="2"/>
    <x v="2"/>
  </r>
  <r>
    <x v="4"/>
    <x v="6"/>
  </r>
  <r>
    <x v="7"/>
    <x v="6"/>
  </r>
  <r>
    <x v="8"/>
    <x v="6"/>
  </r>
  <r>
    <x v="5"/>
    <x v="16"/>
  </r>
  <r>
    <x v="7"/>
    <x v="18"/>
  </r>
  <r>
    <x v="3"/>
    <x v="6"/>
  </r>
  <r>
    <x v="8"/>
    <x v="17"/>
  </r>
  <r>
    <x v="8"/>
    <x v="6"/>
  </r>
  <r>
    <x v="6"/>
    <x v="6"/>
  </r>
  <r>
    <x v="8"/>
    <x v="6"/>
  </r>
  <r>
    <x v="4"/>
    <x v="6"/>
  </r>
  <r>
    <x v="7"/>
    <x v="20"/>
  </r>
  <r>
    <x v="3"/>
    <x v="6"/>
  </r>
  <r>
    <x v="3"/>
    <x v="6"/>
  </r>
  <r>
    <x v="8"/>
    <x v="11"/>
  </r>
  <r>
    <x v="9"/>
    <x v="10"/>
  </r>
  <r>
    <x v="8"/>
    <x v="11"/>
  </r>
  <r>
    <x v="7"/>
    <x v="11"/>
  </r>
  <r>
    <x v="10"/>
    <x v="11"/>
  </r>
  <r>
    <x v="7"/>
    <x v="11"/>
  </r>
  <r>
    <x v="6"/>
    <x v="11"/>
  </r>
  <r>
    <x v="8"/>
    <x v="11"/>
  </r>
  <r>
    <x v="8"/>
    <x v="11"/>
  </r>
  <r>
    <x v="6"/>
    <x v="11"/>
  </r>
  <r>
    <x v="7"/>
    <x v="10"/>
  </r>
  <r>
    <x v="3"/>
    <x v="11"/>
  </r>
  <r>
    <x v="3"/>
    <x v="11"/>
  </r>
  <r>
    <x v="2"/>
    <x v="10"/>
  </r>
  <r>
    <x v="3"/>
    <x v="11"/>
  </r>
  <r>
    <x v="3"/>
    <x v="11"/>
  </r>
  <r>
    <x v="6"/>
    <x v="11"/>
  </r>
  <r>
    <x v="6"/>
    <x v="11"/>
  </r>
  <r>
    <x v="8"/>
    <x v="11"/>
  </r>
  <r>
    <x v="3"/>
    <x v="11"/>
  </r>
  <r>
    <x v="10"/>
    <x v="11"/>
  </r>
  <r>
    <x v="10"/>
    <x v="11"/>
  </r>
  <r>
    <x v="9"/>
    <x v="11"/>
  </r>
  <r>
    <x v="2"/>
    <x v="2"/>
  </r>
  <r>
    <x v="7"/>
    <x v="19"/>
  </r>
  <r>
    <x v="9"/>
    <x v="6"/>
  </r>
  <r>
    <x v="2"/>
    <x v="20"/>
  </r>
  <r>
    <x v="9"/>
    <x v="17"/>
  </r>
  <r>
    <x v="4"/>
    <x v="8"/>
  </r>
  <r>
    <x v="2"/>
    <x v="6"/>
  </r>
  <r>
    <x v="10"/>
    <x v="6"/>
  </r>
  <r>
    <x v="7"/>
    <x v="10"/>
  </r>
  <r>
    <x v="3"/>
    <x v="4"/>
  </r>
  <r>
    <x v="7"/>
    <x v="11"/>
  </r>
  <r>
    <x v="6"/>
    <x v="11"/>
  </r>
  <r>
    <x v="5"/>
    <x v="26"/>
  </r>
  <r>
    <x v="7"/>
    <x v="10"/>
  </r>
  <r>
    <x v="8"/>
    <x v="10"/>
  </r>
  <r>
    <x v="9"/>
    <x v="11"/>
  </r>
  <r>
    <x v="9"/>
    <x v="11"/>
  </r>
  <r>
    <x v="4"/>
    <x v="10"/>
  </r>
  <r>
    <x v="9"/>
    <x v="10"/>
  </r>
  <r>
    <x v="5"/>
    <x v="10"/>
  </r>
  <r>
    <x v="6"/>
    <x v="11"/>
  </r>
  <r>
    <x v="7"/>
    <x v="11"/>
  </r>
  <r>
    <x v="6"/>
    <x v="11"/>
  </r>
  <r>
    <x v="6"/>
    <x v="11"/>
  </r>
  <r>
    <x v="9"/>
    <x v="11"/>
  </r>
  <r>
    <x v="6"/>
    <x v="11"/>
  </r>
  <r>
    <x v="6"/>
    <x v="11"/>
  </r>
  <r>
    <x v="6"/>
    <x v="11"/>
  </r>
  <r>
    <x v="6"/>
    <x v="11"/>
  </r>
  <r>
    <x v="6"/>
    <x v="11"/>
  </r>
  <r>
    <x v="8"/>
    <x v="11"/>
  </r>
  <r>
    <x v="6"/>
    <x v="11"/>
  </r>
  <r>
    <x v="10"/>
    <x v="17"/>
  </r>
  <r>
    <x v="3"/>
    <x v="11"/>
  </r>
  <r>
    <x v="3"/>
    <x v="11"/>
  </r>
  <r>
    <x v="7"/>
    <x v="11"/>
  </r>
  <r>
    <x v="10"/>
    <x v="11"/>
  </r>
  <r>
    <x v="7"/>
    <x v="11"/>
  </r>
  <r>
    <x v="6"/>
    <x v="11"/>
  </r>
  <r>
    <x v="9"/>
    <x v="11"/>
  </r>
  <r>
    <x v="6"/>
    <x v="11"/>
  </r>
  <r>
    <x v="10"/>
    <x v="11"/>
  </r>
  <r>
    <x v="10"/>
    <x v="11"/>
  </r>
  <r>
    <x v="9"/>
    <x v="11"/>
  </r>
  <r>
    <x v="7"/>
    <x v="11"/>
  </r>
  <r>
    <x v="7"/>
    <x v="11"/>
  </r>
  <r>
    <x v="3"/>
    <x v="11"/>
  </r>
  <r>
    <x v="3"/>
    <x v="11"/>
  </r>
  <r>
    <x v="9"/>
    <x v="11"/>
  </r>
  <r>
    <x v="3"/>
    <x v="11"/>
  </r>
  <r>
    <x v="10"/>
    <x v="11"/>
  </r>
  <r>
    <x v="7"/>
    <x v="11"/>
  </r>
  <r>
    <x v="7"/>
    <x v="11"/>
  </r>
  <r>
    <x v="3"/>
    <x v="11"/>
  </r>
  <r>
    <x v="6"/>
    <x v="11"/>
  </r>
  <r>
    <x v="9"/>
    <x v="11"/>
  </r>
  <r>
    <x v="3"/>
    <x v="11"/>
  </r>
  <r>
    <x v="6"/>
    <x v="11"/>
  </r>
  <r>
    <x v="6"/>
    <x v="11"/>
  </r>
  <r>
    <x v="9"/>
    <x v="11"/>
  </r>
  <r>
    <x v="7"/>
    <x v="11"/>
  </r>
  <r>
    <x v="9"/>
    <x v="11"/>
  </r>
  <r>
    <x v="7"/>
    <x v="11"/>
  </r>
  <r>
    <x v="6"/>
    <x v="11"/>
  </r>
  <r>
    <x v="8"/>
    <x v="11"/>
  </r>
  <r>
    <x v="3"/>
    <x v="11"/>
  </r>
  <r>
    <x v="3"/>
    <x v="11"/>
  </r>
  <r>
    <x v="7"/>
    <x v="11"/>
  </r>
  <r>
    <x v="9"/>
    <x v="11"/>
  </r>
  <r>
    <x v="7"/>
    <x v="11"/>
  </r>
  <r>
    <x v="10"/>
    <x v="11"/>
  </r>
  <r>
    <x v="7"/>
    <x v="11"/>
  </r>
  <r>
    <x v="6"/>
    <x v="11"/>
  </r>
  <r>
    <x v="0"/>
    <x v="17"/>
  </r>
  <r>
    <x v="9"/>
    <x v="17"/>
  </r>
  <r>
    <x v="6"/>
    <x v="17"/>
  </r>
  <r>
    <x v="3"/>
    <x v="10"/>
  </r>
  <r>
    <x v="9"/>
    <x v="11"/>
  </r>
  <r>
    <x v="3"/>
    <x v="11"/>
  </r>
  <r>
    <x v="9"/>
    <x v="11"/>
  </r>
  <r>
    <x v="9"/>
    <x v="11"/>
  </r>
  <r>
    <x v="9"/>
    <x v="11"/>
  </r>
  <r>
    <x v="9"/>
    <x v="11"/>
  </r>
  <r>
    <x v="9"/>
    <x v="11"/>
  </r>
  <r>
    <x v="8"/>
    <x v="11"/>
  </r>
  <r>
    <x v="9"/>
    <x v="11"/>
  </r>
  <r>
    <x v="10"/>
    <x v="11"/>
  </r>
  <r>
    <x v="9"/>
    <x v="11"/>
  </r>
  <r>
    <x v="9"/>
    <x v="11"/>
  </r>
  <r>
    <x v="9"/>
    <x v="11"/>
  </r>
  <r>
    <x v="9"/>
    <x v="11"/>
  </r>
  <r>
    <x v="6"/>
    <x v="11"/>
  </r>
  <r>
    <x v="9"/>
    <x v="11"/>
  </r>
  <r>
    <x v="9"/>
    <x v="11"/>
  </r>
  <r>
    <x v="9"/>
    <x v="11"/>
  </r>
  <r>
    <x v="7"/>
    <x v="11"/>
  </r>
  <r>
    <x v="9"/>
    <x v="11"/>
  </r>
  <r>
    <x v="9"/>
    <x v="11"/>
  </r>
  <r>
    <x v="9"/>
    <x v="11"/>
  </r>
  <r>
    <x v="9"/>
    <x v="11"/>
  </r>
  <r>
    <x v="9"/>
    <x v="11"/>
  </r>
  <r>
    <x v="10"/>
    <x v="11"/>
  </r>
  <r>
    <x v="9"/>
    <x v="11"/>
  </r>
  <r>
    <x v="8"/>
    <x v="11"/>
  </r>
  <r>
    <x v="9"/>
    <x v="11"/>
  </r>
  <r>
    <x v="3"/>
    <x v="11"/>
  </r>
  <r>
    <x v="0"/>
    <x v="11"/>
  </r>
  <r>
    <x v="9"/>
    <x v="11"/>
  </r>
  <r>
    <x v="3"/>
    <x v="11"/>
  </r>
  <r>
    <x v="6"/>
    <x v="11"/>
  </r>
  <r>
    <x v="9"/>
    <x v="11"/>
  </r>
  <r>
    <x v="9"/>
    <x v="11"/>
  </r>
  <r>
    <x v="7"/>
    <x v="11"/>
  </r>
  <r>
    <x v="11"/>
    <x v="11"/>
  </r>
  <r>
    <x v="9"/>
    <x v="11"/>
  </r>
  <r>
    <x v="8"/>
    <x v="11"/>
  </r>
  <r>
    <x v="9"/>
    <x v="11"/>
  </r>
  <r>
    <x v="10"/>
    <x v="11"/>
  </r>
  <r>
    <x v="9"/>
    <x v="11"/>
  </r>
  <r>
    <x v="0"/>
    <x v="11"/>
  </r>
  <r>
    <x v="0"/>
    <x v="11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0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1"/>
    <x v="23"/>
  </r>
  <r>
    <x v="1"/>
    <x v="18"/>
  </r>
  <r>
    <x v="1"/>
    <x v="16"/>
  </r>
  <r>
    <x v="1"/>
    <x v="9"/>
  </r>
  <r>
    <x v="1"/>
    <x v="6"/>
  </r>
  <r>
    <x v="1"/>
    <x v="19"/>
  </r>
  <r>
    <x v="1"/>
    <x v="3"/>
  </r>
  <r>
    <x v="1"/>
    <x v="8"/>
  </r>
  <r>
    <x v="1"/>
    <x v="6"/>
  </r>
  <r>
    <x v="1"/>
    <x v="6"/>
  </r>
  <r>
    <x v="1"/>
    <x v="6"/>
  </r>
  <r>
    <x v="1"/>
    <x v="19"/>
  </r>
  <r>
    <x v="1"/>
    <x v="6"/>
  </r>
  <r>
    <x v="1"/>
    <x v="8"/>
  </r>
  <r>
    <x v="1"/>
    <x v="20"/>
  </r>
  <r>
    <x v="1"/>
    <x v="6"/>
  </r>
  <r>
    <x v="1"/>
    <x v="16"/>
  </r>
  <r>
    <x v="1"/>
    <x v="11"/>
  </r>
  <r>
    <x v="1"/>
    <x v="10"/>
  </r>
  <r>
    <x v="1"/>
    <x v="11"/>
  </r>
  <r>
    <x v="1"/>
    <x v="14"/>
  </r>
  <r>
    <x v="1"/>
    <x v="10"/>
  </r>
  <r>
    <x v="1"/>
    <x v="11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0"/>
  </r>
  <r>
    <x v="1"/>
    <x v="11"/>
  </r>
  <r>
    <x v="1"/>
    <x v="10"/>
  </r>
  <r>
    <x v="1"/>
    <x v="11"/>
  </r>
  <r>
    <x v="1"/>
    <x v="10"/>
  </r>
  <r>
    <x v="1"/>
    <x v="10"/>
  </r>
  <r>
    <x v="0"/>
    <x v="11"/>
  </r>
  <r>
    <x v="1"/>
    <x v="11"/>
  </r>
  <r>
    <x v="1"/>
    <x v="10"/>
  </r>
  <r>
    <x v="5"/>
    <x v="1"/>
  </r>
  <r>
    <x v="5"/>
    <x v="24"/>
  </r>
  <r>
    <x v="5"/>
    <x v="5"/>
  </r>
  <r>
    <x v="5"/>
    <x v="2"/>
  </r>
  <r>
    <x v="5"/>
    <x v="8"/>
  </r>
  <r>
    <x v="5"/>
    <x v="18"/>
  </r>
  <r>
    <x v="5"/>
    <x v="4"/>
  </r>
  <r>
    <x v="5"/>
    <x v="3"/>
  </r>
  <r>
    <x v="5"/>
    <x v="3"/>
  </r>
  <r>
    <x v="5"/>
    <x v="6"/>
  </r>
  <r>
    <x v="5"/>
    <x v="3"/>
  </r>
  <r>
    <x v="5"/>
    <x v="3"/>
  </r>
  <r>
    <x v="5"/>
    <x v="17"/>
  </r>
  <r>
    <x v="5"/>
    <x v="6"/>
  </r>
  <r>
    <x v="5"/>
    <x v="3"/>
  </r>
  <r>
    <x v="5"/>
    <x v="6"/>
  </r>
  <r>
    <x v="5"/>
    <x v="20"/>
  </r>
  <r>
    <x v="5"/>
    <x v="6"/>
  </r>
  <r>
    <x v="5"/>
    <x v="3"/>
  </r>
  <r>
    <x v="5"/>
    <x v="20"/>
  </r>
  <r>
    <x v="5"/>
    <x v="17"/>
  </r>
  <r>
    <x v="5"/>
    <x v="6"/>
  </r>
  <r>
    <x v="5"/>
    <x v="3"/>
  </r>
  <r>
    <x v="5"/>
    <x v="9"/>
  </r>
  <r>
    <x v="5"/>
    <x v="9"/>
  </r>
  <r>
    <x v="5"/>
    <x v="4"/>
  </r>
  <r>
    <x v="5"/>
    <x v="11"/>
  </r>
  <r>
    <x v="5"/>
    <x v="10"/>
  </r>
  <r>
    <x v="5"/>
    <x v="10"/>
  </r>
  <r>
    <x v="5"/>
    <x v="10"/>
  </r>
  <r>
    <x v="5"/>
    <x v="13"/>
  </r>
  <r>
    <x v="5"/>
    <x v="4"/>
  </r>
  <r>
    <x v="5"/>
    <x v="11"/>
  </r>
  <r>
    <x v="5"/>
    <x v="25"/>
  </r>
  <r>
    <x v="5"/>
    <x v="10"/>
  </r>
  <r>
    <x v="5"/>
    <x v="11"/>
  </r>
  <r>
    <x v="5"/>
    <x v="10"/>
  </r>
  <r>
    <x v="5"/>
    <x v="4"/>
  </r>
  <r>
    <x v="5"/>
    <x v="11"/>
  </r>
  <r>
    <x v="5"/>
    <x v="11"/>
  </r>
  <r>
    <x v="5"/>
    <x v="11"/>
  </r>
  <r>
    <x v="5"/>
    <x v="10"/>
  </r>
  <r>
    <x v="5"/>
    <x v="11"/>
  </r>
  <r>
    <x v="5"/>
    <x v="14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6"/>
    <x v="17"/>
  </r>
  <r>
    <x v="6"/>
    <x v="10"/>
  </r>
  <r>
    <x v="6"/>
    <x v="17"/>
  </r>
  <r>
    <x v="6"/>
    <x v="10"/>
  </r>
  <r>
    <x v="6"/>
    <x v="11"/>
  </r>
  <r>
    <x v="6"/>
    <x v="6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6"/>
  </r>
  <r>
    <x v="6"/>
    <x v="10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0"/>
    <x v="11"/>
  </r>
  <r>
    <x v="6"/>
    <x v="11"/>
  </r>
  <r>
    <x v="6"/>
    <x v="11"/>
  </r>
  <r>
    <x v="0"/>
    <x v="11"/>
  </r>
  <r>
    <x v="6"/>
    <x v="11"/>
  </r>
  <r>
    <x v="6"/>
    <x v="10"/>
  </r>
  <r>
    <x v="6"/>
    <x v="10"/>
  </r>
  <r>
    <x v="6"/>
    <x v="10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7"/>
    <x v="11"/>
  </r>
  <r>
    <x v="7"/>
    <x v="10"/>
  </r>
  <r>
    <x v="7"/>
    <x v="10"/>
  </r>
  <r>
    <x v="0"/>
    <x v="11"/>
  </r>
  <r>
    <x v="7"/>
    <x v="13"/>
  </r>
  <r>
    <x v="7"/>
    <x v="11"/>
  </r>
  <r>
    <x v="7"/>
    <x v="18"/>
  </r>
  <r>
    <x v="7"/>
    <x v="10"/>
  </r>
  <r>
    <x v="7"/>
    <x v="11"/>
  </r>
  <r>
    <x v="7"/>
    <x v="19"/>
  </r>
  <r>
    <x v="7"/>
    <x v="11"/>
  </r>
  <r>
    <x v="7"/>
    <x v="11"/>
  </r>
  <r>
    <x v="7"/>
    <x v="10"/>
  </r>
  <r>
    <x v="7"/>
    <x v="10"/>
  </r>
  <r>
    <x v="7"/>
    <x v="11"/>
  </r>
  <r>
    <x v="7"/>
    <x v="11"/>
  </r>
  <r>
    <x v="7"/>
    <x v="26"/>
  </r>
  <r>
    <x v="7"/>
    <x v="10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0"/>
    <x v="11"/>
  </r>
  <r>
    <x v="7"/>
    <x v="6"/>
  </r>
  <r>
    <x v="7"/>
    <x v="6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8"/>
    <x v="1"/>
  </r>
  <r>
    <x v="8"/>
    <x v="1"/>
  </r>
  <r>
    <x v="8"/>
    <x v="1"/>
  </r>
  <r>
    <x v="8"/>
    <x v="2"/>
  </r>
  <r>
    <x v="8"/>
    <x v="2"/>
  </r>
  <r>
    <x v="8"/>
    <x v="1"/>
  </r>
  <r>
    <x v="8"/>
    <x v="3"/>
  </r>
  <r>
    <x v="8"/>
    <x v="3"/>
  </r>
  <r>
    <x v="8"/>
    <x v="20"/>
  </r>
  <r>
    <x v="8"/>
    <x v="6"/>
  </r>
  <r>
    <x v="8"/>
    <x v="3"/>
  </r>
  <r>
    <x v="8"/>
    <x v="19"/>
  </r>
  <r>
    <x v="8"/>
    <x v="3"/>
  </r>
  <r>
    <x v="8"/>
    <x v="3"/>
  </r>
  <r>
    <x v="8"/>
    <x v="6"/>
  </r>
  <r>
    <x v="8"/>
    <x v="3"/>
  </r>
  <r>
    <x v="8"/>
    <x v="3"/>
  </r>
  <r>
    <x v="8"/>
    <x v="3"/>
  </r>
  <r>
    <x v="8"/>
    <x v="20"/>
  </r>
  <r>
    <x v="8"/>
    <x v="9"/>
  </r>
  <r>
    <x v="8"/>
    <x v="6"/>
  </r>
  <r>
    <x v="8"/>
    <x v="6"/>
  </r>
  <r>
    <x v="8"/>
    <x v="17"/>
  </r>
  <r>
    <x v="8"/>
    <x v="8"/>
  </r>
  <r>
    <x v="8"/>
    <x v="6"/>
  </r>
  <r>
    <x v="8"/>
    <x v="10"/>
  </r>
  <r>
    <x v="8"/>
    <x v="10"/>
  </r>
  <r>
    <x v="8"/>
    <x v="11"/>
  </r>
  <r>
    <x v="8"/>
    <x v="10"/>
  </r>
  <r>
    <x v="8"/>
    <x v="10"/>
  </r>
  <r>
    <x v="8"/>
    <x v="10"/>
  </r>
  <r>
    <x v="8"/>
    <x v="11"/>
  </r>
  <r>
    <x v="8"/>
    <x v="11"/>
  </r>
  <r>
    <x v="8"/>
    <x v="10"/>
  </r>
  <r>
    <x v="8"/>
    <x v="11"/>
  </r>
  <r>
    <x v="8"/>
    <x v="10"/>
  </r>
  <r>
    <x v="8"/>
    <x v="11"/>
  </r>
  <r>
    <x v="8"/>
    <x v="10"/>
  </r>
  <r>
    <x v="8"/>
    <x v="10"/>
  </r>
  <r>
    <x v="8"/>
    <x v="11"/>
  </r>
  <r>
    <x v="6"/>
    <x v="6"/>
  </r>
  <r>
    <x v="6"/>
    <x v="6"/>
  </r>
  <r>
    <x v="6"/>
    <x v="6"/>
  </r>
  <r>
    <x v="6"/>
    <x v="17"/>
  </r>
  <r>
    <x v="6"/>
    <x v="16"/>
  </r>
  <r>
    <x v="9"/>
    <x v="10"/>
  </r>
  <r>
    <x v="6"/>
    <x v="22"/>
  </r>
  <r>
    <x v="6"/>
    <x v="10"/>
  </r>
  <r>
    <x v="6"/>
    <x v="11"/>
  </r>
  <r>
    <x v="0"/>
    <x v="11"/>
  </r>
  <r>
    <x v="6"/>
    <x v="12"/>
  </r>
  <r>
    <x v="6"/>
    <x v="11"/>
  </r>
  <r>
    <x v="6"/>
    <x v="11"/>
  </r>
  <r>
    <x v="6"/>
    <x v="11"/>
  </r>
  <r>
    <x v="6"/>
    <x v="10"/>
  </r>
  <r>
    <x v="6"/>
    <x v="10"/>
  </r>
  <r>
    <x v="6"/>
    <x v="11"/>
  </r>
  <r>
    <x v="6"/>
    <x v="25"/>
  </r>
  <r>
    <x v="6"/>
    <x v="10"/>
  </r>
  <r>
    <x v="6"/>
    <x v="4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0"/>
    <x v="11"/>
  </r>
  <r>
    <x v="6"/>
    <x v="11"/>
  </r>
  <r>
    <x v="6"/>
    <x v="11"/>
  </r>
  <r>
    <x v="3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2"/>
    <x v="6"/>
  </r>
  <r>
    <x v="2"/>
    <x v="16"/>
  </r>
  <r>
    <x v="2"/>
    <x v="3"/>
  </r>
  <r>
    <x v="2"/>
    <x v="6"/>
  </r>
  <r>
    <x v="2"/>
    <x v="6"/>
  </r>
  <r>
    <x v="2"/>
    <x v="6"/>
  </r>
  <r>
    <x v="2"/>
    <x v="17"/>
  </r>
  <r>
    <x v="2"/>
    <x v="26"/>
  </r>
  <r>
    <x v="2"/>
    <x v="11"/>
  </r>
  <r>
    <x v="2"/>
    <x v="22"/>
  </r>
  <r>
    <x v="3"/>
    <x v="10"/>
  </r>
  <r>
    <x v="9"/>
    <x v="11"/>
  </r>
  <r>
    <x v="2"/>
    <x v="11"/>
  </r>
  <r>
    <x v="9"/>
    <x v="11"/>
  </r>
  <r>
    <x v="2"/>
    <x v="11"/>
  </r>
  <r>
    <x v="9"/>
    <x v="11"/>
  </r>
  <r>
    <x v="2"/>
    <x v="11"/>
  </r>
  <r>
    <x v="2"/>
    <x v="11"/>
  </r>
  <r>
    <x v="2"/>
    <x v="11"/>
  </r>
  <r>
    <x v="9"/>
    <x v="11"/>
  </r>
  <r>
    <x v="2"/>
    <x v="10"/>
  </r>
  <r>
    <x v="2"/>
    <x v="11"/>
  </r>
  <r>
    <x v="2"/>
    <x v="10"/>
  </r>
  <r>
    <x v="2"/>
    <x v="11"/>
  </r>
  <r>
    <x v="2"/>
    <x v="11"/>
  </r>
  <r>
    <x v="2"/>
    <x v="11"/>
  </r>
  <r>
    <x v="3"/>
    <x v="10"/>
  </r>
  <r>
    <x v="2"/>
    <x v="11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9"/>
    <x v="11"/>
  </r>
  <r>
    <x v="2"/>
    <x v="10"/>
  </r>
  <r>
    <x v="2"/>
    <x v="11"/>
  </r>
  <r>
    <x v="3"/>
    <x v="14"/>
  </r>
  <r>
    <x v="2"/>
    <x v="11"/>
  </r>
  <r>
    <x v="2"/>
    <x v="11"/>
  </r>
  <r>
    <x v="5"/>
    <x v="2"/>
  </r>
  <r>
    <x v="5"/>
    <x v="6"/>
  </r>
  <r>
    <x v="5"/>
    <x v="6"/>
  </r>
  <r>
    <x v="5"/>
    <x v="6"/>
  </r>
  <r>
    <x v="5"/>
    <x v="16"/>
  </r>
  <r>
    <x v="5"/>
    <x v="18"/>
  </r>
  <r>
    <x v="5"/>
    <x v="6"/>
  </r>
  <r>
    <x v="5"/>
    <x v="17"/>
  </r>
  <r>
    <x v="5"/>
    <x v="6"/>
  </r>
  <r>
    <x v="5"/>
    <x v="6"/>
  </r>
  <r>
    <x v="5"/>
    <x v="6"/>
  </r>
  <r>
    <x v="5"/>
    <x v="6"/>
  </r>
  <r>
    <x v="5"/>
    <x v="20"/>
  </r>
  <r>
    <x v="5"/>
    <x v="6"/>
  </r>
  <r>
    <x v="5"/>
    <x v="6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10"/>
    <x v="11"/>
  </r>
  <r>
    <x v="10"/>
    <x v="2"/>
  </r>
  <r>
    <x v="10"/>
    <x v="19"/>
  </r>
  <r>
    <x v="10"/>
    <x v="6"/>
  </r>
  <r>
    <x v="10"/>
    <x v="20"/>
  </r>
  <r>
    <x v="10"/>
    <x v="17"/>
  </r>
  <r>
    <x v="10"/>
    <x v="8"/>
  </r>
  <r>
    <x v="10"/>
    <x v="6"/>
  </r>
  <r>
    <x v="10"/>
    <x v="6"/>
  </r>
  <r>
    <x v="10"/>
    <x v="10"/>
  </r>
  <r>
    <x v="10"/>
    <x v="4"/>
  </r>
  <r>
    <x v="10"/>
    <x v="11"/>
  </r>
  <r>
    <x v="10"/>
    <x v="11"/>
  </r>
  <r>
    <x v="10"/>
    <x v="26"/>
  </r>
  <r>
    <x v="10"/>
    <x v="10"/>
  </r>
  <r>
    <x v="10"/>
    <x v="10"/>
  </r>
  <r>
    <x v="10"/>
    <x v="11"/>
  </r>
  <r>
    <x v="10"/>
    <x v="11"/>
  </r>
  <r>
    <x v="10"/>
    <x v="10"/>
  </r>
  <r>
    <x v="10"/>
    <x v="10"/>
  </r>
  <r>
    <x v="10"/>
    <x v="10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6"/>
    <x v="17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6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1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6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0"/>
    <x v="17"/>
  </r>
  <r>
    <x v="9"/>
    <x v="17"/>
  </r>
  <r>
    <x v="9"/>
    <x v="17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1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7"/>
    <x v="11"/>
  </r>
  <r>
    <x v="9"/>
    <x v="11"/>
  </r>
  <r>
    <x v="9"/>
    <x v="11"/>
  </r>
  <r>
    <x v="9"/>
    <x v="11"/>
  </r>
  <r>
    <x v="2"/>
    <x v="11"/>
  </r>
  <r>
    <x v="9"/>
    <x v="11"/>
  </r>
  <r>
    <x v="8"/>
    <x v="11"/>
  </r>
  <r>
    <x v="9"/>
    <x v="11"/>
  </r>
  <r>
    <x v="9"/>
    <x v="11"/>
  </r>
  <r>
    <x v="1"/>
    <x v="11"/>
  </r>
  <r>
    <x v="6"/>
    <x v="11"/>
  </r>
  <r>
    <x v="9"/>
    <x v="11"/>
  </r>
  <r>
    <x v="9"/>
    <x v="11"/>
  </r>
  <r>
    <x v="9"/>
    <x v="11"/>
  </r>
  <r>
    <x v="0"/>
    <x v="11"/>
  </r>
  <r>
    <x v="9"/>
    <x v="11"/>
  </r>
  <r>
    <x v="9"/>
    <x v="11"/>
  </r>
  <r>
    <x v="9"/>
    <x v="11"/>
  </r>
  <r>
    <x v="0"/>
    <x v="11"/>
  </r>
  <r>
    <x v="9"/>
    <x v="11"/>
  </r>
  <r>
    <x v="0"/>
    <x v="11"/>
  </r>
  <r>
    <x v="0"/>
    <x v="11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1"/>
    <x v="2"/>
  </r>
  <r>
    <x v="2"/>
    <x v="2"/>
  </r>
  <r>
    <x v="3"/>
    <x v="1"/>
  </r>
  <r>
    <x v="3"/>
    <x v="0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1"/>
  </r>
  <r>
    <x v="3"/>
    <x v="1"/>
  </r>
  <r>
    <x v="3"/>
    <x v="0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5"/>
    <x v="4"/>
  </r>
  <r>
    <x v="5"/>
    <x v="4"/>
  </r>
  <r>
    <x v="5"/>
    <x v="7"/>
  </r>
  <r>
    <x v="5"/>
    <x v="4"/>
  </r>
  <r>
    <x v="5"/>
    <x v="3"/>
  </r>
  <r>
    <x v="5"/>
    <x v="7"/>
  </r>
  <r>
    <x v="5"/>
    <x v="4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8"/>
  </r>
  <r>
    <x v="5"/>
    <x v="5"/>
  </r>
  <r>
    <x v="5"/>
    <x v="8"/>
  </r>
  <r>
    <x v="5"/>
    <x v="5"/>
  </r>
  <r>
    <x v="5"/>
    <x v="8"/>
  </r>
  <r>
    <x v="5"/>
    <x v="9"/>
  </r>
  <r>
    <x v="5"/>
    <x v="5"/>
  </r>
  <r>
    <x v="5"/>
    <x v="9"/>
  </r>
  <r>
    <x v="5"/>
    <x v="9"/>
  </r>
  <r>
    <x v="5"/>
    <x v="10"/>
  </r>
  <r>
    <x v="5"/>
    <x v="11"/>
  </r>
  <r>
    <x v="5"/>
    <x v="9"/>
  </r>
  <r>
    <x v="5"/>
    <x v="5"/>
  </r>
  <r>
    <x v="5"/>
    <x v="9"/>
  </r>
  <r>
    <x v="5"/>
    <x v="5"/>
  </r>
  <r>
    <x v="5"/>
    <x v="5"/>
  </r>
  <r>
    <x v="5"/>
    <x v="5"/>
  </r>
  <r>
    <x v="5"/>
    <x v="12"/>
  </r>
  <r>
    <x v="5"/>
    <x v="12"/>
  </r>
  <r>
    <x v="5"/>
    <x v="2"/>
  </r>
  <r>
    <x v="5"/>
    <x v="2"/>
  </r>
  <r>
    <x v="5"/>
    <x v="12"/>
  </r>
  <r>
    <x v="5"/>
    <x v="12"/>
  </r>
  <r>
    <x v="5"/>
    <x v="12"/>
  </r>
  <r>
    <x v="5"/>
    <x v="13"/>
  </r>
  <r>
    <x v="5"/>
    <x v="12"/>
  </r>
  <r>
    <x v="5"/>
    <x v="12"/>
  </r>
  <r>
    <x v="5"/>
    <x v="14"/>
  </r>
  <r>
    <x v="5"/>
    <x v="6"/>
  </r>
  <r>
    <x v="5"/>
    <x v="12"/>
  </r>
  <r>
    <x v="5"/>
    <x v="14"/>
  </r>
  <r>
    <x v="5"/>
    <x v="15"/>
  </r>
  <r>
    <x v="5"/>
    <x v="2"/>
  </r>
  <r>
    <x v="5"/>
    <x v="4"/>
  </r>
  <r>
    <x v="5"/>
    <x v="4"/>
  </r>
  <r>
    <x v="5"/>
    <x v="4"/>
  </r>
  <r>
    <x v="5"/>
    <x v="16"/>
  </r>
  <r>
    <x v="5"/>
    <x v="5"/>
  </r>
  <r>
    <x v="5"/>
    <x v="8"/>
  </r>
  <r>
    <x v="5"/>
    <x v="5"/>
  </r>
  <r>
    <x v="5"/>
    <x v="9"/>
  </r>
  <r>
    <x v="5"/>
    <x v="5"/>
  </r>
  <r>
    <x v="5"/>
    <x v="5"/>
  </r>
  <r>
    <x v="5"/>
    <x v="8"/>
  </r>
  <r>
    <x v="5"/>
    <x v="5"/>
  </r>
  <r>
    <x v="5"/>
    <x v="10"/>
  </r>
  <r>
    <x v="5"/>
    <x v="17"/>
  </r>
  <r>
    <x v="5"/>
    <x v="5"/>
  </r>
  <r>
    <x v="5"/>
    <x v="8"/>
  </r>
  <r>
    <x v="5"/>
    <x v="1"/>
  </r>
  <r>
    <x v="5"/>
    <x v="8"/>
  </r>
  <r>
    <x v="5"/>
    <x v="5"/>
  </r>
  <r>
    <x v="5"/>
    <x v="18"/>
  </r>
  <r>
    <x v="5"/>
    <x v="19"/>
  </r>
  <r>
    <x v="5"/>
    <x v="5"/>
  </r>
  <r>
    <x v="5"/>
    <x v="5"/>
  </r>
  <r>
    <x v="5"/>
    <x v="5"/>
  </r>
  <r>
    <x v="5"/>
    <x v="11"/>
  </r>
  <r>
    <x v="5"/>
    <x v="8"/>
  </r>
  <r>
    <x v="5"/>
    <x v="8"/>
  </r>
  <r>
    <x v="5"/>
    <x v="5"/>
  </r>
  <r>
    <x v="5"/>
    <x v="8"/>
  </r>
  <r>
    <x v="5"/>
    <x v="5"/>
  </r>
  <r>
    <x v="5"/>
    <x v="8"/>
  </r>
  <r>
    <x v="5"/>
    <x v="5"/>
  </r>
  <r>
    <x v="5"/>
    <x v="1"/>
  </r>
  <r>
    <x v="5"/>
    <x v="11"/>
  </r>
  <r>
    <x v="5"/>
    <x v="12"/>
  </r>
  <r>
    <x v="5"/>
    <x v="2"/>
  </r>
  <r>
    <x v="5"/>
    <x v="12"/>
  </r>
  <r>
    <x v="5"/>
    <x v="12"/>
  </r>
  <r>
    <x v="5"/>
    <x v="2"/>
  </r>
  <r>
    <x v="5"/>
    <x v="12"/>
  </r>
  <r>
    <x v="5"/>
    <x v="12"/>
  </r>
  <r>
    <x v="5"/>
    <x v="6"/>
  </r>
  <r>
    <x v="5"/>
    <x v="6"/>
  </r>
  <r>
    <x v="5"/>
    <x v="12"/>
  </r>
  <r>
    <x v="5"/>
    <x v="14"/>
  </r>
  <r>
    <x v="5"/>
    <x v="12"/>
  </r>
  <r>
    <x v="5"/>
    <x v="12"/>
  </r>
  <r>
    <x v="6"/>
    <x v="16"/>
  </r>
  <r>
    <x v="6"/>
    <x v="3"/>
  </r>
  <r>
    <x v="6"/>
    <x v="5"/>
  </r>
  <r>
    <x v="6"/>
    <x v="5"/>
  </r>
  <r>
    <x v="6"/>
    <x v="5"/>
  </r>
  <r>
    <x v="6"/>
    <x v="11"/>
  </r>
  <r>
    <x v="6"/>
    <x v="8"/>
  </r>
  <r>
    <x v="6"/>
    <x v="10"/>
  </r>
  <r>
    <x v="6"/>
    <x v="5"/>
  </r>
  <r>
    <x v="6"/>
    <x v="5"/>
  </r>
  <r>
    <x v="6"/>
    <x v="5"/>
  </r>
  <r>
    <x v="6"/>
    <x v="5"/>
  </r>
  <r>
    <x v="6"/>
    <x v="5"/>
  </r>
  <r>
    <x v="6"/>
    <x v="8"/>
  </r>
  <r>
    <x v="6"/>
    <x v="5"/>
  </r>
  <r>
    <x v="6"/>
    <x v="17"/>
  </r>
  <r>
    <x v="6"/>
    <x v="20"/>
  </r>
  <r>
    <x v="6"/>
    <x v="8"/>
  </r>
  <r>
    <x v="6"/>
    <x v="11"/>
  </r>
  <r>
    <x v="6"/>
    <x v="9"/>
  </r>
  <r>
    <x v="6"/>
    <x v="11"/>
  </r>
  <r>
    <x v="6"/>
    <x v="5"/>
  </r>
  <r>
    <x v="6"/>
    <x v="8"/>
  </r>
  <r>
    <x v="6"/>
    <x v="19"/>
  </r>
  <r>
    <x v="6"/>
    <x v="5"/>
  </r>
  <r>
    <x v="6"/>
    <x v="19"/>
  </r>
  <r>
    <x v="6"/>
    <x v="18"/>
  </r>
  <r>
    <x v="6"/>
    <x v="8"/>
  </r>
  <r>
    <x v="6"/>
    <x v="20"/>
  </r>
  <r>
    <x v="6"/>
    <x v="5"/>
  </r>
  <r>
    <x v="6"/>
    <x v="17"/>
  </r>
  <r>
    <x v="6"/>
    <x v="5"/>
  </r>
  <r>
    <x v="6"/>
    <x v="12"/>
  </r>
  <r>
    <x v="6"/>
    <x v="21"/>
  </r>
  <r>
    <x v="6"/>
    <x v="12"/>
  </r>
  <r>
    <x v="6"/>
    <x v="6"/>
  </r>
  <r>
    <x v="6"/>
    <x v="22"/>
  </r>
  <r>
    <x v="6"/>
    <x v="14"/>
  </r>
  <r>
    <x v="6"/>
    <x v="12"/>
  </r>
  <r>
    <x v="6"/>
    <x v="12"/>
  </r>
  <r>
    <x v="6"/>
    <x v="13"/>
  </r>
  <r>
    <x v="6"/>
    <x v="12"/>
  </r>
  <r>
    <x v="6"/>
    <x v="13"/>
  </r>
  <r>
    <x v="6"/>
    <x v="6"/>
  </r>
  <r>
    <x v="6"/>
    <x v="12"/>
  </r>
  <r>
    <x v="6"/>
    <x v="2"/>
  </r>
  <r>
    <x v="6"/>
    <x v="12"/>
  </r>
  <r>
    <x v="6"/>
    <x v="12"/>
  </r>
  <r>
    <x v="7"/>
    <x v="23"/>
  </r>
  <r>
    <x v="7"/>
    <x v="18"/>
  </r>
  <r>
    <x v="7"/>
    <x v="17"/>
  </r>
  <r>
    <x v="7"/>
    <x v="11"/>
  </r>
  <r>
    <x v="7"/>
    <x v="8"/>
  </r>
  <r>
    <x v="7"/>
    <x v="19"/>
  </r>
  <r>
    <x v="7"/>
    <x v="5"/>
  </r>
  <r>
    <x v="7"/>
    <x v="10"/>
  </r>
  <r>
    <x v="7"/>
    <x v="8"/>
  </r>
  <r>
    <x v="7"/>
    <x v="8"/>
  </r>
  <r>
    <x v="7"/>
    <x v="8"/>
  </r>
  <r>
    <x v="7"/>
    <x v="19"/>
  </r>
  <r>
    <x v="7"/>
    <x v="8"/>
  </r>
  <r>
    <x v="7"/>
    <x v="10"/>
  </r>
  <r>
    <x v="7"/>
    <x v="20"/>
  </r>
  <r>
    <x v="7"/>
    <x v="8"/>
  </r>
  <r>
    <x v="7"/>
    <x v="17"/>
  </r>
  <r>
    <x v="7"/>
    <x v="2"/>
  </r>
  <r>
    <x v="7"/>
    <x v="12"/>
  </r>
  <r>
    <x v="7"/>
    <x v="2"/>
  </r>
  <r>
    <x v="7"/>
    <x v="15"/>
  </r>
  <r>
    <x v="7"/>
    <x v="12"/>
  </r>
  <r>
    <x v="7"/>
    <x v="2"/>
  </r>
  <r>
    <x v="7"/>
    <x v="12"/>
  </r>
  <r>
    <x v="7"/>
    <x v="2"/>
  </r>
  <r>
    <x v="7"/>
    <x v="2"/>
  </r>
  <r>
    <x v="7"/>
    <x v="12"/>
  </r>
  <r>
    <x v="7"/>
    <x v="2"/>
  </r>
  <r>
    <x v="7"/>
    <x v="2"/>
  </r>
  <r>
    <x v="7"/>
    <x v="12"/>
  </r>
  <r>
    <x v="7"/>
    <x v="12"/>
  </r>
  <r>
    <x v="7"/>
    <x v="12"/>
  </r>
  <r>
    <x v="7"/>
    <x v="12"/>
  </r>
  <r>
    <x v="7"/>
    <x v="2"/>
  </r>
  <r>
    <x v="7"/>
    <x v="12"/>
  </r>
  <r>
    <x v="7"/>
    <x v="2"/>
  </r>
  <r>
    <x v="7"/>
    <x v="12"/>
  </r>
  <r>
    <x v="7"/>
    <x v="12"/>
  </r>
  <r>
    <x v="7"/>
    <x v="2"/>
  </r>
  <r>
    <x v="7"/>
    <x v="2"/>
  </r>
  <r>
    <x v="7"/>
    <x v="12"/>
  </r>
  <r>
    <x v="0"/>
    <x v="3"/>
  </r>
  <r>
    <x v="0"/>
    <x v="24"/>
  </r>
  <r>
    <x v="0"/>
    <x v="7"/>
  </r>
  <r>
    <x v="0"/>
    <x v="4"/>
  </r>
  <r>
    <x v="0"/>
    <x v="10"/>
  </r>
  <r>
    <x v="0"/>
    <x v="18"/>
  </r>
  <r>
    <x v="0"/>
    <x v="6"/>
  </r>
  <r>
    <x v="0"/>
    <x v="5"/>
  </r>
  <r>
    <x v="0"/>
    <x v="5"/>
  </r>
  <r>
    <x v="0"/>
    <x v="8"/>
  </r>
  <r>
    <x v="0"/>
    <x v="5"/>
  </r>
  <r>
    <x v="0"/>
    <x v="5"/>
  </r>
  <r>
    <x v="0"/>
    <x v="1"/>
  </r>
  <r>
    <x v="0"/>
    <x v="8"/>
  </r>
  <r>
    <x v="0"/>
    <x v="5"/>
  </r>
  <r>
    <x v="0"/>
    <x v="8"/>
  </r>
  <r>
    <x v="0"/>
    <x v="20"/>
  </r>
  <r>
    <x v="0"/>
    <x v="8"/>
  </r>
  <r>
    <x v="0"/>
    <x v="5"/>
  </r>
  <r>
    <x v="0"/>
    <x v="20"/>
  </r>
  <r>
    <x v="0"/>
    <x v="1"/>
  </r>
  <r>
    <x v="0"/>
    <x v="8"/>
  </r>
  <r>
    <x v="0"/>
    <x v="5"/>
  </r>
  <r>
    <x v="0"/>
    <x v="11"/>
  </r>
  <r>
    <x v="0"/>
    <x v="11"/>
  </r>
  <r>
    <x v="0"/>
    <x v="6"/>
  </r>
  <r>
    <x v="0"/>
    <x v="2"/>
  </r>
  <r>
    <x v="0"/>
    <x v="12"/>
  </r>
  <r>
    <x v="0"/>
    <x v="12"/>
  </r>
  <r>
    <x v="0"/>
    <x v="12"/>
  </r>
  <r>
    <x v="0"/>
    <x v="14"/>
  </r>
  <r>
    <x v="0"/>
    <x v="6"/>
  </r>
  <r>
    <x v="0"/>
    <x v="2"/>
  </r>
  <r>
    <x v="0"/>
    <x v="25"/>
  </r>
  <r>
    <x v="0"/>
    <x v="12"/>
  </r>
  <r>
    <x v="0"/>
    <x v="2"/>
  </r>
  <r>
    <x v="0"/>
    <x v="12"/>
  </r>
  <r>
    <x v="0"/>
    <x v="6"/>
  </r>
  <r>
    <x v="0"/>
    <x v="2"/>
  </r>
  <r>
    <x v="0"/>
    <x v="2"/>
  </r>
  <r>
    <x v="0"/>
    <x v="2"/>
  </r>
  <r>
    <x v="0"/>
    <x v="12"/>
  </r>
  <r>
    <x v="0"/>
    <x v="2"/>
  </r>
  <r>
    <x v="0"/>
    <x v="15"/>
  </r>
  <r>
    <x v="0"/>
    <x v="2"/>
  </r>
  <r>
    <x v="0"/>
    <x v="12"/>
  </r>
  <r>
    <x v="0"/>
    <x v="12"/>
  </r>
  <r>
    <x v="0"/>
    <x v="2"/>
  </r>
  <r>
    <x v="0"/>
    <x v="2"/>
  </r>
  <r>
    <x v="0"/>
    <x v="2"/>
  </r>
  <r>
    <x v="8"/>
    <x v="1"/>
  </r>
  <r>
    <x v="8"/>
    <x v="12"/>
  </r>
  <r>
    <x v="8"/>
    <x v="1"/>
  </r>
  <r>
    <x v="8"/>
    <x v="12"/>
  </r>
  <r>
    <x v="8"/>
    <x v="2"/>
  </r>
  <r>
    <x v="8"/>
    <x v="8"/>
  </r>
  <r>
    <x v="8"/>
    <x v="2"/>
  </r>
  <r>
    <x v="8"/>
    <x v="1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8"/>
  </r>
  <r>
    <x v="8"/>
    <x v="12"/>
  </r>
  <r>
    <x v="8"/>
    <x v="2"/>
  </r>
  <r>
    <x v="8"/>
    <x v="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8"/>
    <x v="1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12"/>
  </r>
  <r>
    <x v="8"/>
    <x v="12"/>
  </r>
  <r>
    <x v="8"/>
    <x v="12"/>
  </r>
  <r>
    <x v="8"/>
    <x v="2"/>
  </r>
  <r>
    <x v="8"/>
    <x v="12"/>
  </r>
  <r>
    <x v="8"/>
    <x v="12"/>
  </r>
  <r>
    <x v="8"/>
    <x v="2"/>
  </r>
  <r>
    <x v="8"/>
    <x v="2"/>
  </r>
  <r>
    <x v="8"/>
    <x v="2"/>
  </r>
  <r>
    <x v="9"/>
    <x v="2"/>
  </r>
  <r>
    <x v="9"/>
    <x v="12"/>
  </r>
  <r>
    <x v="9"/>
    <x v="12"/>
  </r>
  <r>
    <x v="9"/>
    <x v="2"/>
  </r>
  <r>
    <x v="9"/>
    <x v="14"/>
  </r>
  <r>
    <x v="9"/>
    <x v="2"/>
  </r>
  <r>
    <x v="9"/>
    <x v="18"/>
  </r>
  <r>
    <x v="9"/>
    <x v="12"/>
  </r>
  <r>
    <x v="9"/>
    <x v="2"/>
  </r>
  <r>
    <x v="9"/>
    <x v="19"/>
  </r>
  <r>
    <x v="9"/>
    <x v="2"/>
  </r>
  <r>
    <x v="9"/>
    <x v="2"/>
  </r>
  <r>
    <x v="9"/>
    <x v="12"/>
  </r>
  <r>
    <x v="9"/>
    <x v="12"/>
  </r>
  <r>
    <x v="9"/>
    <x v="2"/>
  </r>
  <r>
    <x v="9"/>
    <x v="2"/>
  </r>
  <r>
    <x v="9"/>
    <x v="26"/>
  </r>
  <r>
    <x v="9"/>
    <x v="12"/>
  </r>
  <r>
    <x v="9"/>
    <x v="2"/>
  </r>
  <r>
    <x v="9"/>
    <x v="12"/>
  </r>
  <r>
    <x v="9"/>
    <x v="2"/>
  </r>
  <r>
    <x v="9"/>
    <x v="12"/>
  </r>
  <r>
    <x v="9"/>
    <x v="2"/>
  </r>
  <r>
    <x v="9"/>
    <x v="2"/>
  </r>
  <r>
    <x v="9"/>
    <x v="2"/>
  </r>
  <r>
    <x v="1"/>
    <x v="8"/>
  </r>
  <r>
    <x v="1"/>
    <x v="8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0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2"/>
    <x v="8"/>
  </r>
  <r>
    <x v="2"/>
    <x v="8"/>
  </r>
  <r>
    <x v="2"/>
    <x v="8"/>
  </r>
  <r>
    <x v="2"/>
    <x v="1"/>
  </r>
  <r>
    <x v="2"/>
    <x v="17"/>
  </r>
  <r>
    <x v="2"/>
    <x v="12"/>
  </r>
  <r>
    <x v="2"/>
    <x v="22"/>
  </r>
  <r>
    <x v="2"/>
    <x v="12"/>
  </r>
  <r>
    <x v="2"/>
    <x v="2"/>
  </r>
  <r>
    <x v="2"/>
    <x v="2"/>
  </r>
  <r>
    <x v="2"/>
    <x v="13"/>
  </r>
  <r>
    <x v="2"/>
    <x v="2"/>
  </r>
  <r>
    <x v="2"/>
    <x v="2"/>
  </r>
  <r>
    <x v="2"/>
    <x v="2"/>
  </r>
  <r>
    <x v="2"/>
    <x v="12"/>
  </r>
  <r>
    <x v="2"/>
    <x v="12"/>
  </r>
  <r>
    <x v="2"/>
    <x v="2"/>
  </r>
  <r>
    <x v="2"/>
    <x v="25"/>
  </r>
  <r>
    <x v="2"/>
    <x v="12"/>
  </r>
  <r>
    <x v="2"/>
    <x v="6"/>
  </r>
  <r>
    <x v="2"/>
    <x v="2"/>
  </r>
  <r>
    <x v="2"/>
    <x v="2"/>
  </r>
  <r>
    <x v="2"/>
    <x v="2"/>
  </r>
  <r>
    <x v="2"/>
    <x v="2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1"/>
    <x v="2"/>
  </r>
  <r>
    <x v="1"/>
    <x v="2"/>
  </r>
  <r>
    <x v="10"/>
    <x v="4"/>
  </r>
  <r>
    <x v="10"/>
    <x v="8"/>
  </r>
  <r>
    <x v="10"/>
    <x v="8"/>
  </r>
  <r>
    <x v="10"/>
    <x v="8"/>
  </r>
  <r>
    <x v="10"/>
    <x v="17"/>
  </r>
  <r>
    <x v="10"/>
    <x v="18"/>
  </r>
  <r>
    <x v="10"/>
    <x v="8"/>
  </r>
  <r>
    <x v="10"/>
    <x v="1"/>
  </r>
  <r>
    <x v="10"/>
    <x v="8"/>
  </r>
  <r>
    <x v="10"/>
    <x v="8"/>
  </r>
  <r>
    <x v="10"/>
    <x v="8"/>
  </r>
  <r>
    <x v="10"/>
    <x v="8"/>
  </r>
  <r>
    <x v="10"/>
    <x v="20"/>
  </r>
  <r>
    <x v="10"/>
    <x v="8"/>
  </r>
  <r>
    <x v="10"/>
    <x v="8"/>
  </r>
  <r>
    <x v="10"/>
    <x v="2"/>
  </r>
  <r>
    <x v="10"/>
    <x v="1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12"/>
  </r>
  <r>
    <x v="10"/>
    <x v="2"/>
  </r>
  <r>
    <x v="10"/>
    <x v="2"/>
  </r>
  <r>
    <x v="10"/>
    <x v="1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1"/>
    <x v="2"/>
  </r>
  <r>
    <x v="11"/>
    <x v="4"/>
  </r>
  <r>
    <x v="11"/>
    <x v="19"/>
  </r>
  <r>
    <x v="11"/>
    <x v="8"/>
  </r>
  <r>
    <x v="11"/>
    <x v="20"/>
  </r>
  <r>
    <x v="11"/>
    <x v="1"/>
  </r>
  <r>
    <x v="11"/>
    <x v="10"/>
  </r>
  <r>
    <x v="11"/>
    <x v="8"/>
  </r>
  <r>
    <x v="11"/>
    <x v="8"/>
  </r>
  <r>
    <x v="11"/>
    <x v="12"/>
  </r>
  <r>
    <x v="11"/>
    <x v="6"/>
  </r>
  <r>
    <x v="11"/>
    <x v="2"/>
  </r>
  <r>
    <x v="11"/>
    <x v="2"/>
  </r>
  <r>
    <x v="11"/>
    <x v="26"/>
  </r>
  <r>
    <x v="11"/>
    <x v="12"/>
  </r>
  <r>
    <x v="11"/>
    <x v="12"/>
  </r>
  <r>
    <x v="11"/>
    <x v="2"/>
  </r>
  <r>
    <x v="11"/>
    <x v="2"/>
  </r>
  <r>
    <x v="11"/>
    <x v="12"/>
  </r>
  <r>
    <x v="11"/>
    <x v="12"/>
  </r>
  <r>
    <x v="11"/>
    <x v="1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2"/>
    <x v="1"/>
  </r>
  <r>
    <x v="2"/>
    <x v="1"/>
  </r>
  <r>
    <x v="2"/>
    <x v="1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2"/>
    <x v="15"/>
  </r>
  <r>
    <x v="2"/>
    <x v="1"/>
  </r>
  <r>
    <x v="2"/>
    <x v="3"/>
  </r>
  <r>
    <x v="2"/>
    <x v="3"/>
  </r>
  <r>
    <x v="2"/>
    <x v="3"/>
  </r>
  <r>
    <x v="2"/>
    <x v="9"/>
  </r>
  <r>
    <x v="2"/>
    <x v="6"/>
  </r>
  <r>
    <x v="2"/>
    <x v="8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16"/>
  </r>
  <r>
    <x v="2"/>
    <x v="20"/>
  </r>
  <r>
    <x v="2"/>
    <x v="6"/>
  </r>
  <r>
    <x v="2"/>
    <x v="9"/>
  </r>
  <r>
    <x v="2"/>
    <x v="7"/>
  </r>
  <r>
    <x v="2"/>
    <x v="9"/>
  </r>
  <r>
    <x v="2"/>
    <x v="3"/>
  </r>
  <r>
    <x v="2"/>
    <x v="6"/>
  </r>
  <r>
    <x v="2"/>
    <x v="19"/>
  </r>
  <r>
    <x v="2"/>
    <x v="3"/>
  </r>
  <r>
    <x v="2"/>
    <x v="19"/>
  </r>
  <r>
    <x v="2"/>
    <x v="18"/>
  </r>
  <r>
    <x v="2"/>
    <x v="6"/>
  </r>
  <r>
    <x v="2"/>
    <x v="20"/>
  </r>
  <r>
    <x v="2"/>
    <x v="3"/>
  </r>
  <r>
    <x v="2"/>
    <x v="16"/>
  </r>
  <r>
    <x v="2"/>
    <x v="3"/>
  </r>
  <r>
    <x v="2"/>
    <x v="10"/>
  </r>
  <r>
    <x v="2"/>
    <x v="21"/>
  </r>
  <r>
    <x v="2"/>
    <x v="10"/>
  </r>
  <r>
    <x v="2"/>
    <x v="4"/>
  </r>
  <r>
    <x v="2"/>
    <x v="22"/>
  </r>
  <r>
    <x v="2"/>
    <x v="13"/>
  </r>
  <r>
    <x v="2"/>
    <x v="10"/>
  </r>
  <r>
    <x v="2"/>
    <x v="10"/>
  </r>
  <r>
    <x v="2"/>
    <x v="12"/>
  </r>
  <r>
    <x v="2"/>
    <x v="10"/>
  </r>
  <r>
    <x v="2"/>
    <x v="12"/>
  </r>
  <r>
    <x v="2"/>
    <x v="4"/>
  </r>
  <r>
    <x v="2"/>
    <x v="10"/>
  </r>
  <r>
    <x v="2"/>
    <x v="11"/>
  </r>
  <r>
    <x v="2"/>
    <x v="10"/>
  </r>
  <r>
    <x v="2"/>
    <x v="10"/>
  </r>
  <r>
    <x v="4"/>
    <x v="23"/>
  </r>
  <r>
    <x v="4"/>
    <x v="18"/>
  </r>
  <r>
    <x v="4"/>
    <x v="16"/>
  </r>
  <r>
    <x v="4"/>
    <x v="9"/>
  </r>
  <r>
    <x v="4"/>
    <x v="6"/>
  </r>
  <r>
    <x v="4"/>
    <x v="19"/>
  </r>
  <r>
    <x v="4"/>
    <x v="3"/>
  </r>
  <r>
    <x v="4"/>
    <x v="8"/>
  </r>
  <r>
    <x v="4"/>
    <x v="6"/>
  </r>
  <r>
    <x v="4"/>
    <x v="6"/>
  </r>
  <r>
    <x v="4"/>
    <x v="6"/>
  </r>
  <r>
    <x v="4"/>
    <x v="19"/>
  </r>
  <r>
    <x v="4"/>
    <x v="6"/>
  </r>
  <r>
    <x v="4"/>
    <x v="8"/>
  </r>
  <r>
    <x v="4"/>
    <x v="20"/>
  </r>
  <r>
    <x v="4"/>
    <x v="6"/>
  </r>
  <r>
    <x v="4"/>
    <x v="16"/>
  </r>
  <r>
    <x v="4"/>
    <x v="11"/>
  </r>
  <r>
    <x v="4"/>
    <x v="10"/>
  </r>
  <r>
    <x v="4"/>
    <x v="11"/>
  </r>
  <r>
    <x v="4"/>
    <x v="14"/>
  </r>
  <r>
    <x v="4"/>
    <x v="10"/>
  </r>
  <r>
    <x v="4"/>
    <x v="11"/>
  </r>
  <r>
    <x v="4"/>
    <x v="10"/>
  </r>
  <r>
    <x v="4"/>
    <x v="11"/>
  </r>
  <r>
    <x v="4"/>
    <x v="11"/>
  </r>
  <r>
    <x v="4"/>
    <x v="10"/>
  </r>
  <r>
    <x v="4"/>
    <x v="11"/>
  </r>
  <r>
    <x v="4"/>
    <x v="11"/>
  </r>
  <r>
    <x v="4"/>
    <x v="10"/>
  </r>
  <r>
    <x v="4"/>
    <x v="10"/>
  </r>
  <r>
    <x v="4"/>
    <x v="10"/>
  </r>
  <r>
    <x v="4"/>
    <x v="10"/>
  </r>
  <r>
    <x v="4"/>
    <x v="11"/>
  </r>
  <r>
    <x v="4"/>
    <x v="10"/>
  </r>
  <r>
    <x v="4"/>
    <x v="11"/>
  </r>
  <r>
    <x v="4"/>
    <x v="10"/>
  </r>
  <r>
    <x v="4"/>
    <x v="10"/>
  </r>
  <r>
    <x v="0"/>
    <x v="11"/>
  </r>
  <r>
    <x v="4"/>
    <x v="11"/>
  </r>
  <r>
    <x v="4"/>
    <x v="10"/>
  </r>
  <r>
    <x v="5"/>
    <x v="1"/>
  </r>
  <r>
    <x v="5"/>
    <x v="24"/>
  </r>
  <r>
    <x v="5"/>
    <x v="5"/>
  </r>
  <r>
    <x v="5"/>
    <x v="2"/>
  </r>
  <r>
    <x v="5"/>
    <x v="8"/>
  </r>
  <r>
    <x v="5"/>
    <x v="18"/>
  </r>
  <r>
    <x v="5"/>
    <x v="4"/>
  </r>
  <r>
    <x v="5"/>
    <x v="3"/>
  </r>
  <r>
    <x v="5"/>
    <x v="3"/>
  </r>
  <r>
    <x v="5"/>
    <x v="6"/>
  </r>
  <r>
    <x v="5"/>
    <x v="3"/>
  </r>
  <r>
    <x v="5"/>
    <x v="3"/>
  </r>
  <r>
    <x v="5"/>
    <x v="17"/>
  </r>
  <r>
    <x v="5"/>
    <x v="6"/>
  </r>
  <r>
    <x v="5"/>
    <x v="3"/>
  </r>
  <r>
    <x v="5"/>
    <x v="6"/>
  </r>
  <r>
    <x v="5"/>
    <x v="20"/>
  </r>
  <r>
    <x v="5"/>
    <x v="6"/>
  </r>
  <r>
    <x v="5"/>
    <x v="3"/>
  </r>
  <r>
    <x v="5"/>
    <x v="20"/>
  </r>
  <r>
    <x v="5"/>
    <x v="17"/>
  </r>
  <r>
    <x v="5"/>
    <x v="6"/>
  </r>
  <r>
    <x v="5"/>
    <x v="3"/>
  </r>
  <r>
    <x v="5"/>
    <x v="9"/>
  </r>
  <r>
    <x v="5"/>
    <x v="9"/>
  </r>
  <r>
    <x v="5"/>
    <x v="4"/>
  </r>
  <r>
    <x v="5"/>
    <x v="11"/>
  </r>
  <r>
    <x v="5"/>
    <x v="10"/>
  </r>
  <r>
    <x v="5"/>
    <x v="10"/>
  </r>
  <r>
    <x v="5"/>
    <x v="10"/>
  </r>
  <r>
    <x v="5"/>
    <x v="13"/>
  </r>
  <r>
    <x v="5"/>
    <x v="4"/>
  </r>
  <r>
    <x v="5"/>
    <x v="11"/>
  </r>
  <r>
    <x v="5"/>
    <x v="25"/>
  </r>
  <r>
    <x v="5"/>
    <x v="10"/>
  </r>
  <r>
    <x v="5"/>
    <x v="11"/>
  </r>
  <r>
    <x v="5"/>
    <x v="10"/>
  </r>
  <r>
    <x v="5"/>
    <x v="4"/>
  </r>
  <r>
    <x v="5"/>
    <x v="11"/>
  </r>
  <r>
    <x v="5"/>
    <x v="11"/>
  </r>
  <r>
    <x v="5"/>
    <x v="11"/>
  </r>
  <r>
    <x v="5"/>
    <x v="10"/>
  </r>
  <r>
    <x v="5"/>
    <x v="11"/>
  </r>
  <r>
    <x v="5"/>
    <x v="14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6"/>
    <x v="17"/>
  </r>
  <r>
    <x v="6"/>
    <x v="10"/>
  </r>
  <r>
    <x v="6"/>
    <x v="17"/>
  </r>
  <r>
    <x v="6"/>
    <x v="10"/>
  </r>
  <r>
    <x v="6"/>
    <x v="11"/>
  </r>
  <r>
    <x v="6"/>
    <x v="6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6"/>
  </r>
  <r>
    <x v="6"/>
    <x v="10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0"/>
    <x v="11"/>
  </r>
  <r>
    <x v="6"/>
    <x v="10"/>
  </r>
  <r>
    <x v="6"/>
    <x v="10"/>
  </r>
  <r>
    <x v="6"/>
    <x v="11"/>
  </r>
  <r>
    <x v="6"/>
    <x v="11"/>
  </r>
  <r>
    <x v="6"/>
    <x v="11"/>
  </r>
  <r>
    <x v="0"/>
    <x v="11"/>
  </r>
  <r>
    <x v="6"/>
    <x v="11"/>
  </r>
  <r>
    <x v="0"/>
    <x v="11"/>
  </r>
  <r>
    <x v="0"/>
    <x v="11"/>
  </r>
  <r>
    <x v="6"/>
    <x v="11"/>
  </r>
  <r>
    <x v="6"/>
    <x v="10"/>
  </r>
  <r>
    <x v="6"/>
    <x v="10"/>
  </r>
  <r>
    <x v="6"/>
    <x v="10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7"/>
    <x v="11"/>
  </r>
  <r>
    <x v="7"/>
    <x v="10"/>
  </r>
  <r>
    <x v="7"/>
    <x v="10"/>
  </r>
  <r>
    <x v="7"/>
    <x v="11"/>
  </r>
  <r>
    <x v="7"/>
    <x v="13"/>
  </r>
  <r>
    <x v="7"/>
    <x v="11"/>
  </r>
  <r>
    <x v="7"/>
    <x v="18"/>
  </r>
  <r>
    <x v="7"/>
    <x v="10"/>
  </r>
  <r>
    <x v="7"/>
    <x v="11"/>
  </r>
  <r>
    <x v="7"/>
    <x v="19"/>
  </r>
  <r>
    <x v="7"/>
    <x v="11"/>
  </r>
  <r>
    <x v="7"/>
    <x v="11"/>
  </r>
  <r>
    <x v="7"/>
    <x v="10"/>
  </r>
  <r>
    <x v="7"/>
    <x v="10"/>
  </r>
  <r>
    <x v="7"/>
    <x v="11"/>
  </r>
  <r>
    <x v="7"/>
    <x v="11"/>
  </r>
  <r>
    <x v="7"/>
    <x v="26"/>
  </r>
  <r>
    <x v="7"/>
    <x v="10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0"/>
    <x v="11"/>
  </r>
  <r>
    <x v="7"/>
    <x v="6"/>
  </r>
  <r>
    <x v="7"/>
    <x v="6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8"/>
    <x v="6"/>
  </r>
  <r>
    <x v="8"/>
    <x v="6"/>
  </r>
  <r>
    <x v="8"/>
    <x v="6"/>
  </r>
  <r>
    <x v="8"/>
    <x v="17"/>
  </r>
  <r>
    <x v="8"/>
    <x v="16"/>
  </r>
  <r>
    <x v="9"/>
    <x v="10"/>
  </r>
  <r>
    <x v="8"/>
    <x v="22"/>
  </r>
  <r>
    <x v="8"/>
    <x v="10"/>
  </r>
  <r>
    <x v="8"/>
    <x v="11"/>
  </r>
  <r>
    <x v="8"/>
    <x v="11"/>
  </r>
  <r>
    <x v="8"/>
    <x v="12"/>
  </r>
  <r>
    <x v="8"/>
    <x v="11"/>
  </r>
  <r>
    <x v="8"/>
    <x v="11"/>
  </r>
  <r>
    <x v="8"/>
    <x v="11"/>
  </r>
  <r>
    <x v="8"/>
    <x v="10"/>
  </r>
  <r>
    <x v="8"/>
    <x v="10"/>
  </r>
  <r>
    <x v="8"/>
    <x v="11"/>
  </r>
  <r>
    <x v="8"/>
    <x v="25"/>
  </r>
  <r>
    <x v="8"/>
    <x v="10"/>
  </r>
  <r>
    <x v="8"/>
    <x v="4"/>
  </r>
  <r>
    <x v="8"/>
    <x v="11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4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5"/>
    <x v="6"/>
  </r>
  <r>
    <x v="5"/>
    <x v="16"/>
  </r>
  <r>
    <x v="5"/>
    <x v="3"/>
  </r>
  <r>
    <x v="5"/>
    <x v="6"/>
  </r>
  <r>
    <x v="5"/>
    <x v="6"/>
  </r>
  <r>
    <x v="5"/>
    <x v="6"/>
  </r>
  <r>
    <x v="5"/>
    <x v="17"/>
  </r>
  <r>
    <x v="5"/>
    <x v="26"/>
  </r>
  <r>
    <x v="5"/>
    <x v="11"/>
  </r>
  <r>
    <x v="5"/>
    <x v="22"/>
  </r>
  <r>
    <x v="4"/>
    <x v="10"/>
  </r>
  <r>
    <x v="9"/>
    <x v="11"/>
  </r>
  <r>
    <x v="5"/>
    <x v="11"/>
  </r>
  <r>
    <x v="9"/>
    <x v="11"/>
  </r>
  <r>
    <x v="5"/>
    <x v="11"/>
  </r>
  <r>
    <x v="9"/>
    <x v="11"/>
  </r>
  <r>
    <x v="5"/>
    <x v="11"/>
  </r>
  <r>
    <x v="5"/>
    <x v="11"/>
  </r>
  <r>
    <x v="5"/>
    <x v="11"/>
  </r>
  <r>
    <x v="9"/>
    <x v="11"/>
  </r>
  <r>
    <x v="5"/>
    <x v="10"/>
  </r>
  <r>
    <x v="5"/>
    <x v="11"/>
  </r>
  <r>
    <x v="5"/>
    <x v="10"/>
  </r>
  <r>
    <x v="5"/>
    <x v="11"/>
  </r>
  <r>
    <x v="5"/>
    <x v="11"/>
  </r>
  <r>
    <x v="5"/>
    <x v="11"/>
  </r>
  <r>
    <x v="4"/>
    <x v="10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9"/>
    <x v="11"/>
  </r>
  <r>
    <x v="5"/>
    <x v="10"/>
  </r>
  <r>
    <x v="0"/>
    <x v="11"/>
  </r>
  <r>
    <x v="4"/>
    <x v="14"/>
  </r>
  <r>
    <x v="5"/>
    <x v="11"/>
  </r>
  <r>
    <x v="0"/>
    <x v="11"/>
  </r>
  <r>
    <x v="8"/>
    <x v="2"/>
  </r>
  <r>
    <x v="8"/>
    <x v="6"/>
  </r>
  <r>
    <x v="8"/>
    <x v="6"/>
  </r>
  <r>
    <x v="8"/>
    <x v="6"/>
  </r>
  <r>
    <x v="8"/>
    <x v="16"/>
  </r>
  <r>
    <x v="8"/>
    <x v="18"/>
  </r>
  <r>
    <x v="8"/>
    <x v="6"/>
  </r>
  <r>
    <x v="8"/>
    <x v="17"/>
  </r>
  <r>
    <x v="8"/>
    <x v="6"/>
  </r>
  <r>
    <x v="8"/>
    <x v="6"/>
  </r>
  <r>
    <x v="8"/>
    <x v="6"/>
  </r>
  <r>
    <x v="8"/>
    <x v="6"/>
  </r>
  <r>
    <x v="8"/>
    <x v="20"/>
  </r>
  <r>
    <x v="8"/>
    <x v="6"/>
  </r>
  <r>
    <x v="8"/>
    <x v="6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3"/>
    <x v="11"/>
  </r>
  <r>
    <x v="3"/>
    <x v="2"/>
  </r>
  <r>
    <x v="3"/>
    <x v="19"/>
  </r>
  <r>
    <x v="3"/>
    <x v="6"/>
  </r>
  <r>
    <x v="3"/>
    <x v="20"/>
  </r>
  <r>
    <x v="3"/>
    <x v="17"/>
  </r>
  <r>
    <x v="3"/>
    <x v="8"/>
  </r>
  <r>
    <x v="3"/>
    <x v="6"/>
  </r>
  <r>
    <x v="3"/>
    <x v="6"/>
  </r>
  <r>
    <x v="3"/>
    <x v="10"/>
  </r>
  <r>
    <x v="3"/>
    <x v="4"/>
  </r>
  <r>
    <x v="3"/>
    <x v="11"/>
  </r>
  <r>
    <x v="3"/>
    <x v="11"/>
  </r>
  <r>
    <x v="3"/>
    <x v="26"/>
  </r>
  <r>
    <x v="3"/>
    <x v="10"/>
  </r>
  <r>
    <x v="3"/>
    <x v="10"/>
  </r>
  <r>
    <x v="3"/>
    <x v="11"/>
  </r>
  <r>
    <x v="3"/>
    <x v="11"/>
  </r>
  <r>
    <x v="3"/>
    <x v="10"/>
  </r>
  <r>
    <x v="3"/>
    <x v="10"/>
  </r>
  <r>
    <x v="3"/>
    <x v="10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6"/>
    <x v="17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6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6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0"/>
    <x v="17"/>
  </r>
  <r>
    <x v="9"/>
    <x v="17"/>
  </r>
  <r>
    <x v="9"/>
    <x v="17"/>
  </r>
  <r>
    <x v="9"/>
    <x v="10"/>
  </r>
  <r>
    <x v="9"/>
    <x v="11"/>
  </r>
  <r>
    <x v="9"/>
    <x v="11"/>
  </r>
  <r>
    <x v="0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4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7"/>
    <x v="11"/>
  </r>
  <r>
    <x v="9"/>
    <x v="11"/>
  </r>
  <r>
    <x v="9"/>
    <x v="11"/>
  </r>
  <r>
    <x v="9"/>
    <x v="11"/>
  </r>
  <r>
    <x v="5"/>
    <x v="11"/>
  </r>
  <r>
    <x v="9"/>
    <x v="11"/>
  </r>
  <r>
    <x v="7"/>
    <x v="11"/>
  </r>
  <r>
    <x v="9"/>
    <x v="11"/>
  </r>
  <r>
    <x v="9"/>
    <x v="11"/>
  </r>
  <r>
    <x v="4"/>
    <x v="11"/>
  </r>
  <r>
    <x v="8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0"/>
    <x v="11"/>
  </r>
  <r>
    <x v="0"/>
    <x v="11"/>
  </r>
  <r>
    <x v="0"/>
    <x v="11"/>
  </r>
  <r>
    <x v="0"/>
    <x v="11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1"/>
    <x v="23"/>
  </r>
  <r>
    <x v="1"/>
    <x v="18"/>
  </r>
  <r>
    <x v="1"/>
    <x v="16"/>
  </r>
  <r>
    <x v="1"/>
    <x v="9"/>
  </r>
  <r>
    <x v="1"/>
    <x v="6"/>
  </r>
  <r>
    <x v="1"/>
    <x v="19"/>
  </r>
  <r>
    <x v="1"/>
    <x v="3"/>
  </r>
  <r>
    <x v="1"/>
    <x v="8"/>
  </r>
  <r>
    <x v="1"/>
    <x v="6"/>
  </r>
  <r>
    <x v="1"/>
    <x v="6"/>
  </r>
  <r>
    <x v="1"/>
    <x v="6"/>
  </r>
  <r>
    <x v="1"/>
    <x v="19"/>
  </r>
  <r>
    <x v="1"/>
    <x v="6"/>
  </r>
  <r>
    <x v="1"/>
    <x v="8"/>
  </r>
  <r>
    <x v="1"/>
    <x v="20"/>
  </r>
  <r>
    <x v="1"/>
    <x v="6"/>
  </r>
  <r>
    <x v="1"/>
    <x v="16"/>
  </r>
  <r>
    <x v="1"/>
    <x v="11"/>
  </r>
  <r>
    <x v="1"/>
    <x v="10"/>
  </r>
  <r>
    <x v="1"/>
    <x v="11"/>
  </r>
  <r>
    <x v="1"/>
    <x v="14"/>
  </r>
  <r>
    <x v="1"/>
    <x v="10"/>
  </r>
  <r>
    <x v="1"/>
    <x v="11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0"/>
  </r>
  <r>
    <x v="1"/>
    <x v="11"/>
  </r>
  <r>
    <x v="1"/>
    <x v="10"/>
  </r>
  <r>
    <x v="1"/>
    <x v="11"/>
  </r>
  <r>
    <x v="1"/>
    <x v="10"/>
  </r>
  <r>
    <x v="1"/>
    <x v="10"/>
  </r>
  <r>
    <x v="0"/>
    <x v="11"/>
  </r>
  <r>
    <x v="1"/>
    <x v="11"/>
  </r>
  <r>
    <x v="1"/>
    <x v="10"/>
  </r>
  <r>
    <x v="3"/>
    <x v="1"/>
  </r>
  <r>
    <x v="3"/>
    <x v="24"/>
  </r>
  <r>
    <x v="3"/>
    <x v="5"/>
  </r>
  <r>
    <x v="3"/>
    <x v="2"/>
  </r>
  <r>
    <x v="3"/>
    <x v="8"/>
  </r>
  <r>
    <x v="3"/>
    <x v="18"/>
  </r>
  <r>
    <x v="3"/>
    <x v="4"/>
  </r>
  <r>
    <x v="3"/>
    <x v="3"/>
  </r>
  <r>
    <x v="3"/>
    <x v="3"/>
  </r>
  <r>
    <x v="3"/>
    <x v="6"/>
  </r>
  <r>
    <x v="3"/>
    <x v="3"/>
  </r>
  <r>
    <x v="3"/>
    <x v="3"/>
  </r>
  <r>
    <x v="3"/>
    <x v="17"/>
  </r>
  <r>
    <x v="3"/>
    <x v="6"/>
  </r>
  <r>
    <x v="3"/>
    <x v="3"/>
  </r>
  <r>
    <x v="3"/>
    <x v="6"/>
  </r>
  <r>
    <x v="3"/>
    <x v="20"/>
  </r>
  <r>
    <x v="3"/>
    <x v="6"/>
  </r>
  <r>
    <x v="3"/>
    <x v="3"/>
  </r>
  <r>
    <x v="3"/>
    <x v="20"/>
  </r>
  <r>
    <x v="3"/>
    <x v="17"/>
  </r>
  <r>
    <x v="3"/>
    <x v="6"/>
  </r>
  <r>
    <x v="3"/>
    <x v="3"/>
  </r>
  <r>
    <x v="3"/>
    <x v="9"/>
  </r>
  <r>
    <x v="3"/>
    <x v="9"/>
  </r>
  <r>
    <x v="3"/>
    <x v="4"/>
  </r>
  <r>
    <x v="3"/>
    <x v="11"/>
  </r>
  <r>
    <x v="3"/>
    <x v="10"/>
  </r>
  <r>
    <x v="3"/>
    <x v="10"/>
  </r>
  <r>
    <x v="3"/>
    <x v="10"/>
  </r>
  <r>
    <x v="3"/>
    <x v="13"/>
  </r>
  <r>
    <x v="3"/>
    <x v="4"/>
  </r>
  <r>
    <x v="3"/>
    <x v="11"/>
  </r>
  <r>
    <x v="3"/>
    <x v="25"/>
  </r>
  <r>
    <x v="3"/>
    <x v="10"/>
  </r>
  <r>
    <x v="3"/>
    <x v="11"/>
  </r>
  <r>
    <x v="3"/>
    <x v="10"/>
  </r>
  <r>
    <x v="3"/>
    <x v="4"/>
  </r>
  <r>
    <x v="3"/>
    <x v="11"/>
  </r>
  <r>
    <x v="3"/>
    <x v="11"/>
  </r>
  <r>
    <x v="3"/>
    <x v="11"/>
  </r>
  <r>
    <x v="3"/>
    <x v="10"/>
  </r>
  <r>
    <x v="3"/>
    <x v="11"/>
  </r>
  <r>
    <x v="3"/>
    <x v="14"/>
  </r>
  <r>
    <x v="3"/>
    <x v="11"/>
  </r>
  <r>
    <x v="3"/>
    <x v="10"/>
  </r>
  <r>
    <x v="3"/>
    <x v="10"/>
  </r>
  <r>
    <x v="3"/>
    <x v="11"/>
  </r>
  <r>
    <x v="3"/>
    <x v="11"/>
  </r>
  <r>
    <x v="3"/>
    <x v="11"/>
  </r>
  <r>
    <x v="5"/>
    <x v="17"/>
  </r>
  <r>
    <x v="5"/>
    <x v="10"/>
  </r>
  <r>
    <x v="5"/>
    <x v="17"/>
  </r>
  <r>
    <x v="5"/>
    <x v="10"/>
  </r>
  <r>
    <x v="5"/>
    <x v="11"/>
  </r>
  <r>
    <x v="5"/>
    <x v="6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6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0"/>
    <x v="11"/>
  </r>
  <r>
    <x v="5"/>
    <x v="10"/>
  </r>
  <r>
    <x v="5"/>
    <x v="10"/>
  </r>
  <r>
    <x v="5"/>
    <x v="11"/>
  </r>
  <r>
    <x v="5"/>
    <x v="11"/>
  </r>
  <r>
    <x v="5"/>
    <x v="11"/>
  </r>
  <r>
    <x v="0"/>
    <x v="11"/>
  </r>
  <r>
    <x v="5"/>
    <x v="11"/>
  </r>
  <r>
    <x v="0"/>
    <x v="11"/>
  </r>
  <r>
    <x v="0"/>
    <x v="11"/>
  </r>
  <r>
    <x v="5"/>
    <x v="11"/>
  </r>
  <r>
    <x v="5"/>
    <x v="10"/>
  </r>
  <r>
    <x v="5"/>
    <x v="10"/>
  </r>
  <r>
    <x v="5"/>
    <x v="10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6"/>
    <x v="11"/>
  </r>
  <r>
    <x v="6"/>
    <x v="10"/>
  </r>
  <r>
    <x v="6"/>
    <x v="10"/>
  </r>
  <r>
    <x v="6"/>
    <x v="11"/>
  </r>
  <r>
    <x v="6"/>
    <x v="13"/>
  </r>
  <r>
    <x v="6"/>
    <x v="11"/>
  </r>
  <r>
    <x v="6"/>
    <x v="18"/>
  </r>
  <r>
    <x v="6"/>
    <x v="10"/>
  </r>
  <r>
    <x v="6"/>
    <x v="11"/>
  </r>
  <r>
    <x v="6"/>
    <x v="19"/>
  </r>
  <r>
    <x v="6"/>
    <x v="11"/>
  </r>
  <r>
    <x v="6"/>
    <x v="11"/>
  </r>
  <r>
    <x v="6"/>
    <x v="10"/>
  </r>
  <r>
    <x v="6"/>
    <x v="10"/>
  </r>
  <r>
    <x v="6"/>
    <x v="11"/>
  </r>
  <r>
    <x v="6"/>
    <x v="11"/>
  </r>
  <r>
    <x v="6"/>
    <x v="26"/>
  </r>
  <r>
    <x v="6"/>
    <x v="10"/>
  </r>
  <r>
    <x v="6"/>
    <x v="11"/>
  </r>
  <r>
    <x v="6"/>
    <x v="10"/>
  </r>
  <r>
    <x v="6"/>
    <x v="11"/>
  </r>
  <r>
    <x v="6"/>
    <x v="10"/>
  </r>
  <r>
    <x v="6"/>
    <x v="11"/>
  </r>
  <r>
    <x v="6"/>
    <x v="11"/>
  </r>
  <r>
    <x v="0"/>
    <x v="11"/>
  </r>
  <r>
    <x v="6"/>
    <x v="6"/>
  </r>
  <r>
    <x v="6"/>
    <x v="6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4"/>
    <x v="6"/>
  </r>
  <r>
    <x v="4"/>
    <x v="6"/>
  </r>
  <r>
    <x v="4"/>
    <x v="6"/>
  </r>
  <r>
    <x v="4"/>
    <x v="17"/>
  </r>
  <r>
    <x v="4"/>
    <x v="16"/>
  </r>
  <r>
    <x v="8"/>
    <x v="10"/>
  </r>
  <r>
    <x v="4"/>
    <x v="22"/>
  </r>
  <r>
    <x v="4"/>
    <x v="10"/>
  </r>
  <r>
    <x v="4"/>
    <x v="11"/>
  </r>
  <r>
    <x v="4"/>
    <x v="11"/>
  </r>
  <r>
    <x v="4"/>
    <x v="12"/>
  </r>
  <r>
    <x v="4"/>
    <x v="11"/>
  </r>
  <r>
    <x v="4"/>
    <x v="11"/>
  </r>
  <r>
    <x v="4"/>
    <x v="11"/>
  </r>
  <r>
    <x v="4"/>
    <x v="10"/>
  </r>
  <r>
    <x v="4"/>
    <x v="10"/>
  </r>
  <r>
    <x v="4"/>
    <x v="11"/>
  </r>
  <r>
    <x v="4"/>
    <x v="25"/>
  </r>
  <r>
    <x v="4"/>
    <x v="10"/>
  </r>
  <r>
    <x v="4"/>
    <x v="4"/>
  </r>
  <r>
    <x v="4"/>
    <x v="11"/>
  </r>
  <r>
    <x v="4"/>
    <x v="11"/>
  </r>
  <r>
    <x v="4"/>
    <x v="11"/>
  </r>
  <r>
    <x v="4"/>
    <x v="11"/>
  </r>
  <r>
    <x v="4"/>
    <x v="10"/>
  </r>
  <r>
    <x v="4"/>
    <x v="11"/>
  </r>
  <r>
    <x v="4"/>
    <x v="11"/>
  </r>
  <r>
    <x v="4"/>
    <x v="11"/>
  </r>
  <r>
    <x v="4"/>
    <x v="11"/>
  </r>
  <r>
    <x v="4"/>
    <x v="11"/>
  </r>
  <r>
    <x v="7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5"/>
    <x v="6"/>
  </r>
  <r>
    <x v="5"/>
    <x v="16"/>
  </r>
  <r>
    <x v="5"/>
    <x v="3"/>
  </r>
  <r>
    <x v="5"/>
    <x v="6"/>
  </r>
  <r>
    <x v="5"/>
    <x v="6"/>
  </r>
  <r>
    <x v="5"/>
    <x v="6"/>
  </r>
  <r>
    <x v="5"/>
    <x v="17"/>
  </r>
  <r>
    <x v="5"/>
    <x v="26"/>
  </r>
  <r>
    <x v="5"/>
    <x v="11"/>
  </r>
  <r>
    <x v="5"/>
    <x v="22"/>
  </r>
  <r>
    <x v="7"/>
    <x v="10"/>
  </r>
  <r>
    <x v="8"/>
    <x v="11"/>
  </r>
  <r>
    <x v="5"/>
    <x v="11"/>
  </r>
  <r>
    <x v="8"/>
    <x v="11"/>
  </r>
  <r>
    <x v="5"/>
    <x v="11"/>
  </r>
  <r>
    <x v="8"/>
    <x v="11"/>
  </r>
  <r>
    <x v="5"/>
    <x v="11"/>
  </r>
  <r>
    <x v="5"/>
    <x v="11"/>
  </r>
  <r>
    <x v="5"/>
    <x v="11"/>
  </r>
  <r>
    <x v="8"/>
    <x v="11"/>
  </r>
  <r>
    <x v="5"/>
    <x v="10"/>
  </r>
  <r>
    <x v="5"/>
    <x v="11"/>
  </r>
  <r>
    <x v="5"/>
    <x v="10"/>
  </r>
  <r>
    <x v="5"/>
    <x v="11"/>
  </r>
  <r>
    <x v="5"/>
    <x v="11"/>
  </r>
  <r>
    <x v="5"/>
    <x v="11"/>
  </r>
  <r>
    <x v="7"/>
    <x v="10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8"/>
    <x v="11"/>
  </r>
  <r>
    <x v="5"/>
    <x v="10"/>
  </r>
  <r>
    <x v="0"/>
    <x v="11"/>
  </r>
  <r>
    <x v="7"/>
    <x v="14"/>
  </r>
  <r>
    <x v="5"/>
    <x v="11"/>
  </r>
  <r>
    <x v="0"/>
    <x v="11"/>
  </r>
  <r>
    <x v="2"/>
    <x v="2"/>
  </r>
  <r>
    <x v="2"/>
    <x v="6"/>
  </r>
  <r>
    <x v="2"/>
    <x v="6"/>
  </r>
  <r>
    <x v="2"/>
    <x v="6"/>
  </r>
  <r>
    <x v="2"/>
    <x v="16"/>
  </r>
  <r>
    <x v="2"/>
    <x v="18"/>
  </r>
  <r>
    <x v="2"/>
    <x v="6"/>
  </r>
  <r>
    <x v="2"/>
    <x v="17"/>
  </r>
  <r>
    <x v="2"/>
    <x v="6"/>
  </r>
  <r>
    <x v="2"/>
    <x v="6"/>
  </r>
  <r>
    <x v="2"/>
    <x v="6"/>
  </r>
  <r>
    <x v="2"/>
    <x v="6"/>
  </r>
  <r>
    <x v="2"/>
    <x v="20"/>
  </r>
  <r>
    <x v="2"/>
    <x v="6"/>
  </r>
  <r>
    <x v="2"/>
    <x v="6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9"/>
    <x v="11"/>
  </r>
  <r>
    <x v="9"/>
    <x v="2"/>
  </r>
  <r>
    <x v="9"/>
    <x v="19"/>
  </r>
  <r>
    <x v="9"/>
    <x v="6"/>
  </r>
  <r>
    <x v="9"/>
    <x v="20"/>
  </r>
  <r>
    <x v="9"/>
    <x v="17"/>
  </r>
  <r>
    <x v="9"/>
    <x v="8"/>
  </r>
  <r>
    <x v="9"/>
    <x v="6"/>
  </r>
  <r>
    <x v="9"/>
    <x v="6"/>
  </r>
  <r>
    <x v="9"/>
    <x v="10"/>
  </r>
  <r>
    <x v="9"/>
    <x v="4"/>
  </r>
  <r>
    <x v="9"/>
    <x v="11"/>
  </r>
  <r>
    <x v="9"/>
    <x v="11"/>
  </r>
  <r>
    <x v="9"/>
    <x v="26"/>
  </r>
  <r>
    <x v="9"/>
    <x v="10"/>
  </r>
  <r>
    <x v="9"/>
    <x v="10"/>
  </r>
  <r>
    <x v="9"/>
    <x v="11"/>
  </r>
  <r>
    <x v="9"/>
    <x v="11"/>
  </r>
  <r>
    <x v="9"/>
    <x v="10"/>
  </r>
  <r>
    <x v="9"/>
    <x v="10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5"/>
    <x v="17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1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0"/>
    <x v="17"/>
  </r>
  <r>
    <x v="8"/>
    <x v="17"/>
  </r>
  <r>
    <x v="8"/>
    <x v="17"/>
  </r>
  <r>
    <x v="8"/>
    <x v="10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1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6"/>
    <x v="11"/>
  </r>
  <r>
    <x v="8"/>
    <x v="11"/>
  </r>
  <r>
    <x v="8"/>
    <x v="11"/>
  </r>
  <r>
    <x v="8"/>
    <x v="11"/>
  </r>
  <r>
    <x v="5"/>
    <x v="11"/>
  </r>
  <r>
    <x v="8"/>
    <x v="11"/>
  </r>
  <r>
    <x v="7"/>
    <x v="11"/>
  </r>
  <r>
    <x v="8"/>
    <x v="11"/>
  </r>
  <r>
    <x v="8"/>
    <x v="11"/>
  </r>
  <r>
    <x v="1"/>
    <x v="11"/>
  </r>
  <r>
    <x v="4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0"/>
    <x v="11"/>
  </r>
  <r>
    <x v="0"/>
    <x v="11"/>
  </r>
  <r>
    <x v="0"/>
    <x v="11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1"/>
    <x v="23"/>
  </r>
  <r>
    <x v="1"/>
    <x v="18"/>
  </r>
  <r>
    <x v="1"/>
    <x v="16"/>
  </r>
  <r>
    <x v="1"/>
    <x v="9"/>
  </r>
  <r>
    <x v="1"/>
    <x v="6"/>
  </r>
  <r>
    <x v="1"/>
    <x v="19"/>
  </r>
  <r>
    <x v="1"/>
    <x v="3"/>
  </r>
  <r>
    <x v="1"/>
    <x v="8"/>
  </r>
  <r>
    <x v="1"/>
    <x v="6"/>
  </r>
  <r>
    <x v="1"/>
    <x v="6"/>
  </r>
  <r>
    <x v="1"/>
    <x v="6"/>
  </r>
  <r>
    <x v="1"/>
    <x v="19"/>
  </r>
  <r>
    <x v="1"/>
    <x v="6"/>
  </r>
  <r>
    <x v="1"/>
    <x v="8"/>
  </r>
  <r>
    <x v="1"/>
    <x v="20"/>
  </r>
  <r>
    <x v="1"/>
    <x v="6"/>
  </r>
  <r>
    <x v="1"/>
    <x v="16"/>
  </r>
  <r>
    <x v="1"/>
    <x v="11"/>
  </r>
  <r>
    <x v="1"/>
    <x v="10"/>
  </r>
  <r>
    <x v="1"/>
    <x v="11"/>
  </r>
  <r>
    <x v="1"/>
    <x v="14"/>
  </r>
  <r>
    <x v="1"/>
    <x v="10"/>
  </r>
  <r>
    <x v="1"/>
    <x v="11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0"/>
  </r>
  <r>
    <x v="1"/>
    <x v="11"/>
  </r>
  <r>
    <x v="1"/>
    <x v="10"/>
  </r>
  <r>
    <x v="1"/>
    <x v="11"/>
  </r>
  <r>
    <x v="1"/>
    <x v="10"/>
  </r>
  <r>
    <x v="1"/>
    <x v="10"/>
  </r>
  <r>
    <x v="0"/>
    <x v="11"/>
  </r>
  <r>
    <x v="1"/>
    <x v="11"/>
  </r>
  <r>
    <x v="1"/>
    <x v="10"/>
  </r>
  <r>
    <x v="5"/>
    <x v="1"/>
  </r>
  <r>
    <x v="5"/>
    <x v="24"/>
  </r>
  <r>
    <x v="5"/>
    <x v="5"/>
  </r>
  <r>
    <x v="5"/>
    <x v="2"/>
  </r>
  <r>
    <x v="5"/>
    <x v="8"/>
  </r>
  <r>
    <x v="5"/>
    <x v="18"/>
  </r>
  <r>
    <x v="5"/>
    <x v="4"/>
  </r>
  <r>
    <x v="5"/>
    <x v="3"/>
  </r>
  <r>
    <x v="5"/>
    <x v="3"/>
  </r>
  <r>
    <x v="5"/>
    <x v="6"/>
  </r>
  <r>
    <x v="5"/>
    <x v="3"/>
  </r>
  <r>
    <x v="5"/>
    <x v="3"/>
  </r>
  <r>
    <x v="5"/>
    <x v="17"/>
  </r>
  <r>
    <x v="5"/>
    <x v="6"/>
  </r>
  <r>
    <x v="5"/>
    <x v="3"/>
  </r>
  <r>
    <x v="5"/>
    <x v="6"/>
  </r>
  <r>
    <x v="5"/>
    <x v="20"/>
  </r>
  <r>
    <x v="5"/>
    <x v="6"/>
  </r>
  <r>
    <x v="5"/>
    <x v="3"/>
  </r>
  <r>
    <x v="5"/>
    <x v="20"/>
  </r>
  <r>
    <x v="5"/>
    <x v="17"/>
  </r>
  <r>
    <x v="5"/>
    <x v="6"/>
  </r>
  <r>
    <x v="5"/>
    <x v="3"/>
  </r>
  <r>
    <x v="5"/>
    <x v="9"/>
  </r>
  <r>
    <x v="5"/>
    <x v="9"/>
  </r>
  <r>
    <x v="5"/>
    <x v="4"/>
  </r>
  <r>
    <x v="5"/>
    <x v="11"/>
  </r>
  <r>
    <x v="5"/>
    <x v="10"/>
  </r>
  <r>
    <x v="5"/>
    <x v="10"/>
  </r>
  <r>
    <x v="5"/>
    <x v="10"/>
  </r>
  <r>
    <x v="5"/>
    <x v="13"/>
  </r>
  <r>
    <x v="5"/>
    <x v="4"/>
  </r>
  <r>
    <x v="5"/>
    <x v="11"/>
  </r>
  <r>
    <x v="5"/>
    <x v="25"/>
  </r>
  <r>
    <x v="5"/>
    <x v="10"/>
  </r>
  <r>
    <x v="5"/>
    <x v="11"/>
  </r>
  <r>
    <x v="5"/>
    <x v="10"/>
  </r>
  <r>
    <x v="5"/>
    <x v="4"/>
  </r>
  <r>
    <x v="5"/>
    <x v="11"/>
  </r>
  <r>
    <x v="5"/>
    <x v="11"/>
  </r>
  <r>
    <x v="5"/>
    <x v="11"/>
  </r>
  <r>
    <x v="5"/>
    <x v="10"/>
  </r>
  <r>
    <x v="5"/>
    <x v="11"/>
  </r>
  <r>
    <x v="5"/>
    <x v="14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6"/>
    <x v="17"/>
  </r>
  <r>
    <x v="6"/>
    <x v="10"/>
  </r>
  <r>
    <x v="6"/>
    <x v="17"/>
  </r>
  <r>
    <x v="6"/>
    <x v="10"/>
  </r>
  <r>
    <x v="6"/>
    <x v="11"/>
  </r>
  <r>
    <x v="6"/>
    <x v="6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6"/>
  </r>
  <r>
    <x v="6"/>
    <x v="10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0"/>
    <x v="11"/>
  </r>
  <r>
    <x v="6"/>
    <x v="10"/>
  </r>
  <r>
    <x v="6"/>
    <x v="10"/>
  </r>
  <r>
    <x v="6"/>
    <x v="11"/>
  </r>
  <r>
    <x v="6"/>
    <x v="11"/>
  </r>
  <r>
    <x v="6"/>
    <x v="11"/>
  </r>
  <r>
    <x v="0"/>
    <x v="11"/>
  </r>
  <r>
    <x v="6"/>
    <x v="11"/>
  </r>
  <r>
    <x v="0"/>
    <x v="11"/>
  </r>
  <r>
    <x v="0"/>
    <x v="11"/>
  </r>
  <r>
    <x v="6"/>
    <x v="11"/>
  </r>
  <r>
    <x v="6"/>
    <x v="10"/>
  </r>
  <r>
    <x v="6"/>
    <x v="10"/>
  </r>
  <r>
    <x v="6"/>
    <x v="10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7"/>
    <x v="11"/>
  </r>
  <r>
    <x v="7"/>
    <x v="10"/>
  </r>
  <r>
    <x v="7"/>
    <x v="10"/>
  </r>
  <r>
    <x v="7"/>
    <x v="11"/>
  </r>
  <r>
    <x v="7"/>
    <x v="13"/>
  </r>
  <r>
    <x v="7"/>
    <x v="11"/>
  </r>
  <r>
    <x v="7"/>
    <x v="18"/>
  </r>
  <r>
    <x v="7"/>
    <x v="10"/>
  </r>
  <r>
    <x v="7"/>
    <x v="11"/>
  </r>
  <r>
    <x v="7"/>
    <x v="19"/>
  </r>
  <r>
    <x v="7"/>
    <x v="11"/>
  </r>
  <r>
    <x v="7"/>
    <x v="11"/>
  </r>
  <r>
    <x v="7"/>
    <x v="10"/>
  </r>
  <r>
    <x v="7"/>
    <x v="10"/>
  </r>
  <r>
    <x v="7"/>
    <x v="11"/>
  </r>
  <r>
    <x v="7"/>
    <x v="11"/>
  </r>
  <r>
    <x v="7"/>
    <x v="26"/>
  </r>
  <r>
    <x v="7"/>
    <x v="10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0"/>
    <x v="11"/>
  </r>
  <r>
    <x v="7"/>
    <x v="6"/>
  </r>
  <r>
    <x v="7"/>
    <x v="6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6"/>
    <x v="6"/>
  </r>
  <r>
    <x v="6"/>
    <x v="6"/>
  </r>
  <r>
    <x v="6"/>
    <x v="6"/>
  </r>
  <r>
    <x v="6"/>
    <x v="17"/>
  </r>
  <r>
    <x v="6"/>
    <x v="16"/>
  </r>
  <r>
    <x v="4"/>
    <x v="10"/>
  </r>
  <r>
    <x v="6"/>
    <x v="22"/>
  </r>
  <r>
    <x v="6"/>
    <x v="10"/>
  </r>
  <r>
    <x v="6"/>
    <x v="11"/>
  </r>
  <r>
    <x v="6"/>
    <x v="11"/>
  </r>
  <r>
    <x v="6"/>
    <x v="12"/>
  </r>
  <r>
    <x v="6"/>
    <x v="11"/>
  </r>
  <r>
    <x v="6"/>
    <x v="11"/>
  </r>
  <r>
    <x v="6"/>
    <x v="11"/>
  </r>
  <r>
    <x v="6"/>
    <x v="10"/>
  </r>
  <r>
    <x v="6"/>
    <x v="10"/>
  </r>
  <r>
    <x v="6"/>
    <x v="11"/>
  </r>
  <r>
    <x v="6"/>
    <x v="25"/>
  </r>
  <r>
    <x v="6"/>
    <x v="10"/>
  </r>
  <r>
    <x v="6"/>
    <x v="4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3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2"/>
    <x v="6"/>
  </r>
  <r>
    <x v="2"/>
    <x v="16"/>
  </r>
  <r>
    <x v="2"/>
    <x v="3"/>
  </r>
  <r>
    <x v="2"/>
    <x v="6"/>
  </r>
  <r>
    <x v="2"/>
    <x v="6"/>
  </r>
  <r>
    <x v="2"/>
    <x v="6"/>
  </r>
  <r>
    <x v="2"/>
    <x v="17"/>
  </r>
  <r>
    <x v="2"/>
    <x v="26"/>
  </r>
  <r>
    <x v="2"/>
    <x v="11"/>
  </r>
  <r>
    <x v="2"/>
    <x v="22"/>
  </r>
  <r>
    <x v="3"/>
    <x v="10"/>
  </r>
  <r>
    <x v="4"/>
    <x v="11"/>
  </r>
  <r>
    <x v="2"/>
    <x v="11"/>
  </r>
  <r>
    <x v="4"/>
    <x v="11"/>
  </r>
  <r>
    <x v="2"/>
    <x v="11"/>
  </r>
  <r>
    <x v="4"/>
    <x v="11"/>
  </r>
  <r>
    <x v="2"/>
    <x v="11"/>
  </r>
  <r>
    <x v="2"/>
    <x v="11"/>
  </r>
  <r>
    <x v="2"/>
    <x v="11"/>
  </r>
  <r>
    <x v="4"/>
    <x v="11"/>
  </r>
  <r>
    <x v="2"/>
    <x v="10"/>
  </r>
  <r>
    <x v="2"/>
    <x v="11"/>
  </r>
  <r>
    <x v="2"/>
    <x v="10"/>
  </r>
  <r>
    <x v="2"/>
    <x v="11"/>
  </r>
  <r>
    <x v="2"/>
    <x v="11"/>
  </r>
  <r>
    <x v="2"/>
    <x v="11"/>
  </r>
  <r>
    <x v="3"/>
    <x v="10"/>
  </r>
  <r>
    <x v="2"/>
    <x v="11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4"/>
    <x v="11"/>
  </r>
  <r>
    <x v="2"/>
    <x v="10"/>
  </r>
  <r>
    <x v="0"/>
    <x v="11"/>
  </r>
  <r>
    <x v="3"/>
    <x v="14"/>
  </r>
  <r>
    <x v="2"/>
    <x v="11"/>
  </r>
  <r>
    <x v="0"/>
    <x v="11"/>
  </r>
  <r>
    <x v="5"/>
    <x v="2"/>
  </r>
  <r>
    <x v="5"/>
    <x v="6"/>
  </r>
  <r>
    <x v="5"/>
    <x v="6"/>
  </r>
  <r>
    <x v="5"/>
    <x v="6"/>
  </r>
  <r>
    <x v="5"/>
    <x v="16"/>
  </r>
  <r>
    <x v="5"/>
    <x v="18"/>
  </r>
  <r>
    <x v="5"/>
    <x v="6"/>
  </r>
  <r>
    <x v="5"/>
    <x v="17"/>
  </r>
  <r>
    <x v="5"/>
    <x v="6"/>
  </r>
  <r>
    <x v="5"/>
    <x v="6"/>
  </r>
  <r>
    <x v="5"/>
    <x v="6"/>
  </r>
  <r>
    <x v="5"/>
    <x v="6"/>
  </r>
  <r>
    <x v="5"/>
    <x v="20"/>
  </r>
  <r>
    <x v="5"/>
    <x v="6"/>
  </r>
  <r>
    <x v="5"/>
    <x v="6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8"/>
    <x v="11"/>
  </r>
  <r>
    <x v="8"/>
    <x v="2"/>
  </r>
  <r>
    <x v="8"/>
    <x v="19"/>
  </r>
  <r>
    <x v="8"/>
    <x v="6"/>
  </r>
  <r>
    <x v="8"/>
    <x v="20"/>
  </r>
  <r>
    <x v="8"/>
    <x v="17"/>
  </r>
  <r>
    <x v="8"/>
    <x v="8"/>
  </r>
  <r>
    <x v="8"/>
    <x v="6"/>
  </r>
  <r>
    <x v="8"/>
    <x v="6"/>
  </r>
  <r>
    <x v="8"/>
    <x v="10"/>
  </r>
  <r>
    <x v="8"/>
    <x v="4"/>
  </r>
  <r>
    <x v="8"/>
    <x v="11"/>
  </r>
  <r>
    <x v="8"/>
    <x v="11"/>
  </r>
  <r>
    <x v="8"/>
    <x v="26"/>
  </r>
  <r>
    <x v="8"/>
    <x v="10"/>
  </r>
  <r>
    <x v="8"/>
    <x v="10"/>
  </r>
  <r>
    <x v="8"/>
    <x v="11"/>
  </r>
  <r>
    <x v="8"/>
    <x v="11"/>
  </r>
  <r>
    <x v="8"/>
    <x v="10"/>
  </r>
  <r>
    <x v="8"/>
    <x v="10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6"/>
    <x v="17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6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1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6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0"/>
    <x v="17"/>
  </r>
  <r>
    <x v="4"/>
    <x v="17"/>
  </r>
  <r>
    <x v="4"/>
    <x v="17"/>
  </r>
  <r>
    <x v="4"/>
    <x v="10"/>
  </r>
  <r>
    <x v="4"/>
    <x v="11"/>
  </r>
  <r>
    <x v="4"/>
    <x v="11"/>
  </r>
  <r>
    <x v="0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1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7"/>
    <x v="11"/>
  </r>
  <r>
    <x v="4"/>
    <x v="11"/>
  </r>
  <r>
    <x v="4"/>
    <x v="11"/>
  </r>
  <r>
    <x v="4"/>
    <x v="11"/>
  </r>
  <r>
    <x v="2"/>
    <x v="11"/>
  </r>
  <r>
    <x v="4"/>
    <x v="11"/>
  </r>
  <r>
    <x v="7"/>
    <x v="11"/>
  </r>
  <r>
    <x v="4"/>
    <x v="11"/>
  </r>
  <r>
    <x v="4"/>
    <x v="11"/>
  </r>
  <r>
    <x v="1"/>
    <x v="11"/>
  </r>
  <r>
    <x v="6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0"/>
    <x v="11"/>
  </r>
  <r>
    <x v="0"/>
    <x v="11"/>
  </r>
  <r>
    <x v="0"/>
    <x v="11"/>
  </r>
  <r>
    <x v="0"/>
    <x v="11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4"/>
    <x v="23"/>
  </r>
  <r>
    <x v="4"/>
    <x v="18"/>
  </r>
  <r>
    <x v="4"/>
    <x v="16"/>
  </r>
  <r>
    <x v="4"/>
    <x v="9"/>
  </r>
  <r>
    <x v="4"/>
    <x v="6"/>
  </r>
  <r>
    <x v="4"/>
    <x v="19"/>
  </r>
  <r>
    <x v="4"/>
    <x v="3"/>
  </r>
  <r>
    <x v="4"/>
    <x v="8"/>
  </r>
  <r>
    <x v="4"/>
    <x v="6"/>
  </r>
  <r>
    <x v="4"/>
    <x v="6"/>
  </r>
  <r>
    <x v="4"/>
    <x v="6"/>
  </r>
  <r>
    <x v="4"/>
    <x v="19"/>
  </r>
  <r>
    <x v="4"/>
    <x v="6"/>
  </r>
  <r>
    <x v="4"/>
    <x v="8"/>
  </r>
  <r>
    <x v="4"/>
    <x v="20"/>
  </r>
  <r>
    <x v="4"/>
    <x v="6"/>
  </r>
  <r>
    <x v="4"/>
    <x v="16"/>
  </r>
  <r>
    <x v="4"/>
    <x v="11"/>
  </r>
  <r>
    <x v="4"/>
    <x v="10"/>
  </r>
  <r>
    <x v="4"/>
    <x v="11"/>
  </r>
  <r>
    <x v="4"/>
    <x v="14"/>
  </r>
  <r>
    <x v="4"/>
    <x v="10"/>
  </r>
  <r>
    <x v="4"/>
    <x v="11"/>
  </r>
  <r>
    <x v="4"/>
    <x v="10"/>
  </r>
  <r>
    <x v="4"/>
    <x v="11"/>
  </r>
  <r>
    <x v="4"/>
    <x v="11"/>
  </r>
  <r>
    <x v="4"/>
    <x v="10"/>
  </r>
  <r>
    <x v="4"/>
    <x v="11"/>
  </r>
  <r>
    <x v="4"/>
    <x v="11"/>
  </r>
  <r>
    <x v="4"/>
    <x v="10"/>
  </r>
  <r>
    <x v="4"/>
    <x v="10"/>
  </r>
  <r>
    <x v="4"/>
    <x v="10"/>
  </r>
  <r>
    <x v="4"/>
    <x v="10"/>
  </r>
  <r>
    <x v="4"/>
    <x v="11"/>
  </r>
  <r>
    <x v="4"/>
    <x v="10"/>
  </r>
  <r>
    <x v="4"/>
    <x v="11"/>
  </r>
  <r>
    <x v="4"/>
    <x v="10"/>
  </r>
  <r>
    <x v="4"/>
    <x v="10"/>
  </r>
  <r>
    <x v="0"/>
    <x v="11"/>
  </r>
  <r>
    <x v="4"/>
    <x v="11"/>
  </r>
  <r>
    <x v="4"/>
    <x v="10"/>
  </r>
  <r>
    <x v="3"/>
    <x v="1"/>
  </r>
  <r>
    <x v="3"/>
    <x v="24"/>
  </r>
  <r>
    <x v="3"/>
    <x v="5"/>
  </r>
  <r>
    <x v="3"/>
    <x v="2"/>
  </r>
  <r>
    <x v="3"/>
    <x v="8"/>
  </r>
  <r>
    <x v="3"/>
    <x v="18"/>
  </r>
  <r>
    <x v="3"/>
    <x v="4"/>
  </r>
  <r>
    <x v="3"/>
    <x v="3"/>
  </r>
  <r>
    <x v="3"/>
    <x v="3"/>
  </r>
  <r>
    <x v="3"/>
    <x v="6"/>
  </r>
  <r>
    <x v="3"/>
    <x v="3"/>
  </r>
  <r>
    <x v="3"/>
    <x v="3"/>
  </r>
  <r>
    <x v="3"/>
    <x v="17"/>
  </r>
  <r>
    <x v="3"/>
    <x v="6"/>
  </r>
  <r>
    <x v="3"/>
    <x v="3"/>
  </r>
  <r>
    <x v="3"/>
    <x v="6"/>
  </r>
  <r>
    <x v="3"/>
    <x v="20"/>
  </r>
  <r>
    <x v="3"/>
    <x v="6"/>
  </r>
  <r>
    <x v="3"/>
    <x v="3"/>
  </r>
  <r>
    <x v="3"/>
    <x v="20"/>
  </r>
  <r>
    <x v="3"/>
    <x v="17"/>
  </r>
  <r>
    <x v="3"/>
    <x v="6"/>
  </r>
  <r>
    <x v="3"/>
    <x v="3"/>
  </r>
  <r>
    <x v="3"/>
    <x v="9"/>
  </r>
  <r>
    <x v="3"/>
    <x v="9"/>
  </r>
  <r>
    <x v="3"/>
    <x v="4"/>
  </r>
  <r>
    <x v="3"/>
    <x v="11"/>
  </r>
  <r>
    <x v="3"/>
    <x v="10"/>
  </r>
  <r>
    <x v="3"/>
    <x v="10"/>
  </r>
  <r>
    <x v="3"/>
    <x v="10"/>
  </r>
  <r>
    <x v="3"/>
    <x v="13"/>
  </r>
  <r>
    <x v="3"/>
    <x v="4"/>
  </r>
  <r>
    <x v="3"/>
    <x v="11"/>
  </r>
  <r>
    <x v="3"/>
    <x v="25"/>
  </r>
  <r>
    <x v="3"/>
    <x v="10"/>
  </r>
  <r>
    <x v="3"/>
    <x v="11"/>
  </r>
  <r>
    <x v="3"/>
    <x v="10"/>
  </r>
  <r>
    <x v="3"/>
    <x v="4"/>
  </r>
  <r>
    <x v="3"/>
    <x v="11"/>
  </r>
  <r>
    <x v="3"/>
    <x v="11"/>
  </r>
  <r>
    <x v="3"/>
    <x v="11"/>
  </r>
  <r>
    <x v="3"/>
    <x v="10"/>
  </r>
  <r>
    <x v="3"/>
    <x v="11"/>
  </r>
  <r>
    <x v="3"/>
    <x v="14"/>
  </r>
  <r>
    <x v="3"/>
    <x v="11"/>
  </r>
  <r>
    <x v="3"/>
    <x v="10"/>
  </r>
  <r>
    <x v="3"/>
    <x v="10"/>
  </r>
  <r>
    <x v="3"/>
    <x v="11"/>
  </r>
  <r>
    <x v="3"/>
    <x v="11"/>
  </r>
  <r>
    <x v="3"/>
    <x v="11"/>
  </r>
  <r>
    <x v="4"/>
    <x v="17"/>
  </r>
  <r>
    <x v="4"/>
    <x v="10"/>
  </r>
  <r>
    <x v="4"/>
    <x v="17"/>
  </r>
  <r>
    <x v="4"/>
    <x v="10"/>
  </r>
  <r>
    <x v="4"/>
    <x v="11"/>
  </r>
  <r>
    <x v="4"/>
    <x v="6"/>
  </r>
  <r>
    <x v="4"/>
    <x v="11"/>
  </r>
  <r>
    <x v="4"/>
    <x v="10"/>
  </r>
  <r>
    <x v="4"/>
    <x v="10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6"/>
  </r>
  <r>
    <x v="4"/>
    <x v="10"/>
  </r>
  <r>
    <x v="4"/>
    <x v="11"/>
  </r>
  <r>
    <x v="4"/>
    <x v="11"/>
  </r>
  <r>
    <x v="4"/>
    <x v="10"/>
  </r>
  <r>
    <x v="4"/>
    <x v="11"/>
  </r>
  <r>
    <x v="4"/>
    <x v="11"/>
  </r>
  <r>
    <x v="4"/>
    <x v="11"/>
  </r>
  <r>
    <x v="4"/>
    <x v="11"/>
  </r>
  <r>
    <x v="0"/>
    <x v="11"/>
  </r>
  <r>
    <x v="4"/>
    <x v="10"/>
  </r>
  <r>
    <x v="4"/>
    <x v="10"/>
  </r>
  <r>
    <x v="4"/>
    <x v="11"/>
  </r>
  <r>
    <x v="4"/>
    <x v="11"/>
  </r>
  <r>
    <x v="4"/>
    <x v="11"/>
  </r>
  <r>
    <x v="0"/>
    <x v="11"/>
  </r>
  <r>
    <x v="4"/>
    <x v="11"/>
  </r>
  <r>
    <x v="0"/>
    <x v="11"/>
  </r>
  <r>
    <x v="0"/>
    <x v="11"/>
  </r>
  <r>
    <x v="4"/>
    <x v="11"/>
  </r>
  <r>
    <x v="4"/>
    <x v="10"/>
  </r>
  <r>
    <x v="4"/>
    <x v="10"/>
  </r>
  <r>
    <x v="4"/>
    <x v="10"/>
  </r>
  <r>
    <x v="4"/>
    <x v="11"/>
  </r>
  <r>
    <x v="4"/>
    <x v="10"/>
  </r>
  <r>
    <x v="4"/>
    <x v="10"/>
  </r>
  <r>
    <x v="4"/>
    <x v="11"/>
  </r>
  <r>
    <x v="4"/>
    <x v="11"/>
  </r>
  <r>
    <x v="4"/>
    <x v="11"/>
  </r>
  <r>
    <x v="2"/>
    <x v="11"/>
  </r>
  <r>
    <x v="2"/>
    <x v="10"/>
  </r>
  <r>
    <x v="2"/>
    <x v="10"/>
  </r>
  <r>
    <x v="2"/>
    <x v="11"/>
  </r>
  <r>
    <x v="2"/>
    <x v="13"/>
  </r>
  <r>
    <x v="2"/>
    <x v="11"/>
  </r>
  <r>
    <x v="2"/>
    <x v="18"/>
  </r>
  <r>
    <x v="2"/>
    <x v="10"/>
  </r>
  <r>
    <x v="2"/>
    <x v="11"/>
  </r>
  <r>
    <x v="2"/>
    <x v="19"/>
  </r>
  <r>
    <x v="2"/>
    <x v="11"/>
  </r>
  <r>
    <x v="2"/>
    <x v="11"/>
  </r>
  <r>
    <x v="2"/>
    <x v="10"/>
  </r>
  <r>
    <x v="2"/>
    <x v="10"/>
  </r>
  <r>
    <x v="2"/>
    <x v="11"/>
  </r>
  <r>
    <x v="2"/>
    <x v="11"/>
  </r>
  <r>
    <x v="2"/>
    <x v="26"/>
  </r>
  <r>
    <x v="2"/>
    <x v="10"/>
  </r>
  <r>
    <x v="2"/>
    <x v="11"/>
  </r>
  <r>
    <x v="2"/>
    <x v="10"/>
  </r>
  <r>
    <x v="2"/>
    <x v="11"/>
  </r>
  <r>
    <x v="2"/>
    <x v="10"/>
  </r>
  <r>
    <x v="2"/>
    <x v="11"/>
  </r>
  <r>
    <x v="2"/>
    <x v="11"/>
  </r>
  <r>
    <x v="0"/>
    <x v="11"/>
  </r>
  <r>
    <x v="2"/>
    <x v="6"/>
  </r>
  <r>
    <x v="2"/>
    <x v="6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5"/>
    <x v="1"/>
  </r>
  <r>
    <x v="5"/>
    <x v="1"/>
  </r>
  <r>
    <x v="5"/>
    <x v="1"/>
  </r>
  <r>
    <x v="5"/>
    <x v="2"/>
  </r>
  <r>
    <x v="5"/>
    <x v="2"/>
  </r>
  <r>
    <x v="5"/>
    <x v="1"/>
  </r>
  <r>
    <x v="5"/>
    <x v="3"/>
  </r>
  <r>
    <x v="5"/>
    <x v="3"/>
  </r>
  <r>
    <x v="5"/>
    <x v="20"/>
  </r>
  <r>
    <x v="5"/>
    <x v="6"/>
  </r>
  <r>
    <x v="5"/>
    <x v="3"/>
  </r>
  <r>
    <x v="5"/>
    <x v="19"/>
  </r>
  <r>
    <x v="5"/>
    <x v="3"/>
  </r>
  <r>
    <x v="5"/>
    <x v="3"/>
  </r>
  <r>
    <x v="5"/>
    <x v="6"/>
  </r>
  <r>
    <x v="5"/>
    <x v="3"/>
  </r>
  <r>
    <x v="5"/>
    <x v="3"/>
  </r>
  <r>
    <x v="5"/>
    <x v="3"/>
  </r>
  <r>
    <x v="5"/>
    <x v="20"/>
  </r>
  <r>
    <x v="5"/>
    <x v="9"/>
  </r>
  <r>
    <x v="5"/>
    <x v="6"/>
  </r>
  <r>
    <x v="5"/>
    <x v="6"/>
  </r>
  <r>
    <x v="5"/>
    <x v="17"/>
  </r>
  <r>
    <x v="5"/>
    <x v="8"/>
  </r>
  <r>
    <x v="5"/>
    <x v="6"/>
  </r>
  <r>
    <x v="5"/>
    <x v="10"/>
  </r>
  <r>
    <x v="5"/>
    <x v="10"/>
  </r>
  <r>
    <x v="5"/>
    <x v="11"/>
  </r>
  <r>
    <x v="5"/>
    <x v="10"/>
  </r>
  <r>
    <x v="5"/>
    <x v="10"/>
  </r>
  <r>
    <x v="5"/>
    <x v="10"/>
  </r>
  <r>
    <x v="5"/>
    <x v="11"/>
  </r>
  <r>
    <x v="5"/>
    <x v="11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5"/>
    <x v="11"/>
  </r>
  <r>
    <x v="6"/>
    <x v="6"/>
  </r>
  <r>
    <x v="6"/>
    <x v="6"/>
  </r>
  <r>
    <x v="6"/>
    <x v="6"/>
  </r>
  <r>
    <x v="6"/>
    <x v="17"/>
  </r>
  <r>
    <x v="6"/>
    <x v="16"/>
  </r>
  <r>
    <x v="7"/>
    <x v="10"/>
  </r>
  <r>
    <x v="6"/>
    <x v="22"/>
  </r>
  <r>
    <x v="6"/>
    <x v="10"/>
  </r>
  <r>
    <x v="6"/>
    <x v="11"/>
  </r>
  <r>
    <x v="6"/>
    <x v="11"/>
  </r>
  <r>
    <x v="6"/>
    <x v="12"/>
  </r>
  <r>
    <x v="6"/>
    <x v="11"/>
  </r>
  <r>
    <x v="6"/>
    <x v="11"/>
  </r>
  <r>
    <x v="6"/>
    <x v="11"/>
  </r>
  <r>
    <x v="6"/>
    <x v="10"/>
  </r>
  <r>
    <x v="6"/>
    <x v="10"/>
  </r>
  <r>
    <x v="6"/>
    <x v="11"/>
  </r>
  <r>
    <x v="6"/>
    <x v="25"/>
  </r>
  <r>
    <x v="6"/>
    <x v="10"/>
  </r>
  <r>
    <x v="6"/>
    <x v="4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8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7"/>
    <x v="6"/>
  </r>
  <r>
    <x v="7"/>
    <x v="16"/>
  </r>
  <r>
    <x v="7"/>
    <x v="3"/>
  </r>
  <r>
    <x v="7"/>
    <x v="6"/>
  </r>
  <r>
    <x v="7"/>
    <x v="6"/>
  </r>
  <r>
    <x v="7"/>
    <x v="6"/>
  </r>
  <r>
    <x v="7"/>
    <x v="17"/>
  </r>
  <r>
    <x v="7"/>
    <x v="26"/>
  </r>
  <r>
    <x v="7"/>
    <x v="11"/>
  </r>
  <r>
    <x v="7"/>
    <x v="22"/>
  </r>
  <r>
    <x v="8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7"/>
    <x v="11"/>
  </r>
  <r>
    <x v="8"/>
    <x v="10"/>
  </r>
  <r>
    <x v="7"/>
    <x v="11"/>
  </r>
  <r>
    <x v="7"/>
    <x v="11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0"/>
  </r>
  <r>
    <x v="0"/>
    <x v="11"/>
  </r>
  <r>
    <x v="8"/>
    <x v="14"/>
  </r>
  <r>
    <x v="7"/>
    <x v="11"/>
  </r>
  <r>
    <x v="0"/>
    <x v="11"/>
  </r>
  <r>
    <x v="5"/>
    <x v="2"/>
  </r>
  <r>
    <x v="5"/>
    <x v="6"/>
  </r>
  <r>
    <x v="5"/>
    <x v="6"/>
  </r>
  <r>
    <x v="5"/>
    <x v="6"/>
  </r>
  <r>
    <x v="5"/>
    <x v="16"/>
  </r>
  <r>
    <x v="5"/>
    <x v="18"/>
  </r>
  <r>
    <x v="5"/>
    <x v="6"/>
  </r>
  <r>
    <x v="5"/>
    <x v="17"/>
  </r>
  <r>
    <x v="5"/>
    <x v="6"/>
  </r>
  <r>
    <x v="5"/>
    <x v="6"/>
  </r>
  <r>
    <x v="5"/>
    <x v="6"/>
  </r>
  <r>
    <x v="5"/>
    <x v="6"/>
  </r>
  <r>
    <x v="5"/>
    <x v="20"/>
  </r>
  <r>
    <x v="5"/>
    <x v="6"/>
  </r>
  <r>
    <x v="5"/>
    <x v="6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8"/>
    <x v="11"/>
  </r>
  <r>
    <x v="8"/>
    <x v="2"/>
  </r>
  <r>
    <x v="8"/>
    <x v="19"/>
  </r>
  <r>
    <x v="8"/>
    <x v="6"/>
  </r>
  <r>
    <x v="8"/>
    <x v="20"/>
  </r>
  <r>
    <x v="8"/>
    <x v="17"/>
  </r>
  <r>
    <x v="8"/>
    <x v="8"/>
  </r>
  <r>
    <x v="8"/>
    <x v="6"/>
  </r>
  <r>
    <x v="8"/>
    <x v="6"/>
  </r>
  <r>
    <x v="8"/>
    <x v="10"/>
  </r>
  <r>
    <x v="8"/>
    <x v="4"/>
  </r>
  <r>
    <x v="8"/>
    <x v="11"/>
  </r>
  <r>
    <x v="8"/>
    <x v="11"/>
  </r>
  <r>
    <x v="8"/>
    <x v="26"/>
  </r>
  <r>
    <x v="8"/>
    <x v="10"/>
  </r>
  <r>
    <x v="8"/>
    <x v="10"/>
  </r>
  <r>
    <x v="8"/>
    <x v="11"/>
  </r>
  <r>
    <x v="8"/>
    <x v="11"/>
  </r>
  <r>
    <x v="8"/>
    <x v="10"/>
  </r>
  <r>
    <x v="8"/>
    <x v="10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4"/>
    <x v="17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4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4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4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7"/>
  </r>
  <r>
    <x v="7"/>
    <x v="17"/>
  </r>
  <r>
    <x v="7"/>
    <x v="17"/>
  </r>
  <r>
    <x v="7"/>
    <x v="10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4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2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4"/>
    <x v="11"/>
  </r>
  <r>
    <x v="6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0"/>
    <x v="11"/>
  </r>
  <r>
    <x v="0"/>
    <x v="11"/>
  </r>
  <r>
    <x v="0"/>
    <x v="11"/>
  </r>
  <r>
    <x v="0"/>
    <x v="11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3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4"/>
    <x v="12"/>
  </r>
  <r>
    <x v="4"/>
    <x v="4"/>
  </r>
  <r>
    <x v="4"/>
    <x v="10"/>
  </r>
  <r>
    <x v="4"/>
    <x v="11"/>
  </r>
  <r>
    <x v="4"/>
    <x v="10"/>
  </r>
  <r>
    <x v="4"/>
    <x v="10"/>
  </r>
  <r>
    <x v="5"/>
    <x v="23"/>
  </r>
  <r>
    <x v="5"/>
    <x v="18"/>
  </r>
  <r>
    <x v="5"/>
    <x v="16"/>
  </r>
  <r>
    <x v="5"/>
    <x v="9"/>
  </r>
  <r>
    <x v="5"/>
    <x v="6"/>
  </r>
  <r>
    <x v="5"/>
    <x v="19"/>
  </r>
  <r>
    <x v="5"/>
    <x v="3"/>
  </r>
  <r>
    <x v="5"/>
    <x v="8"/>
  </r>
  <r>
    <x v="5"/>
    <x v="6"/>
  </r>
  <r>
    <x v="5"/>
    <x v="6"/>
  </r>
  <r>
    <x v="5"/>
    <x v="6"/>
  </r>
  <r>
    <x v="5"/>
    <x v="19"/>
  </r>
  <r>
    <x v="5"/>
    <x v="6"/>
  </r>
  <r>
    <x v="5"/>
    <x v="8"/>
  </r>
  <r>
    <x v="5"/>
    <x v="20"/>
  </r>
  <r>
    <x v="5"/>
    <x v="6"/>
  </r>
  <r>
    <x v="5"/>
    <x v="16"/>
  </r>
  <r>
    <x v="5"/>
    <x v="11"/>
  </r>
  <r>
    <x v="5"/>
    <x v="10"/>
  </r>
  <r>
    <x v="5"/>
    <x v="11"/>
  </r>
  <r>
    <x v="5"/>
    <x v="14"/>
  </r>
  <r>
    <x v="5"/>
    <x v="10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0"/>
  </r>
  <r>
    <x v="5"/>
    <x v="10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0"/>
    <x v="11"/>
  </r>
  <r>
    <x v="5"/>
    <x v="11"/>
  </r>
  <r>
    <x v="5"/>
    <x v="10"/>
  </r>
  <r>
    <x v="2"/>
    <x v="1"/>
  </r>
  <r>
    <x v="2"/>
    <x v="24"/>
  </r>
  <r>
    <x v="2"/>
    <x v="5"/>
  </r>
  <r>
    <x v="2"/>
    <x v="2"/>
  </r>
  <r>
    <x v="2"/>
    <x v="8"/>
  </r>
  <r>
    <x v="2"/>
    <x v="18"/>
  </r>
  <r>
    <x v="2"/>
    <x v="4"/>
  </r>
  <r>
    <x v="2"/>
    <x v="3"/>
  </r>
  <r>
    <x v="2"/>
    <x v="3"/>
  </r>
  <r>
    <x v="2"/>
    <x v="6"/>
  </r>
  <r>
    <x v="2"/>
    <x v="3"/>
  </r>
  <r>
    <x v="2"/>
    <x v="3"/>
  </r>
  <r>
    <x v="2"/>
    <x v="17"/>
  </r>
  <r>
    <x v="2"/>
    <x v="6"/>
  </r>
  <r>
    <x v="2"/>
    <x v="3"/>
  </r>
  <r>
    <x v="2"/>
    <x v="6"/>
  </r>
  <r>
    <x v="2"/>
    <x v="20"/>
  </r>
  <r>
    <x v="2"/>
    <x v="6"/>
  </r>
  <r>
    <x v="2"/>
    <x v="3"/>
  </r>
  <r>
    <x v="2"/>
    <x v="20"/>
  </r>
  <r>
    <x v="2"/>
    <x v="17"/>
  </r>
  <r>
    <x v="2"/>
    <x v="6"/>
  </r>
  <r>
    <x v="2"/>
    <x v="3"/>
  </r>
  <r>
    <x v="2"/>
    <x v="9"/>
  </r>
  <r>
    <x v="2"/>
    <x v="9"/>
  </r>
  <r>
    <x v="2"/>
    <x v="4"/>
  </r>
  <r>
    <x v="2"/>
    <x v="11"/>
  </r>
  <r>
    <x v="2"/>
    <x v="10"/>
  </r>
  <r>
    <x v="2"/>
    <x v="10"/>
  </r>
  <r>
    <x v="2"/>
    <x v="10"/>
  </r>
  <r>
    <x v="2"/>
    <x v="13"/>
  </r>
  <r>
    <x v="2"/>
    <x v="4"/>
  </r>
  <r>
    <x v="2"/>
    <x v="11"/>
  </r>
  <r>
    <x v="2"/>
    <x v="25"/>
  </r>
  <r>
    <x v="2"/>
    <x v="10"/>
  </r>
  <r>
    <x v="2"/>
    <x v="11"/>
  </r>
  <r>
    <x v="2"/>
    <x v="10"/>
  </r>
  <r>
    <x v="2"/>
    <x v="4"/>
  </r>
  <r>
    <x v="2"/>
    <x v="11"/>
  </r>
  <r>
    <x v="2"/>
    <x v="11"/>
  </r>
  <r>
    <x v="2"/>
    <x v="11"/>
  </r>
  <r>
    <x v="2"/>
    <x v="10"/>
  </r>
  <r>
    <x v="2"/>
    <x v="11"/>
  </r>
  <r>
    <x v="2"/>
    <x v="14"/>
  </r>
  <r>
    <x v="2"/>
    <x v="11"/>
  </r>
  <r>
    <x v="2"/>
    <x v="10"/>
  </r>
  <r>
    <x v="2"/>
    <x v="10"/>
  </r>
  <r>
    <x v="2"/>
    <x v="11"/>
  </r>
  <r>
    <x v="2"/>
    <x v="11"/>
  </r>
  <r>
    <x v="2"/>
    <x v="11"/>
  </r>
  <r>
    <x v="1"/>
    <x v="17"/>
  </r>
  <r>
    <x v="1"/>
    <x v="10"/>
  </r>
  <r>
    <x v="1"/>
    <x v="17"/>
  </r>
  <r>
    <x v="1"/>
    <x v="10"/>
  </r>
  <r>
    <x v="1"/>
    <x v="11"/>
  </r>
  <r>
    <x v="1"/>
    <x v="6"/>
  </r>
  <r>
    <x v="1"/>
    <x v="11"/>
  </r>
  <r>
    <x v="1"/>
    <x v="10"/>
  </r>
  <r>
    <x v="1"/>
    <x v="10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6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1"/>
  </r>
  <r>
    <x v="1"/>
    <x v="11"/>
  </r>
  <r>
    <x v="0"/>
    <x v="11"/>
  </r>
  <r>
    <x v="1"/>
    <x v="10"/>
  </r>
  <r>
    <x v="1"/>
    <x v="10"/>
  </r>
  <r>
    <x v="1"/>
    <x v="11"/>
  </r>
  <r>
    <x v="1"/>
    <x v="11"/>
  </r>
  <r>
    <x v="1"/>
    <x v="11"/>
  </r>
  <r>
    <x v="0"/>
    <x v="11"/>
  </r>
  <r>
    <x v="1"/>
    <x v="11"/>
  </r>
  <r>
    <x v="0"/>
    <x v="11"/>
  </r>
  <r>
    <x v="0"/>
    <x v="11"/>
  </r>
  <r>
    <x v="6"/>
    <x v="11"/>
  </r>
  <r>
    <x v="6"/>
    <x v="10"/>
  </r>
  <r>
    <x v="6"/>
    <x v="10"/>
  </r>
  <r>
    <x v="6"/>
    <x v="10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4"/>
    <x v="11"/>
  </r>
  <r>
    <x v="4"/>
    <x v="10"/>
  </r>
  <r>
    <x v="4"/>
    <x v="10"/>
  </r>
  <r>
    <x v="4"/>
    <x v="11"/>
  </r>
  <r>
    <x v="4"/>
    <x v="13"/>
  </r>
  <r>
    <x v="4"/>
    <x v="11"/>
  </r>
  <r>
    <x v="4"/>
    <x v="18"/>
  </r>
  <r>
    <x v="4"/>
    <x v="10"/>
  </r>
  <r>
    <x v="4"/>
    <x v="11"/>
  </r>
  <r>
    <x v="4"/>
    <x v="19"/>
  </r>
  <r>
    <x v="4"/>
    <x v="11"/>
  </r>
  <r>
    <x v="4"/>
    <x v="11"/>
  </r>
  <r>
    <x v="4"/>
    <x v="10"/>
  </r>
  <r>
    <x v="4"/>
    <x v="10"/>
  </r>
  <r>
    <x v="4"/>
    <x v="11"/>
  </r>
  <r>
    <x v="4"/>
    <x v="11"/>
  </r>
  <r>
    <x v="4"/>
    <x v="26"/>
  </r>
  <r>
    <x v="4"/>
    <x v="10"/>
  </r>
  <r>
    <x v="4"/>
    <x v="11"/>
  </r>
  <r>
    <x v="4"/>
    <x v="10"/>
  </r>
  <r>
    <x v="4"/>
    <x v="11"/>
  </r>
  <r>
    <x v="4"/>
    <x v="10"/>
  </r>
  <r>
    <x v="4"/>
    <x v="11"/>
  </r>
  <r>
    <x v="4"/>
    <x v="11"/>
  </r>
  <r>
    <x v="0"/>
    <x v="11"/>
  </r>
  <r>
    <x v="4"/>
    <x v="6"/>
  </r>
  <r>
    <x v="4"/>
    <x v="6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8"/>
    <x v="6"/>
  </r>
  <r>
    <x v="8"/>
    <x v="6"/>
  </r>
  <r>
    <x v="8"/>
    <x v="6"/>
  </r>
  <r>
    <x v="8"/>
    <x v="17"/>
  </r>
  <r>
    <x v="8"/>
    <x v="16"/>
  </r>
  <r>
    <x v="7"/>
    <x v="10"/>
  </r>
  <r>
    <x v="8"/>
    <x v="22"/>
  </r>
  <r>
    <x v="8"/>
    <x v="10"/>
  </r>
  <r>
    <x v="8"/>
    <x v="11"/>
  </r>
  <r>
    <x v="8"/>
    <x v="11"/>
  </r>
  <r>
    <x v="8"/>
    <x v="12"/>
  </r>
  <r>
    <x v="8"/>
    <x v="11"/>
  </r>
  <r>
    <x v="8"/>
    <x v="11"/>
  </r>
  <r>
    <x v="8"/>
    <x v="11"/>
  </r>
  <r>
    <x v="8"/>
    <x v="10"/>
  </r>
  <r>
    <x v="8"/>
    <x v="10"/>
  </r>
  <r>
    <x v="8"/>
    <x v="11"/>
  </r>
  <r>
    <x v="8"/>
    <x v="25"/>
  </r>
  <r>
    <x v="8"/>
    <x v="10"/>
  </r>
  <r>
    <x v="8"/>
    <x v="4"/>
  </r>
  <r>
    <x v="8"/>
    <x v="11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9"/>
    <x v="6"/>
  </r>
  <r>
    <x v="9"/>
    <x v="16"/>
  </r>
  <r>
    <x v="9"/>
    <x v="3"/>
  </r>
  <r>
    <x v="9"/>
    <x v="6"/>
  </r>
  <r>
    <x v="9"/>
    <x v="6"/>
  </r>
  <r>
    <x v="9"/>
    <x v="6"/>
  </r>
  <r>
    <x v="9"/>
    <x v="17"/>
  </r>
  <r>
    <x v="9"/>
    <x v="26"/>
  </r>
  <r>
    <x v="9"/>
    <x v="11"/>
  </r>
  <r>
    <x v="9"/>
    <x v="22"/>
  </r>
  <r>
    <x v="8"/>
    <x v="10"/>
  </r>
  <r>
    <x v="7"/>
    <x v="11"/>
  </r>
  <r>
    <x v="9"/>
    <x v="11"/>
  </r>
  <r>
    <x v="7"/>
    <x v="11"/>
  </r>
  <r>
    <x v="9"/>
    <x v="11"/>
  </r>
  <r>
    <x v="7"/>
    <x v="11"/>
  </r>
  <r>
    <x v="9"/>
    <x v="11"/>
  </r>
  <r>
    <x v="9"/>
    <x v="11"/>
  </r>
  <r>
    <x v="9"/>
    <x v="11"/>
  </r>
  <r>
    <x v="7"/>
    <x v="11"/>
  </r>
  <r>
    <x v="9"/>
    <x v="10"/>
  </r>
  <r>
    <x v="9"/>
    <x v="11"/>
  </r>
  <r>
    <x v="9"/>
    <x v="10"/>
  </r>
  <r>
    <x v="9"/>
    <x v="11"/>
  </r>
  <r>
    <x v="9"/>
    <x v="11"/>
  </r>
  <r>
    <x v="9"/>
    <x v="11"/>
  </r>
  <r>
    <x v="8"/>
    <x v="10"/>
  </r>
  <r>
    <x v="9"/>
    <x v="11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7"/>
    <x v="11"/>
  </r>
  <r>
    <x v="9"/>
    <x v="10"/>
  </r>
  <r>
    <x v="0"/>
    <x v="11"/>
  </r>
  <r>
    <x v="8"/>
    <x v="14"/>
  </r>
  <r>
    <x v="9"/>
    <x v="11"/>
  </r>
  <r>
    <x v="0"/>
    <x v="11"/>
  </r>
  <r>
    <x v="5"/>
    <x v="2"/>
  </r>
  <r>
    <x v="5"/>
    <x v="6"/>
  </r>
  <r>
    <x v="5"/>
    <x v="6"/>
  </r>
  <r>
    <x v="5"/>
    <x v="6"/>
  </r>
  <r>
    <x v="5"/>
    <x v="16"/>
  </r>
  <r>
    <x v="5"/>
    <x v="18"/>
  </r>
  <r>
    <x v="5"/>
    <x v="6"/>
  </r>
  <r>
    <x v="5"/>
    <x v="17"/>
  </r>
  <r>
    <x v="5"/>
    <x v="6"/>
  </r>
  <r>
    <x v="5"/>
    <x v="6"/>
  </r>
  <r>
    <x v="5"/>
    <x v="6"/>
  </r>
  <r>
    <x v="5"/>
    <x v="6"/>
  </r>
  <r>
    <x v="5"/>
    <x v="20"/>
  </r>
  <r>
    <x v="5"/>
    <x v="6"/>
  </r>
  <r>
    <x v="5"/>
    <x v="6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6"/>
    <x v="11"/>
  </r>
  <r>
    <x v="6"/>
    <x v="2"/>
  </r>
  <r>
    <x v="6"/>
    <x v="19"/>
  </r>
  <r>
    <x v="6"/>
    <x v="6"/>
  </r>
  <r>
    <x v="6"/>
    <x v="20"/>
  </r>
  <r>
    <x v="6"/>
    <x v="17"/>
  </r>
  <r>
    <x v="6"/>
    <x v="8"/>
  </r>
  <r>
    <x v="6"/>
    <x v="6"/>
  </r>
  <r>
    <x v="6"/>
    <x v="6"/>
  </r>
  <r>
    <x v="6"/>
    <x v="10"/>
  </r>
  <r>
    <x v="6"/>
    <x v="4"/>
  </r>
  <r>
    <x v="6"/>
    <x v="11"/>
  </r>
  <r>
    <x v="6"/>
    <x v="11"/>
  </r>
  <r>
    <x v="6"/>
    <x v="26"/>
  </r>
  <r>
    <x v="6"/>
    <x v="10"/>
  </r>
  <r>
    <x v="6"/>
    <x v="10"/>
  </r>
  <r>
    <x v="6"/>
    <x v="11"/>
  </r>
  <r>
    <x v="6"/>
    <x v="11"/>
  </r>
  <r>
    <x v="6"/>
    <x v="10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7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1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5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6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7"/>
  </r>
  <r>
    <x v="7"/>
    <x v="17"/>
  </r>
  <r>
    <x v="7"/>
    <x v="17"/>
  </r>
  <r>
    <x v="7"/>
    <x v="10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4"/>
    <x v="11"/>
  </r>
  <r>
    <x v="7"/>
    <x v="11"/>
  </r>
  <r>
    <x v="7"/>
    <x v="11"/>
  </r>
  <r>
    <x v="7"/>
    <x v="11"/>
  </r>
  <r>
    <x v="9"/>
    <x v="11"/>
  </r>
  <r>
    <x v="7"/>
    <x v="11"/>
  </r>
  <r>
    <x v="7"/>
    <x v="11"/>
  </r>
  <r>
    <x v="7"/>
    <x v="11"/>
  </r>
  <r>
    <x v="7"/>
    <x v="11"/>
  </r>
  <r>
    <x v="5"/>
    <x v="11"/>
  </r>
  <r>
    <x v="8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0"/>
    <x v="11"/>
  </r>
  <r>
    <x v="0"/>
    <x v="11"/>
  </r>
  <r>
    <x v="0"/>
    <x v="11"/>
  </r>
  <r>
    <x v="0"/>
    <x v="11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2"/>
  </r>
  <r>
    <x v="1"/>
    <x v="2"/>
  </r>
  <r>
    <x v="1"/>
    <x v="2"/>
  </r>
  <r>
    <x v="1"/>
    <x v="2"/>
  </r>
  <r>
    <x v="1"/>
    <x v="2"/>
  </r>
  <r>
    <x v="1"/>
    <x v="3"/>
  </r>
  <r>
    <x v="1"/>
    <x v="2"/>
  </r>
  <r>
    <x v="1"/>
    <x v="3"/>
  </r>
  <r>
    <x v="1"/>
    <x v="2"/>
  </r>
  <r>
    <x v="1"/>
    <x v="3"/>
  </r>
  <r>
    <x v="1"/>
    <x v="2"/>
  </r>
  <r>
    <x v="1"/>
    <x v="2"/>
  </r>
  <r>
    <x v="1"/>
    <x v="2"/>
  </r>
  <r>
    <x v="1"/>
    <x v="3"/>
  </r>
  <r>
    <x v="1"/>
    <x v="2"/>
  </r>
  <r>
    <x v="1"/>
    <x v="2"/>
  </r>
  <r>
    <x v="1"/>
    <x v="2"/>
  </r>
  <r>
    <x v="1"/>
    <x v="3"/>
  </r>
  <r>
    <x v="1"/>
    <x v="3"/>
  </r>
  <r>
    <x v="1"/>
    <x v="3"/>
  </r>
  <r>
    <x v="1"/>
    <x v="3"/>
  </r>
  <r>
    <x v="1"/>
    <x v="3"/>
  </r>
  <r>
    <x v="1"/>
    <x v="2"/>
  </r>
  <r>
    <x v="1"/>
    <x v="4"/>
  </r>
  <r>
    <x v="1"/>
    <x v="4"/>
  </r>
  <r>
    <x v="1"/>
    <x v="4"/>
  </r>
  <r>
    <x v="1"/>
    <x v="5"/>
  </r>
  <r>
    <x v="1"/>
    <x v="5"/>
  </r>
  <r>
    <x v="1"/>
    <x v="5"/>
  </r>
  <r>
    <x v="1"/>
    <x v="4"/>
  </r>
  <r>
    <x v="1"/>
    <x v="5"/>
  </r>
  <r>
    <x v="1"/>
    <x v="4"/>
  </r>
  <r>
    <x v="1"/>
    <x v="5"/>
  </r>
  <r>
    <x v="1"/>
    <x v="4"/>
  </r>
  <r>
    <x v="1"/>
    <x v="4"/>
  </r>
  <r>
    <x v="1"/>
    <x v="4"/>
  </r>
  <r>
    <x v="1"/>
    <x v="5"/>
  </r>
  <r>
    <x v="1"/>
    <x v="5"/>
  </r>
  <r>
    <x v="1"/>
    <x v="4"/>
  </r>
  <r>
    <x v="1"/>
    <x v="5"/>
  </r>
  <r>
    <x v="1"/>
    <x v="4"/>
  </r>
  <r>
    <x v="1"/>
    <x v="4"/>
  </r>
  <r>
    <x v="1"/>
    <x v="4"/>
  </r>
  <r>
    <x v="1"/>
    <x v="3"/>
  </r>
  <r>
    <x v="1"/>
    <x v="3"/>
  </r>
  <r>
    <x v="1"/>
    <x v="6"/>
  </r>
  <r>
    <x v="1"/>
    <x v="3"/>
  </r>
  <r>
    <x v="1"/>
    <x v="2"/>
  </r>
  <r>
    <x v="1"/>
    <x v="6"/>
  </r>
  <r>
    <x v="1"/>
    <x v="3"/>
  </r>
  <r>
    <x v="1"/>
    <x v="4"/>
  </r>
  <r>
    <x v="1"/>
    <x v="4"/>
  </r>
  <r>
    <x v="1"/>
    <x v="4"/>
  </r>
  <r>
    <x v="1"/>
    <x v="4"/>
  </r>
  <r>
    <x v="1"/>
    <x v="4"/>
  </r>
  <r>
    <x v="1"/>
    <x v="4"/>
  </r>
  <r>
    <x v="1"/>
    <x v="4"/>
  </r>
  <r>
    <x v="1"/>
    <x v="7"/>
  </r>
  <r>
    <x v="1"/>
    <x v="4"/>
  </r>
  <r>
    <x v="1"/>
    <x v="7"/>
  </r>
  <r>
    <x v="1"/>
    <x v="4"/>
  </r>
  <r>
    <x v="1"/>
    <x v="7"/>
  </r>
  <r>
    <x v="1"/>
    <x v="8"/>
  </r>
  <r>
    <x v="1"/>
    <x v="4"/>
  </r>
  <r>
    <x v="1"/>
    <x v="8"/>
  </r>
  <r>
    <x v="1"/>
    <x v="8"/>
  </r>
  <r>
    <x v="1"/>
    <x v="9"/>
  </r>
  <r>
    <x v="1"/>
    <x v="10"/>
  </r>
  <r>
    <x v="1"/>
    <x v="8"/>
  </r>
  <r>
    <x v="1"/>
    <x v="4"/>
  </r>
  <r>
    <x v="1"/>
    <x v="8"/>
  </r>
  <r>
    <x v="1"/>
    <x v="4"/>
  </r>
  <r>
    <x v="1"/>
    <x v="4"/>
  </r>
  <r>
    <x v="1"/>
    <x v="4"/>
  </r>
  <r>
    <x v="1"/>
    <x v="11"/>
  </r>
  <r>
    <x v="1"/>
    <x v="11"/>
  </r>
  <r>
    <x v="1"/>
    <x v="12"/>
  </r>
  <r>
    <x v="1"/>
    <x v="12"/>
  </r>
  <r>
    <x v="1"/>
    <x v="11"/>
  </r>
  <r>
    <x v="1"/>
    <x v="11"/>
  </r>
  <r>
    <x v="1"/>
    <x v="11"/>
  </r>
  <r>
    <x v="1"/>
    <x v="13"/>
  </r>
  <r>
    <x v="1"/>
    <x v="11"/>
  </r>
  <r>
    <x v="1"/>
    <x v="11"/>
  </r>
  <r>
    <x v="1"/>
    <x v="14"/>
  </r>
  <r>
    <x v="1"/>
    <x v="5"/>
  </r>
  <r>
    <x v="1"/>
    <x v="11"/>
  </r>
  <r>
    <x v="1"/>
    <x v="14"/>
  </r>
  <r>
    <x v="1"/>
    <x v="15"/>
  </r>
  <r>
    <x v="0"/>
    <x v="12"/>
  </r>
  <r>
    <x v="2"/>
    <x v="3"/>
  </r>
  <r>
    <x v="2"/>
    <x v="3"/>
  </r>
  <r>
    <x v="2"/>
    <x v="3"/>
  </r>
  <r>
    <x v="2"/>
    <x v="16"/>
  </r>
  <r>
    <x v="2"/>
    <x v="4"/>
  </r>
  <r>
    <x v="2"/>
    <x v="7"/>
  </r>
  <r>
    <x v="2"/>
    <x v="4"/>
  </r>
  <r>
    <x v="2"/>
    <x v="8"/>
  </r>
  <r>
    <x v="2"/>
    <x v="4"/>
  </r>
  <r>
    <x v="2"/>
    <x v="4"/>
  </r>
  <r>
    <x v="2"/>
    <x v="7"/>
  </r>
  <r>
    <x v="2"/>
    <x v="4"/>
  </r>
  <r>
    <x v="2"/>
    <x v="9"/>
  </r>
  <r>
    <x v="2"/>
    <x v="17"/>
  </r>
  <r>
    <x v="2"/>
    <x v="4"/>
  </r>
  <r>
    <x v="2"/>
    <x v="7"/>
  </r>
  <r>
    <x v="2"/>
    <x v="18"/>
  </r>
  <r>
    <x v="2"/>
    <x v="7"/>
  </r>
  <r>
    <x v="2"/>
    <x v="4"/>
  </r>
  <r>
    <x v="2"/>
    <x v="19"/>
  </r>
  <r>
    <x v="2"/>
    <x v="20"/>
  </r>
  <r>
    <x v="2"/>
    <x v="4"/>
  </r>
  <r>
    <x v="2"/>
    <x v="4"/>
  </r>
  <r>
    <x v="2"/>
    <x v="4"/>
  </r>
  <r>
    <x v="2"/>
    <x v="10"/>
  </r>
  <r>
    <x v="2"/>
    <x v="7"/>
  </r>
  <r>
    <x v="2"/>
    <x v="7"/>
  </r>
  <r>
    <x v="2"/>
    <x v="4"/>
  </r>
  <r>
    <x v="2"/>
    <x v="7"/>
  </r>
  <r>
    <x v="2"/>
    <x v="4"/>
  </r>
  <r>
    <x v="2"/>
    <x v="7"/>
  </r>
  <r>
    <x v="2"/>
    <x v="4"/>
  </r>
  <r>
    <x v="2"/>
    <x v="18"/>
  </r>
  <r>
    <x v="2"/>
    <x v="10"/>
  </r>
  <r>
    <x v="2"/>
    <x v="11"/>
  </r>
  <r>
    <x v="2"/>
    <x v="12"/>
  </r>
  <r>
    <x v="2"/>
    <x v="11"/>
  </r>
  <r>
    <x v="2"/>
    <x v="11"/>
  </r>
  <r>
    <x v="2"/>
    <x v="12"/>
  </r>
  <r>
    <x v="2"/>
    <x v="11"/>
  </r>
  <r>
    <x v="2"/>
    <x v="11"/>
  </r>
  <r>
    <x v="2"/>
    <x v="5"/>
  </r>
  <r>
    <x v="2"/>
    <x v="5"/>
  </r>
  <r>
    <x v="2"/>
    <x v="11"/>
  </r>
  <r>
    <x v="2"/>
    <x v="14"/>
  </r>
  <r>
    <x v="2"/>
    <x v="11"/>
  </r>
  <r>
    <x v="2"/>
    <x v="11"/>
  </r>
  <r>
    <x v="3"/>
    <x v="16"/>
  </r>
  <r>
    <x v="3"/>
    <x v="2"/>
  </r>
  <r>
    <x v="3"/>
    <x v="4"/>
  </r>
  <r>
    <x v="3"/>
    <x v="4"/>
  </r>
  <r>
    <x v="3"/>
    <x v="4"/>
  </r>
  <r>
    <x v="3"/>
    <x v="10"/>
  </r>
  <r>
    <x v="3"/>
    <x v="7"/>
  </r>
  <r>
    <x v="3"/>
    <x v="9"/>
  </r>
  <r>
    <x v="3"/>
    <x v="4"/>
  </r>
  <r>
    <x v="3"/>
    <x v="4"/>
  </r>
  <r>
    <x v="3"/>
    <x v="4"/>
  </r>
  <r>
    <x v="3"/>
    <x v="4"/>
  </r>
  <r>
    <x v="3"/>
    <x v="4"/>
  </r>
  <r>
    <x v="3"/>
    <x v="7"/>
  </r>
  <r>
    <x v="3"/>
    <x v="4"/>
  </r>
  <r>
    <x v="3"/>
    <x v="17"/>
  </r>
  <r>
    <x v="3"/>
    <x v="21"/>
  </r>
  <r>
    <x v="3"/>
    <x v="7"/>
  </r>
  <r>
    <x v="3"/>
    <x v="10"/>
  </r>
  <r>
    <x v="3"/>
    <x v="8"/>
  </r>
  <r>
    <x v="3"/>
    <x v="10"/>
  </r>
  <r>
    <x v="3"/>
    <x v="4"/>
  </r>
  <r>
    <x v="3"/>
    <x v="7"/>
  </r>
  <r>
    <x v="3"/>
    <x v="20"/>
  </r>
  <r>
    <x v="3"/>
    <x v="4"/>
  </r>
  <r>
    <x v="3"/>
    <x v="20"/>
  </r>
  <r>
    <x v="3"/>
    <x v="19"/>
  </r>
  <r>
    <x v="3"/>
    <x v="7"/>
  </r>
  <r>
    <x v="3"/>
    <x v="21"/>
  </r>
  <r>
    <x v="3"/>
    <x v="4"/>
  </r>
  <r>
    <x v="3"/>
    <x v="17"/>
  </r>
  <r>
    <x v="3"/>
    <x v="4"/>
  </r>
  <r>
    <x v="3"/>
    <x v="11"/>
  </r>
  <r>
    <x v="3"/>
    <x v="22"/>
  </r>
  <r>
    <x v="3"/>
    <x v="11"/>
  </r>
  <r>
    <x v="3"/>
    <x v="5"/>
  </r>
  <r>
    <x v="3"/>
    <x v="23"/>
  </r>
  <r>
    <x v="3"/>
    <x v="14"/>
  </r>
  <r>
    <x v="3"/>
    <x v="11"/>
  </r>
  <r>
    <x v="3"/>
    <x v="11"/>
  </r>
  <r>
    <x v="3"/>
    <x v="13"/>
  </r>
  <r>
    <x v="3"/>
    <x v="11"/>
  </r>
  <r>
    <x v="3"/>
    <x v="13"/>
  </r>
  <r>
    <x v="3"/>
    <x v="5"/>
  </r>
  <r>
    <x v="3"/>
    <x v="11"/>
  </r>
  <r>
    <x v="3"/>
    <x v="12"/>
  </r>
  <r>
    <x v="3"/>
    <x v="11"/>
  </r>
  <r>
    <x v="3"/>
    <x v="11"/>
  </r>
  <r>
    <x v="4"/>
    <x v="24"/>
  </r>
  <r>
    <x v="4"/>
    <x v="19"/>
  </r>
  <r>
    <x v="4"/>
    <x v="17"/>
  </r>
  <r>
    <x v="4"/>
    <x v="10"/>
  </r>
  <r>
    <x v="4"/>
    <x v="7"/>
  </r>
  <r>
    <x v="4"/>
    <x v="20"/>
  </r>
  <r>
    <x v="4"/>
    <x v="4"/>
  </r>
  <r>
    <x v="4"/>
    <x v="9"/>
  </r>
  <r>
    <x v="4"/>
    <x v="7"/>
  </r>
  <r>
    <x v="4"/>
    <x v="7"/>
  </r>
  <r>
    <x v="4"/>
    <x v="7"/>
  </r>
  <r>
    <x v="4"/>
    <x v="20"/>
  </r>
  <r>
    <x v="4"/>
    <x v="7"/>
  </r>
  <r>
    <x v="4"/>
    <x v="9"/>
  </r>
  <r>
    <x v="4"/>
    <x v="21"/>
  </r>
  <r>
    <x v="4"/>
    <x v="7"/>
  </r>
  <r>
    <x v="4"/>
    <x v="17"/>
  </r>
  <r>
    <x v="4"/>
    <x v="12"/>
  </r>
  <r>
    <x v="4"/>
    <x v="11"/>
  </r>
  <r>
    <x v="4"/>
    <x v="12"/>
  </r>
  <r>
    <x v="4"/>
    <x v="15"/>
  </r>
  <r>
    <x v="4"/>
    <x v="11"/>
  </r>
  <r>
    <x v="4"/>
    <x v="12"/>
  </r>
  <r>
    <x v="4"/>
    <x v="11"/>
  </r>
  <r>
    <x v="4"/>
    <x v="12"/>
  </r>
  <r>
    <x v="4"/>
    <x v="12"/>
  </r>
  <r>
    <x v="4"/>
    <x v="11"/>
  </r>
  <r>
    <x v="4"/>
    <x v="12"/>
  </r>
  <r>
    <x v="4"/>
    <x v="12"/>
  </r>
  <r>
    <x v="4"/>
    <x v="11"/>
  </r>
  <r>
    <x v="4"/>
    <x v="11"/>
  </r>
  <r>
    <x v="4"/>
    <x v="11"/>
  </r>
  <r>
    <x v="4"/>
    <x v="11"/>
  </r>
  <r>
    <x v="4"/>
    <x v="12"/>
  </r>
  <r>
    <x v="4"/>
    <x v="11"/>
  </r>
  <r>
    <x v="4"/>
    <x v="12"/>
  </r>
  <r>
    <x v="4"/>
    <x v="11"/>
  </r>
  <r>
    <x v="4"/>
    <x v="11"/>
  </r>
  <r>
    <x v="0"/>
    <x v="12"/>
  </r>
  <r>
    <x v="4"/>
    <x v="12"/>
  </r>
  <r>
    <x v="4"/>
    <x v="11"/>
  </r>
  <r>
    <x v="5"/>
    <x v="2"/>
  </r>
  <r>
    <x v="5"/>
    <x v="25"/>
  </r>
  <r>
    <x v="5"/>
    <x v="6"/>
  </r>
  <r>
    <x v="5"/>
    <x v="3"/>
  </r>
  <r>
    <x v="5"/>
    <x v="9"/>
  </r>
  <r>
    <x v="5"/>
    <x v="19"/>
  </r>
  <r>
    <x v="5"/>
    <x v="5"/>
  </r>
  <r>
    <x v="5"/>
    <x v="4"/>
  </r>
  <r>
    <x v="5"/>
    <x v="4"/>
  </r>
  <r>
    <x v="5"/>
    <x v="7"/>
  </r>
  <r>
    <x v="5"/>
    <x v="4"/>
  </r>
  <r>
    <x v="5"/>
    <x v="4"/>
  </r>
  <r>
    <x v="5"/>
    <x v="18"/>
  </r>
  <r>
    <x v="5"/>
    <x v="7"/>
  </r>
  <r>
    <x v="5"/>
    <x v="4"/>
  </r>
  <r>
    <x v="5"/>
    <x v="7"/>
  </r>
  <r>
    <x v="5"/>
    <x v="21"/>
  </r>
  <r>
    <x v="5"/>
    <x v="7"/>
  </r>
  <r>
    <x v="5"/>
    <x v="4"/>
  </r>
  <r>
    <x v="5"/>
    <x v="21"/>
  </r>
  <r>
    <x v="5"/>
    <x v="18"/>
  </r>
  <r>
    <x v="5"/>
    <x v="7"/>
  </r>
  <r>
    <x v="5"/>
    <x v="4"/>
  </r>
  <r>
    <x v="5"/>
    <x v="10"/>
  </r>
  <r>
    <x v="5"/>
    <x v="10"/>
  </r>
  <r>
    <x v="5"/>
    <x v="5"/>
  </r>
  <r>
    <x v="5"/>
    <x v="12"/>
  </r>
  <r>
    <x v="5"/>
    <x v="11"/>
  </r>
  <r>
    <x v="5"/>
    <x v="11"/>
  </r>
  <r>
    <x v="5"/>
    <x v="11"/>
  </r>
  <r>
    <x v="5"/>
    <x v="14"/>
  </r>
  <r>
    <x v="5"/>
    <x v="5"/>
  </r>
  <r>
    <x v="5"/>
    <x v="12"/>
  </r>
  <r>
    <x v="5"/>
    <x v="26"/>
  </r>
  <r>
    <x v="5"/>
    <x v="11"/>
  </r>
  <r>
    <x v="5"/>
    <x v="12"/>
  </r>
  <r>
    <x v="5"/>
    <x v="11"/>
  </r>
  <r>
    <x v="5"/>
    <x v="5"/>
  </r>
  <r>
    <x v="5"/>
    <x v="12"/>
  </r>
  <r>
    <x v="5"/>
    <x v="12"/>
  </r>
  <r>
    <x v="5"/>
    <x v="12"/>
  </r>
  <r>
    <x v="5"/>
    <x v="11"/>
  </r>
  <r>
    <x v="5"/>
    <x v="12"/>
  </r>
  <r>
    <x v="5"/>
    <x v="15"/>
  </r>
  <r>
    <x v="5"/>
    <x v="12"/>
  </r>
  <r>
    <x v="5"/>
    <x v="11"/>
  </r>
  <r>
    <x v="5"/>
    <x v="11"/>
  </r>
  <r>
    <x v="5"/>
    <x v="12"/>
  </r>
  <r>
    <x v="5"/>
    <x v="12"/>
  </r>
  <r>
    <x v="5"/>
    <x v="12"/>
  </r>
  <r>
    <x v="2"/>
    <x v="18"/>
  </r>
  <r>
    <x v="2"/>
    <x v="11"/>
  </r>
  <r>
    <x v="2"/>
    <x v="18"/>
  </r>
  <r>
    <x v="2"/>
    <x v="11"/>
  </r>
  <r>
    <x v="2"/>
    <x v="12"/>
  </r>
  <r>
    <x v="2"/>
    <x v="7"/>
  </r>
  <r>
    <x v="2"/>
    <x v="12"/>
  </r>
  <r>
    <x v="2"/>
    <x v="11"/>
  </r>
  <r>
    <x v="2"/>
    <x v="11"/>
  </r>
  <r>
    <x v="2"/>
    <x v="12"/>
  </r>
  <r>
    <x v="2"/>
    <x v="12"/>
  </r>
  <r>
    <x v="2"/>
    <x v="12"/>
  </r>
  <r>
    <x v="2"/>
    <x v="12"/>
  </r>
  <r>
    <x v="2"/>
    <x v="12"/>
  </r>
  <r>
    <x v="2"/>
    <x v="12"/>
  </r>
  <r>
    <x v="2"/>
    <x v="7"/>
  </r>
  <r>
    <x v="2"/>
    <x v="11"/>
  </r>
  <r>
    <x v="2"/>
    <x v="12"/>
  </r>
  <r>
    <x v="2"/>
    <x v="12"/>
  </r>
  <r>
    <x v="2"/>
    <x v="11"/>
  </r>
  <r>
    <x v="2"/>
    <x v="12"/>
  </r>
  <r>
    <x v="2"/>
    <x v="12"/>
  </r>
  <r>
    <x v="2"/>
    <x v="12"/>
  </r>
  <r>
    <x v="2"/>
    <x v="12"/>
  </r>
  <r>
    <x v="0"/>
    <x v="12"/>
  </r>
  <r>
    <x v="2"/>
    <x v="11"/>
  </r>
  <r>
    <x v="2"/>
    <x v="11"/>
  </r>
  <r>
    <x v="2"/>
    <x v="12"/>
  </r>
  <r>
    <x v="2"/>
    <x v="12"/>
  </r>
  <r>
    <x v="2"/>
    <x v="12"/>
  </r>
  <r>
    <x v="0"/>
    <x v="12"/>
  </r>
  <r>
    <x v="2"/>
    <x v="12"/>
  </r>
  <r>
    <x v="0"/>
    <x v="12"/>
  </r>
  <r>
    <x v="0"/>
    <x v="12"/>
  </r>
  <r>
    <x v="6"/>
    <x v="12"/>
  </r>
  <r>
    <x v="6"/>
    <x v="11"/>
  </r>
  <r>
    <x v="6"/>
    <x v="11"/>
  </r>
  <r>
    <x v="6"/>
    <x v="11"/>
  </r>
  <r>
    <x v="6"/>
    <x v="12"/>
  </r>
  <r>
    <x v="6"/>
    <x v="11"/>
  </r>
  <r>
    <x v="6"/>
    <x v="11"/>
  </r>
  <r>
    <x v="6"/>
    <x v="12"/>
  </r>
  <r>
    <x v="6"/>
    <x v="12"/>
  </r>
  <r>
    <x v="6"/>
    <x v="12"/>
  </r>
  <r>
    <x v="7"/>
    <x v="12"/>
  </r>
  <r>
    <x v="6"/>
    <x v="11"/>
  </r>
  <r>
    <x v="7"/>
    <x v="11"/>
  </r>
  <r>
    <x v="7"/>
    <x v="12"/>
  </r>
  <r>
    <x v="7"/>
    <x v="14"/>
  </r>
  <r>
    <x v="7"/>
    <x v="12"/>
  </r>
  <r>
    <x v="7"/>
    <x v="19"/>
  </r>
  <r>
    <x v="7"/>
    <x v="11"/>
  </r>
  <r>
    <x v="7"/>
    <x v="12"/>
  </r>
  <r>
    <x v="7"/>
    <x v="20"/>
  </r>
  <r>
    <x v="7"/>
    <x v="12"/>
  </r>
  <r>
    <x v="7"/>
    <x v="12"/>
  </r>
  <r>
    <x v="7"/>
    <x v="11"/>
  </r>
  <r>
    <x v="7"/>
    <x v="11"/>
  </r>
  <r>
    <x v="7"/>
    <x v="12"/>
  </r>
  <r>
    <x v="7"/>
    <x v="12"/>
  </r>
  <r>
    <x v="7"/>
    <x v="27"/>
  </r>
  <r>
    <x v="7"/>
    <x v="11"/>
  </r>
  <r>
    <x v="7"/>
    <x v="12"/>
  </r>
  <r>
    <x v="7"/>
    <x v="11"/>
  </r>
  <r>
    <x v="7"/>
    <x v="12"/>
  </r>
  <r>
    <x v="7"/>
    <x v="11"/>
  </r>
  <r>
    <x v="7"/>
    <x v="12"/>
  </r>
  <r>
    <x v="7"/>
    <x v="12"/>
  </r>
  <r>
    <x v="0"/>
    <x v="12"/>
  </r>
  <r>
    <x v="6"/>
    <x v="7"/>
  </r>
  <r>
    <x v="6"/>
    <x v="7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5"/>
    <x v="2"/>
  </r>
  <r>
    <x v="5"/>
    <x v="2"/>
  </r>
  <r>
    <x v="5"/>
    <x v="2"/>
  </r>
  <r>
    <x v="5"/>
    <x v="3"/>
  </r>
  <r>
    <x v="5"/>
    <x v="3"/>
  </r>
  <r>
    <x v="5"/>
    <x v="2"/>
  </r>
  <r>
    <x v="5"/>
    <x v="4"/>
  </r>
  <r>
    <x v="5"/>
    <x v="4"/>
  </r>
  <r>
    <x v="5"/>
    <x v="21"/>
  </r>
  <r>
    <x v="5"/>
    <x v="7"/>
  </r>
  <r>
    <x v="5"/>
    <x v="4"/>
  </r>
  <r>
    <x v="5"/>
    <x v="20"/>
  </r>
  <r>
    <x v="5"/>
    <x v="4"/>
  </r>
  <r>
    <x v="5"/>
    <x v="4"/>
  </r>
  <r>
    <x v="5"/>
    <x v="7"/>
  </r>
  <r>
    <x v="5"/>
    <x v="4"/>
  </r>
  <r>
    <x v="5"/>
    <x v="4"/>
  </r>
  <r>
    <x v="5"/>
    <x v="4"/>
  </r>
  <r>
    <x v="5"/>
    <x v="21"/>
  </r>
  <r>
    <x v="5"/>
    <x v="10"/>
  </r>
  <r>
    <x v="5"/>
    <x v="7"/>
  </r>
  <r>
    <x v="5"/>
    <x v="7"/>
  </r>
  <r>
    <x v="5"/>
    <x v="18"/>
  </r>
  <r>
    <x v="5"/>
    <x v="9"/>
  </r>
  <r>
    <x v="5"/>
    <x v="7"/>
  </r>
  <r>
    <x v="5"/>
    <x v="11"/>
  </r>
  <r>
    <x v="5"/>
    <x v="11"/>
  </r>
  <r>
    <x v="5"/>
    <x v="12"/>
  </r>
  <r>
    <x v="5"/>
    <x v="11"/>
  </r>
  <r>
    <x v="5"/>
    <x v="11"/>
  </r>
  <r>
    <x v="5"/>
    <x v="11"/>
  </r>
  <r>
    <x v="5"/>
    <x v="12"/>
  </r>
  <r>
    <x v="5"/>
    <x v="12"/>
  </r>
  <r>
    <x v="5"/>
    <x v="11"/>
  </r>
  <r>
    <x v="5"/>
    <x v="12"/>
  </r>
  <r>
    <x v="5"/>
    <x v="11"/>
  </r>
  <r>
    <x v="5"/>
    <x v="12"/>
  </r>
  <r>
    <x v="5"/>
    <x v="11"/>
  </r>
  <r>
    <x v="5"/>
    <x v="11"/>
  </r>
  <r>
    <x v="5"/>
    <x v="12"/>
  </r>
  <r>
    <x v="8"/>
    <x v="7"/>
  </r>
  <r>
    <x v="8"/>
    <x v="7"/>
  </r>
  <r>
    <x v="8"/>
    <x v="7"/>
  </r>
  <r>
    <x v="8"/>
    <x v="18"/>
  </r>
  <r>
    <x v="8"/>
    <x v="17"/>
  </r>
  <r>
    <x v="8"/>
    <x v="11"/>
  </r>
  <r>
    <x v="8"/>
    <x v="23"/>
  </r>
  <r>
    <x v="8"/>
    <x v="11"/>
  </r>
  <r>
    <x v="8"/>
    <x v="12"/>
  </r>
  <r>
    <x v="8"/>
    <x v="12"/>
  </r>
  <r>
    <x v="8"/>
    <x v="13"/>
  </r>
  <r>
    <x v="8"/>
    <x v="12"/>
  </r>
  <r>
    <x v="8"/>
    <x v="12"/>
  </r>
  <r>
    <x v="8"/>
    <x v="12"/>
  </r>
  <r>
    <x v="8"/>
    <x v="11"/>
  </r>
  <r>
    <x v="8"/>
    <x v="11"/>
  </r>
  <r>
    <x v="8"/>
    <x v="12"/>
  </r>
  <r>
    <x v="8"/>
    <x v="26"/>
  </r>
  <r>
    <x v="8"/>
    <x v="11"/>
  </r>
  <r>
    <x v="8"/>
    <x v="5"/>
  </r>
  <r>
    <x v="8"/>
    <x v="12"/>
  </r>
  <r>
    <x v="8"/>
    <x v="12"/>
  </r>
  <r>
    <x v="8"/>
    <x v="12"/>
  </r>
  <r>
    <x v="8"/>
    <x v="12"/>
  </r>
  <r>
    <x v="8"/>
    <x v="11"/>
  </r>
  <r>
    <x v="8"/>
    <x v="12"/>
  </r>
  <r>
    <x v="8"/>
    <x v="12"/>
  </r>
  <r>
    <x v="8"/>
    <x v="12"/>
  </r>
  <r>
    <x v="8"/>
    <x v="12"/>
  </r>
  <r>
    <x v="8"/>
    <x v="12"/>
  </r>
  <r>
    <x v="6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6"/>
    <x v="7"/>
  </r>
  <r>
    <x v="6"/>
    <x v="17"/>
  </r>
  <r>
    <x v="6"/>
    <x v="4"/>
  </r>
  <r>
    <x v="6"/>
    <x v="7"/>
  </r>
  <r>
    <x v="6"/>
    <x v="7"/>
  </r>
  <r>
    <x v="6"/>
    <x v="7"/>
  </r>
  <r>
    <x v="6"/>
    <x v="18"/>
  </r>
  <r>
    <x v="6"/>
    <x v="27"/>
  </r>
  <r>
    <x v="6"/>
    <x v="12"/>
  </r>
  <r>
    <x v="6"/>
    <x v="23"/>
  </r>
  <r>
    <x v="6"/>
    <x v="11"/>
  </r>
  <r>
    <x v="8"/>
    <x v="12"/>
  </r>
  <r>
    <x v="6"/>
    <x v="12"/>
  </r>
  <r>
    <x v="8"/>
    <x v="12"/>
  </r>
  <r>
    <x v="6"/>
    <x v="12"/>
  </r>
  <r>
    <x v="8"/>
    <x v="12"/>
  </r>
  <r>
    <x v="6"/>
    <x v="12"/>
  </r>
  <r>
    <x v="6"/>
    <x v="12"/>
  </r>
  <r>
    <x v="6"/>
    <x v="12"/>
  </r>
  <r>
    <x v="8"/>
    <x v="12"/>
  </r>
  <r>
    <x v="6"/>
    <x v="11"/>
  </r>
  <r>
    <x v="6"/>
    <x v="12"/>
  </r>
  <r>
    <x v="6"/>
    <x v="11"/>
  </r>
  <r>
    <x v="6"/>
    <x v="12"/>
  </r>
  <r>
    <x v="6"/>
    <x v="12"/>
  </r>
  <r>
    <x v="6"/>
    <x v="12"/>
  </r>
  <r>
    <x v="6"/>
    <x v="11"/>
  </r>
  <r>
    <x v="6"/>
    <x v="12"/>
  </r>
  <r>
    <x v="6"/>
    <x v="12"/>
  </r>
  <r>
    <x v="6"/>
    <x v="12"/>
  </r>
  <r>
    <x v="6"/>
    <x v="12"/>
  </r>
  <r>
    <x v="6"/>
    <x v="11"/>
  </r>
  <r>
    <x v="6"/>
    <x v="12"/>
  </r>
  <r>
    <x v="6"/>
    <x v="12"/>
  </r>
  <r>
    <x v="6"/>
    <x v="12"/>
  </r>
  <r>
    <x v="6"/>
    <x v="11"/>
  </r>
  <r>
    <x v="6"/>
    <x v="12"/>
  </r>
  <r>
    <x v="6"/>
    <x v="12"/>
  </r>
  <r>
    <x v="6"/>
    <x v="12"/>
  </r>
  <r>
    <x v="6"/>
    <x v="12"/>
  </r>
  <r>
    <x v="6"/>
    <x v="12"/>
  </r>
  <r>
    <x v="8"/>
    <x v="12"/>
  </r>
  <r>
    <x v="6"/>
    <x v="11"/>
  </r>
  <r>
    <x v="0"/>
    <x v="12"/>
  </r>
  <r>
    <x v="6"/>
    <x v="15"/>
  </r>
  <r>
    <x v="6"/>
    <x v="12"/>
  </r>
  <r>
    <x v="0"/>
    <x v="12"/>
  </r>
  <r>
    <x v="9"/>
    <x v="3"/>
  </r>
  <r>
    <x v="9"/>
    <x v="7"/>
  </r>
  <r>
    <x v="9"/>
    <x v="7"/>
  </r>
  <r>
    <x v="9"/>
    <x v="7"/>
  </r>
  <r>
    <x v="9"/>
    <x v="17"/>
  </r>
  <r>
    <x v="9"/>
    <x v="19"/>
  </r>
  <r>
    <x v="9"/>
    <x v="7"/>
  </r>
  <r>
    <x v="9"/>
    <x v="18"/>
  </r>
  <r>
    <x v="9"/>
    <x v="7"/>
  </r>
  <r>
    <x v="9"/>
    <x v="7"/>
  </r>
  <r>
    <x v="9"/>
    <x v="7"/>
  </r>
  <r>
    <x v="9"/>
    <x v="7"/>
  </r>
  <r>
    <x v="9"/>
    <x v="21"/>
  </r>
  <r>
    <x v="9"/>
    <x v="7"/>
  </r>
  <r>
    <x v="9"/>
    <x v="7"/>
  </r>
  <r>
    <x v="9"/>
    <x v="12"/>
  </r>
  <r>
    <x v="9"/>
    <x v="11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1"/>
  </r>
  <r>
    <x v="9"/>
    <x v="12"/>
  </r>
  <r>
    <x v="9"/>
    <x v="12"/>
  </r>
  <r>
    <x v="9"/>
    <x v="11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3"/>
  </r>
  <r>
    <x v="9"/>
    <x v="20"/>
  </r>
  <r>
    <x v="9"/>
    <x v="7"/>
  </r>
  <r>
    <x v="9"/>
    <x v="21"/>
  </r>
  <r>
    <x v="9"/>
    <x v="18"/>
  </r>
  <r>
    <x v="9"/>
    <x v="9"/>
  </r>
  <r>
    <x v="9"/>
    <x v="7"/>
  </r>
  <r>
    <x v="9"/>
    <x v="7"/>
  </r>
  <r>
    <x v="9"/>
    <x v="11"/>
  </r>
  <r>
    <x v="9"/>
    <x v="5"/>
  </r>
  <r>
    <x v="9"/>
    <x v="12"/>
  </r>
  <r>
    <x v="9"/>
    <x v="12"/>
  </r>
  <r>
    <x v="9"/>
    <x v="27"/>
  </r>
  <r>
    <x v="9"/>
    <x v="11"/>
  </r>
  <r>
    <x v="9"/>
    <x v="11"/>
  </r>
  <r>
    <x v="9"/>
    <x v="12"/>
  </r>
  <r>
    <x v="9"/>
    <x v="12"/>
  </r>
  <r>
    <x v="9"/>
    <x v="11"/>
  </r>
  <r>
    <x v="9"/>
    <x v="11"/>
  </r>
  <r>
    <x v="9"/>
    <x v="11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9"/>
    <x v="12"/>
  </r>
  <r>
    <x v="6"/>
    <x v="18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2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4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6"/>
    <x v="12"/>
  </r>
  <r>
    <x v="0"/>
    <x v="18"/>
  </r>
  <r>
    <x v="8"/>
    <x v="18"/>
  </r>
  <r>
    <x v="8"/>
    <x v="18"/>
  </r>
  <r>
    <x v="8"/>
    <x v="11"/>
  </r>
  <r>
    <x v="8"/>
    <x v="12"/>
  </r>
  <r>
    <x v="8"/>
    <x v="12"/>
  </r>
  <r>
    <x v="0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4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6"/>
    <x v="12"/>
  </r>
  <r>
    <x v="8"/>
    <x v="12"/>
  </r>
  <r>
    <x v="8"/>
    <x v="12"/>
  </r>
  <r>
    <x v="8"/>
    <x v="12"/>
  </r>
  <r>
    <x v="6"/>
    <x v="12"/>
  </r>
  <r>
    <x v="8"/>
    <x v="12"/>
  </r>
  <r>
    <x v="5"/>
    <x v="12"/>
  </r>
  <r>
    <x v="8"/>
    <x v="12"/>
  </r>
  <r>
    <x v="8"/>
    <x v="12"/>
  </r>
  <r>
    <x v="4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8"/>
    <x v="12"/>
  </r>
  <r>
    <x v="0"/>
    <x v="12"/>
  </r>
  <r>
    <x v="0"/>
    <x v="12"/>
  </r>
  <r>
    <x v="0"/>
    <x v="12"/>
  </r>
  <r>
    <x v="0"/>
    <x v="12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0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2"/>
    <x v="15"/>
  </r>
  <r>
    <x v="2"/>
    <x v="1"/>
  </r>
  <r>
    <x v="2"/>
    <x v="3"/>
  </r>
  <r>
    <x v="2"/>
    <x v="3"/>
  </r>
  <r>
    <x v="2"/>
    <x v="3"/>
  </r>
  <r>
    <x v="2"/>
    <x v="9"/>
  </r>
  <r>
    <x v="2"/>
    <x v="6"/>
  </r>
  <r>
    <x v="2"/>
    <x v="8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16"/>
  </r>
  <r>
    <x v="2"/>
    <x v="20"/>
  </r>
  <r>
    <x v="2"/>
    <x v="6"/>
  </r>
  <r>
    <x v="2"/>
    <x v="9"/>
  </r>
  <r>
    <x v="2"/>
    <x v="7"/>
  </r>
  <r>
    <x v="2"/>
    <x v="9"/>
  </r>
  <r>
    <x v="2"/>
    <x v="3"/>
  </r>
  <r>
    <x v="2"/>
    <x v="6"/>
  </r>
  <r>
    <x v="2"/>
    <x v="19"/>
  </r>
  <r>
    <x v="2"/>
    <x v="3"/>
  </r>
  <r>
    <x v="2"/>
    <x v="19"/>
  </r>
  <r>
    <x v="2"/>
    <x v="18"/>
  </r>
  <r>
    <x v="2"/>
    <x v="6"/>
  </r>
  <r>
    <x v="2"/>
    <x v="20"/>
  </r>
  <r>
    <x v="2"/>
    <x v="3"/>
  </r>
  <r>
    <x v="2"/>
    <x v="16"/>
  </r>
  <r>
    <x v="2"/>
    <x v="3"/>
  </r>
  <r>
    <x v="2"/>
    <x v="10"/>
  </r>
  <r>
    <x v="2"/>
    <x v="21"/>
  </r>
  <r>
    <x v="2"/>
    <x v="10"/>
  </r>
  <r>
    <x v="2"/>
    <x v="4"/>
  </r>
  <r>
    <x v="2"/>
    <x v="22"/>
  </r>
  <r>
    <x v="2"/>
    <x v="13"/>
  </r>
  <r>
    <x v="2"/>
    <x v="10"/>
  </r>
  <r>
    <x v="2"/>
    <x v="10"/>
  </r>
  <r>
    <x v="2"/>
    <x v="12"/>
  </r>
  <r>
    <x v="2"/>
    <x v="10"/>
  </r>
  <r>
    <x v="0"/>
    <x v="12"/>
  </r>
  <r>
    <x v="2"/>
    <x v="4"/>
  </r>
  <r>
    <x v="2"/>
    <x v="10"/>
  </r>
  <r>
    <x v="2"/>
    <x v="11"/>
  </r>
  <r>
    <x v="2"/>
    <x v="10"/>
  </r>
  <r>
    <x v="2"/>
    <x v="10"/>
  </r>
  <r>
    <x v="4"/>
    <x v="23"/>
  </r>
  <r>
    <x v="4"/>
    <x v="18"/>
  </r>
  <r>
    <x v="4"/>
    <x v="16"/>
  </r>
  <r>
    <x v="4"/>
    <x v="9"/>
  </r>
  <r>
    <x v="4"/>
    <x v="6"/>
  </r>
  <r>
    <x v="4"/>
    <x v="19"/>
  </r>
  <r>
    <x v="4"/>
    <x v="3"/>
  </r>
  <r>
    <x v="4"/>
    <x v="8"/>
  </r>
  <r>
    <x v="4"/>
    <x v="6"/>
  </r>
  <r>
    <x v="4"/>
    <x v="6"/>
  </r>
  <r>
    <x v="4"/>
    <x v="6"/>
  </r>
  <r>
    <x v="4"/>
    <x v="19"/>
  </r>
  <r>
    <x v="4"/>
    <x v="6"/>
  </r>
  <r>
    <x v="4"/>
    <x v="8"/>
  </r>
  <r>
    <x v="4"/>
    <x v="20"/>
  </r>
  <r>
    <x v="4"/>
    <x v="6"/>
  </r>
  <r>
    <x v="4"/>
    <x v="16"/>
  </r>
  <r>
    <x v="4"/>
    <x v="11"/>
  </r>
  <r>
    <x v="4"/>
    <x v="10"/>
  </r>
  <r>
    <x v="4"/>
    <x v="11"/>
  </r>
  <r>
    <x v="4"/>
    <x v="14"/>
  </r>
  <r>
    <x v="4"/>
    <x v="10"/>
  </r>
  <r>
    <x v="4"/>
    <x v="11"/>
  </r>
  <r>
    <x v="4"/>
    <x v="10"/>
  </r>
  <r>
    <x v="4"/>
    <x v="11"/>
  </r>
  <r>
    <x v="4"/>
    <x v="11"/>
  </r>
  <r>
    <x v="4"/>
    <x v="10"/>
  </r>
  <r>
    <x v="4"/>
    <x v="11"/>
  </r>
  <r>
    <x v="4"/>
    <x v="11"/>
  </r>
  <r>
    <x v="4"/>
    <x v="10"/>
  </r>
  <r>
    <x v="4"/>
    <x v="10"/>
  </r>
  <r>
    <x v="4"/>
    <x v="10"/>
  </r>
  <r>
    <x v="4"/>
    <x v="10"/>
  </r>
  <r>
    <x v="4"/>
    <x v="11"/>
  </r>
  <r>
    <x v="4"/>
    <x v="10"/>
  </r>
  <r>
    <x v="4"/>
    <x v="11"/>
  </r>
  <r>
    <x v="4"/>
    <x v="10"/>
  </r>
  <r>
    <x v="4"/>
    <x v="10"/>
  </r>
  <r>
    <x v="0"/>
    <x v="11"/>
  </r>
  <r>
    <x v="4"/>
    <x v="11"/>
  </r>
  <r>
    <x v="4"/>
    <x v="10"/>
  </r>
  <r>
    <x v="5"/>
    <x v="1"/>
  </r>
  <r>
    <x v="5"/>
    <x v="24"/>
  </r>
  <r>
    <x v="5"/>
    <x v="5"/>
  </r>
  <r>
    <x v="5"/>
    <x v="2"/>
  </r>
  <r>
    <x v="5"/>
    <x v="8"/>
  </r>
  <r>
    <x v="5"/>
    <x v="18"/>
  </r>
  <r>
    <x v="5"/>
    <x v="4"/>
  </r>
  <r>
    <x v="5"/>
    <x v="3"/>
  </r>
  <r>
    <x v="5"/>
    <x v="3"/>
  </r>
  <r>
    <x v="5"/>
    <x v="6"/>
  </r>
  <r>
    <x v="5"/>
    <x v="3"/>
  </r>
  <r>
    <x v="5"/>
    <x v="3"/>
  </r>
  <r>
    <x v="5"/>
    <x v="17"/>
  </r>
  <r>
    <x v="5"/>
    <x v="6"/>
  </r>
  <r>
    <x v="5"/>
    <x v="3"/>
  </r>
  <r>
    <x v="5"/>
    <x v="6"/>
  </r>
  <r>
    <x v="5"/>
    <x v="20"/>
  </r>
  <r>
    <x v="5"/>
    <x v="6"/>
  </r>
  <r>
    <x v="5"/>
    <x v="3"/>
  </r>
  <r>
    <x v="5"/>
    <x v="20"/>
  </r>
  <r>
    <x v="5"/>
    <x v="17"/>
  </r>
  <r>
    <x v="5"/>
    <x v="6"/>
  </r>
  <r>
    <x v="5"/>
    <x v="3"/>
  </r>
  <r>
    <x v="5"/>
    <x v="9"/>
  </r>
  <r>
    <x v="5"/>
    <x v="9"/>
  </r>
  <r>
    <x v="5"/>
    <x v="4"/>
  </r>
  <r>
    <x v="5"/>
    <x v="11"/>
  </r>
  <r>
    <x v="5"/>
    <x v="10"/>
  </r>
  <r>
    <x v="5"/>
    <x v="10"/>
  </r>
  <r>
    <x v="5"/>
    <x v="10"/>
  </r>
  <r>
    <x v="5"/>
    <x v="13"/>
  </r>
  <r>
    <x v="5"/>
    <x v="4"/>
  </r>
  <r>
    <x v="5"/>
    <x v="11"/>
  </r>
  <r>
    <x v="5"/>
    <x v="25"/>
  </r>
  <r>
    <x v="5"/>
    <x v="10"/>
  </r>
  <r>
    <x v="5"/>
    <x v="11"/>
  </r>
  <r>
    <x v="5"/>
    <x v="10"/>
  </r>
  <r>
    <x v="5"/>
    <x v="4"/>
  </r>
  <r>
    <x v="5"/>
    <x v="11"/>
  </r>
  <r>
    <x v="5"/>
    <x v="11"/>
  </r>
  <r>
    <x v="5"/>
    <x v="11"/>
  </r>
  <r>
    <x v="5"/>
    <x v="10"/>
  </r>
  <r>
    <x v="5"/>
    <x v="11"/>
  </r>
  <r>
    <x v="5"/>
    <x v="14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6"/>
    <x v="17"/>
  </r>
  <r>
    <x v="6"/>
    <x v="10"/>
  </r>
  <r>
    <x v="6"/>
    <x v="17"/>
  </r>
  <r>
    <x v="6"/>
    <x v="10"/>
  </r>
  <r>
    <x v="6"/>
    <x v="11"/>
  </r>
  <r>
    <x v="6"/>
    <x v="6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6"/>
  </r>
  <r>
    <x v="6"/>
    <x v="10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0"/>
    <x v="11"/>
  </r>
  <r>
    <x v="6"/>
    <x v="10"/>
  </r>
  <r>
    <x v="6"/>
    <x v="10"/>
  </r>
  <r>
    <x v="6"/>
    <x v="11"/>
  </r>
  <r>
    <x v="6"/>
    <x v="11"/>
  </r>
  <r>
    <x v="6"/>
    <x v="11"/>
  </r>
  <r>
    <x v="0"/>
    <x v="11"/>
  </r>
  <r>
    <x v="0"/>
    <x v="11"/>
  </r>
  <r>
    <x v="0"/>
    <x v="11"/>
  </r>
  <r>
    <x v="0"/>
    <x v="11"/>
  </r>
  <r>
    <x v="6"/>
    <x v="11"/>
  </r>
  <r>
    <x v="6"/>
    <x v="10"/>
  </r>
  <r>
    <x v="6"/>
    <x v="10"/>
  </r>
  <r>
    <x v="6"/>
    <x v="10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7"/>
    <x v="11"/>
  </r>
  <r>
    <x v="7"/>
    <x v="10"/>
  </r>
  <r>
    <x v="7"/>
    <x v="10"/>
  </r>
  <r>
    <x v="7"/>
    <x v="11"/>
  </r>
  <r>
    <x v="0"/>
    <x v="13"/>
  </r>
  <r>
    <x v="7"/>
    <x v="11"/>
  </r>
  <r>
    <x v="7"/>
    <x v="18"/>
  </r>
  <r>
    <x v="7"/>
    <x v="10"/>
  </r>
  <r>
    <x v="7"/>
    <x v="11"/>
  </r>
  <r>
    <x v="7"/>
    <x v="19"/>
  </r>
  <r>
    <x v="7"/>
    <x v="11"/>
  </r>
  <r>
    <x v="7"/>
    <x v="11"/>
  </r>
  <r>
    <x v="7"/>
    <x v="10"/>
  </r>
  <r>
    <x v="7"/>
    <x v="10"/>
  </r>
  <r>
    <x v="7"/>
    <x v="11"/>
  </r>
  <r>
    <x v="7"/>
    <x v="11"/>
  </r>
  <r>
    <x v="7"/>
    <x v="26"/>
  </r>
  <r>
    <x v="7"/>
    <x v="10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0"/>
    <x v="11"/>
  </r>
  <r>
    <x v="7"/>
    <x v="6"/>
  </r>
  <r>
    <x v="7"/>
    <x v="6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6"/>
    <x v="6"/>
  </r>
  <r>
    <x v="6"/>
    <x v="6"/>
  </r>
  <r>
    <x v="6"/>
    <x v="6"/>
  </r>
  <r>
    <x v="6"/>
    <x v="17"/>
  </r>
  <r>
    <x v="6"/>
    <x v="16"/>
  </r>
  <r>
    <x v="6"/>
    <x v="10"/>
  </r>
  <r>
    <x v="6"/>
    <x v="22"/>
  </r>
  <r>
    <x v="6"/>
    <x v="10"/>
  </r>
  <r>
    <x v="6"/>
    <x v="11"/>
  </r>
  <r>
    <x v="6"/>
    <x v="11"/>
  </r>
  <r>
    <x v="6"/>
    <x v="12"/>
  </r>
  <r>
    <x v="6"/>
    <x v="11"/>
  </r>
  <r>
    <x v="6"/>
    <x v="11"/>
  </r>
  <r>
    <x v="6"/>
    <x v="11"/>
  </r>
  <r>
    <x v="6"/>
    <x v="10"/>
  </r>
  <r>
    <x v="6"/>
    <x v="10"/>
  </r>
  <r>
    <x v="6"/>
    <x v="11"/>
  </r>
  <r>
    <x v="6"/>
    <x v="25"/>
  </r>
  <r>
    <x v="6"/>
    <x v="10"/>
  </r>
  <r>
    <x v="0"/>
    <x v="4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5"/>
    <x v="6"/>
  </r>
  <r>
    <x v="5"/>
    <x v="16"/>
  </r>
  <r>
    <x v="5"/>
    <x v="3"/>
  </r>
  <r>
    <x v="5"/>
    <x v="6"/>
  </r>
  <r>
    <x v="5"/>
    <x v="6"/>
  </r>
  <r>
    <x v="5"/>
    <x v="6"/>
  </r>
  <r>
    <x v="5"/>
    <x v="17"/>
  </r>
  <r>
    <x v="5"/>
    <x v="26"/>
  </r>
  <r>
    <x v="5"/>
    <x v="11"/>
  </r>
  <r>
    <x v="5"/>
    <x v="22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0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4"/>
  </r>
  <r>
    <x v="0"/>
    <x v="11"/>
  </r>
  <r>
    <x v="0"/>
    <x v="11"/>
  </r>
  <r>
    <x v="6"/>
    <x v="2"/>
  </r>
  <r>
    <x v="6"/>
    <x v="6"/>
  </r>
  <r>
    <x v="6"/>
    <x v="6"/>
  </r>
  <r>
    <x v="6"/>
    <x v="6"/>
  </r>
  <r>
    <x v="6"/>
    <x v="16"/>
  </r>
  <r>
    <x v="6"/>
    <x v="18"/>
  </r>
  <r>
    <x v="6"/>
    <x v="6"/>
  </r>
  <r>
    <x v="6"/>
    <x v="17"/>
  </r>
  <r>
    <x v="6"/>
    <x v="6"/>
  </r>
  <r>
    <x v="6"/>
    <x v="6"/>
  </r>
  <r>
    <x v="6"/>
    <x v="6"/>
  </r>
  <r>
    <x v="6"/>
    <x v="6"/>
  </r>
  <r>
    <x v="6"/>
    <x v="20"/>
  </r>
  <r>
    <x v="6"/>
    <x v="6"/>
  </r>
  <r>
    <x v="6"/>
    <x v="6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3"/>
    <x v="11"/>
  </r>
  <r>
    <x v="3"/>
    <x v="2"/>
  </r>
  <r>
    <x v="3"/>
    <x v="19"/>
  </r>
  <r>
    <x v="3"/>
    <x v="6"/>
  </r>
  <r>
    <x v="3"/>
    <x v="20"/>
  </r>
  <r>
    <x v="3"/>
    <x v="17"/>
  </r>
  <r>
    <x v="3"/>
    <x v="8"/>
  </r>
  <r>
    <x v="3"/>
    <x v="6"/>
  </r>
  <r>
    <x v="3"/>
    <x v="6"/>
  </r>
  <r>
    <x v="3"/>
    <x v="10"/>
  </r>
  <r>
    <x v="3"/>
    <x v="4"/>
  </r>
  <r>
    <x v="3"/>
    <x v="11"/>
  </r>
  <r>
    <x v="3"/>
    <x v="11"/>
  </r>
  <r>
    <x v="3"/>
    <x v="26"/>
  </r>
  <r>
    <x v="3"/>
    <x v="10"/>
  </r>
  <r>
    <x v="3"/>
    <x v="10"/>
  </r>
  <r>
    <x v="3"/>
    <x v="11"/>
  </r>
  <r>
    <x v="3"/>
    <x v="11"/>
  </r>
  <r>
    <x v="3"/>
    <x v="10"/>
  </r>
  <r>
    <x v="3"/>
    <x v="10"/>
  </r>
  <r>
    <x v="3"/>
    <x v="10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0"/>
    <x v="11"/>
  </r>
  <r>
    <x v="3"/>
    <x v="11"/>
  </r>
  <r>
    <x v="3"/>
    <x v="11"/>
  </r>
  <r>
    <x v="4"/>
    <x v="17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5"/>
    <x v="11"/>
  </r>
  <r>
    <x v="4"/>
    <x v="11"/>
  </r>
  <r>
    <x v="4"/>
    <x v="11"/>
  </r>
  <r>
    <x v="0"/>
    <x v="11"/>
  </r>
  <r>
    <x v="0"/>
    <x v="11"/>
  </r>
  <r>
    <x v="4"/>
    <x v="11"/>
  </r>
  <r>
    <x v="4"/>
    <x v="11"/>
  </r>
  <r>
    <x v="4"/>
    <x v="11"/>
  </r>
  <r>
    <x v="0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0"/>
    <x v="11"/>
  </r>
  <r>
    <x v="0"/>
    <x v="11"/>
  </r>
  <r>
    <x v="4"/>
    <x v="11"/>
  </r>
  <r>
    <x v="4"/>
    <x v="11"/>
  </r>
  <r>
    <x v="0"/>
    <x v="11"/>
  </r>
  <r>
    <x v="4"/>
    <x v="11"/>
  </r>
  <r>
    <x v="0"/>
    <x v="11"/>
  </r>
  <r>
    <x v="4"/>
    <x v="11"/>
  </r>
  <r>
    <x v="4"/>
    <x v="11"/>
  </r>
  <r>
    <x v="0"/>
    <x v="11"/>
  </r>
  <r>
    <x v="0"/>
    <x v="11"/>
  </r>
  <r>
    <x v="4"/>
    <x v="11"/>
  </r>
  <r>
    <x v="0"/>
    <x v="11"/>
  </r>
  <r>
    <x v="4"/>
    <x v="11"/>
  </r>
  <r>
    <x v="0"/>
    <x v="17"/>
  </r>
  <r>
    <x v="8"/>
    <x v="17"/>
  </r>
  <r>
    <x v="8"/>
    <x v="17"/>
  </r>
  <r>
    <x v="8"/>
    <x v="10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0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0"/>
    <x v="11"/>
  </r>
  <r>
    <x v="0"/>
    <x v="11"/>
  </r>
  <r>
    <x v="0"/>
    <x v="11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0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0"/>
    <x v="12"/>
  </r>
  <r>
    <x v="4"/>
    <x v="4"/>
  </r>
  <r>
    <x v="4"/>
    <x v="10"/>
  </r>
  <r>
    <x v="4"/>
    <x v="11"/>
  </r>
  <r>
    <x v="4"/>
    <x v="10"/>
  </r>
  <r>
    <x v="4"/>
    <x v="10"/>
  </r>
  <r>
    <x v="1"/>
    <x v="23"/>
  </r>
  <r>
    <x v="1"/>
    <x v="18"/>
  </r>
  <r>
    <x v="1"/>
    <x v="16"/>
  </r>
  <r>
    <x v="1"/>
    <x v="9"/>
  </r>
  <r>
    <x v="1"/>
    <x v="6"/>
  </r>
  <r>
    <x v="1"/>
    <x v="19"/>
  </r>
  <r>
    <x v="1"/>
    <x v="3"/>
  </r>
  <r>
    <x v="1"/>
    <x v="8"/>
  </r>
  <r>
    <x v="1"/>
    <x v="6"/>
  </r>
  <r>
    <x v="1"/>
    <x v="6"/>
  </r>
  <r>
    <x v="1"/>
    <x v="6"/>
  </r>
  <r>
    <x v="1"/>
    <x v="19"/>
  </r>
  <r>
    <x v="1"/>
    <x v="6"/>
  </r>
  <r>
    <x v="1"/>
    <x v="8"/>
  </r>
  <r>
    <x v="1"/>
    <x v="20"/>
  </r>
  <r>
    <x v="1"/>
    <x v="6"/>
  </r>
  <r>
    <x v="1"/>
    <x v="16"/>
  </r>
  <r>
    <x v="1"/>
    <x v="11"/>
  </r>
  <r>
    <x v="1"/>
    <x v="10"/>
  </r>
  <r>
    <x v="1"/>
    <x v="11"/>
  </r>
  <r>
    <x v="1"/>
    <x v="14"/>
  </r>
  <r>
    <x v="1"/>
    <x v="10"/>
  </r>
  <r>
    <x v="1"/>
    <x v="11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0"/>
  </r>
  <r>
    <x v="1"/>
    <x v="11"/>
  </r>
  <r>
    <x v="1"/>
    <x v="10"/>
  </r>
  <r>
    <x v="1"/>
    <x v="11"/>
  </r>
  <r>
    <x v="1"/>
    <x v="10"/>
  </r>
  <r>
    <x v="1"/>
    <x v="10"/>
  </r>
  <r>
    <x v="0"/>
    <x v="11"/>
  </r>
  <r>
    <x v="1"/>
    <x v="11"/>
  </r>
  <r>
    <x v="1"/>
    <x v="10"/>
  </r>
  <r>
    <x v="3"/>
    <x v="1"/>
  </r>
  <r>
    <x v="3"/>
    <x v="24"/>
  </r>
  <r>
    <x v="3"/>
    <x v="5"/>
  </r>
  <r>
    <x v="3"/>
    <x v="2"/>
  </r>
  <r>
    <x v="3"/>
    <x v="8"/>
  </r>
  <r>
    <x v="3"/>
    <x v="18"/>
  </r>
  <r>
    <x v="3"/>
    <x v="4"/>
  </r>
  <r>
    <x v="3"/>
    <x v="3"/>
  </r>
  <r>
    <x v="3"/>
    <x v="3"/>
  </r>
  <r>
    <x v="3"/>
    <x v="6"/>
  </r>
  <r>
    <x v="3"/>
    <x v="3"/>
  </r>
  <r>
    <x v="3"/>
    <x v="3"/>
  </r>
  <r>
    <x v="3"/>
    <x v="17"/>
  </r>
  <r>
    <x v="3"/>
    <x v="6"/>
  </r>
  <r>
    <x v="3"/>
    <x v="3"/>
  </r>
  <r>
    <x v="3"/>
    <x v="6"/>
  </r>
  <r>
    <x v="3"/>
    <x v="20"/>
  </r>
  <r>
    <x v="3"/>
    <x v="6"/>
  </r>
  <r>
    <x v="3"/>
    <x v="3"/>
  </r>
  <r>
    <x v="3"/>
    <x v="20"/>
  </r>
  <r>
    <x v="3"/>
    <x v="17"/>
  </r>
  <r>
    <x v="3"/>
    <x v="6"/>
  </r>
  <r>
    <x v="3"/>
    <x v="3"/>
  </r>
  <r>
    <x v="3"/>
    <x v="9"/>
  </r>
  <r>
    <x v="3"/>
    <x v="9"/>
  </r>
  <r>
    <x v="3"/>
    <x v="4"/>
  </r>
  <r>
    <x v="3"/>
    <x v="11"/>
  </r>
  <r>
    <x v="3"/>
    <x v="10"/>
  </r>
  <r>
    <x v="3"/>
    <x v="10"/>
  </r>
  <r>
    <x v="3"/>
    <x v="10"/>
  </r>
  <r>
    <x v="3"/>
    <x v="13"/>
  </r>
  <r>
    <x v="3"/>
    <x v="4"/>
  </r>
  <r>
    <x v="3"/>
    <x v="11"/>
  </r>
  <r>
    <x v="3"/>
    <x v="25"/>
  </r>
  <r>
    <x v="3"/>
    <x v="10"/>
  </r>
  <r>
    <x v="3"/>
    <x v="11"/>
  </r>
  <r>
    <x v="3"/>
    <x v="10"/>
  </r>
  <r>
    <x v="3"/>
    <x v="4"/>
  </r>
  <r>
    <x v="3"/>
    <x v="11"/>
  </r>
  <r>
    <x v="3"/>
    <x v="11"/>
  </r>
  <r>
    <x v="3"/>
    <x v="11"/>
  </r>
  <r>
    <x v="3"/>
    <x v="10"/>
  </r>
  <r>
    <x v="3"/>
    <x v="11"/>
  </r>
  <r>
    <x v="3"/>
    <x v="14"/>
  </r>
  <r>
    <x v="3"/>
    <x v="11"/>
  </r>
  <r>
    <x v="3"/>
    <x v="10"/>
  </r>
  <r>
    <x v="3"/>
    <x v="10"/>
  </r>
  <r>
    <x v="3"/>
    <x v="11"/>
  </r>
  <r>
    <x v="3"/>
    <x v="11"/>
  </r>
  <r>
    <x v="3"/>
    <x v="11"/>
  </r>
  <r>
    <x v="5"/>
    <x v="17"/>
  </r>
  <r>
    <x v="5"/>
    <x v="10"/>
  </r>
  <r>
    <x v="5"/>
    <x v="17"/>
  </r>
  <r>
    <x v="5"/>
    <x v="10"/>
  </r>
  <r>
    <x v="5"/>
    <x v="11"/>
  </r>
  <r>
    <x v="5"/>
    <x v="6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6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0"/>
    <x v="11"/>
  </r>
  <r>
    <x v="5"/>
    <x v="10"/>
  </r>
  <r>
    <x v="5"/>
    <x v="10"/>
  </r>
  <r>
    <x v="5"/>
    <x v="11"/>
  </r>
  <r>
    <x v="5"/>
    <x v="11"/>
  </r>
  <r>
    <x v="5"/>
    <x v="11"/>
  </r>
  <r>
    <x v="0"/>
    <x v="11"/>
  </r>
  <r>
    <x v="0"/>
    <x v="11"/>
  </r>
  <r>
    <x v="0"/>
    <x v="11"/>
  </r>
  <r>
    <x v="0"/>
    <x v="11"/>
  </r>
  <r>
    <x v="5"/>
    <x v="11"/>
  </r>
  <r>
    <x v="5"/>
    <x v="10"/>
  </r>
  <r>
    <x v="5"/>
    <x v="10"/>
  </r>
  <r>
    <x v="5"/>
    <x v="10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6"/>
    <x v="11"/>
  </r>
  <r>
    <x v="6"/>
    <x v="10"/>
  </r>
  <r>
    <x v="6"/>
    <x v="10"/>
  </r>
  <r>
    <x v="6"/>
    <x v="11"/>
  </r>
  <r>
    <x v="0"/>
    <x v="13"/>
  </r>
  <r>
    <x v="6"/>
    <x v="11"/>
  </r>
  <r>
    <x v="6"/>
    <x v="18"/>
  </r>
  <r>
    <x v="6"/>
    <x v="10"/>
  </r>
  <r>
    <x v="6"/>
    <x v="11"/>
  </r>
  <r>
    <x v="6"/>
    <x v="19"/>
  </r>
  <r>
    <x v="6"/>
    <x v="11"/>
  </r>
  <r>
    <x v="6"/>
    <x v="11"/>
  </r>
  <r>
    <x v="6"/>
    <x v="10"/>
  </r>
  <r>
    <x v="6"/>
    <x v="10"/>
  </r>
  <r>
    <x v="6"/>
    <x v="11"/>
  </r>
  <r>
    <x v="6"/>
    <x v="11"/>
  </r>
  <r>
    <x v="6"/>
    <x v="26"/>
  </r>
  <r>
    <x v="6"/>
    <x v="10"/>
  </r>
  <r>
    <x v="6"/>
    <x v="11"/>
  </r>
  <r>
    <x v="6"/>
    <x v="10"/>
  </r>
  <r>
    <x v="6"/>
    <x v="11"/>
  </r>
  <r>
    <x v="6"/>
    <x v="10"/>
  </r>
  <r>
    <x v="6"/>
    <x v="11"/>
  </r>
  <r>
    <x v="6"/>
    <x v="11"/>
  </r>
  <r>
    <x v="0"/>
    <x v="11"/>
  </r>
  <r>
    <x v="6"/>
    <x v="6"/>
  </r>
  <r>
    <x v="6"/>
    <x v="6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4"/>
    <x v="6"/>
  </r>
  <r>
    <x v="4"/>
    <x v="6"/>
  </r>
  <r>
    <x v="4"/>
    <x v="6"/>
  </r>
  <r>
    <x v="4"/>
    <x v="17"/>
  </r>
  <r>
    <x v="4"/>
    <x v="16"/>
  </r>
  <r>
    <x v="4"/>
    <x v="10"/>
  </r>
  <r>
    <x v="4"/>
    <x v="22"/>
  </r>
  <r>
    <x v="4"/>
    <x v="10"/>
  </r>
  <r>
    <x v="4"/>
    <x v="11"/>
  </r>
  <r>
    <x v="4"/>
    <x v="11"/>
  </r>
  <r>
    <x v="4"/>
    <x v="12"/>
  </r>
  <r>
    <x v="4"/>
    <x v="11"/>
  </r>
  <r>
    <x v="4"/>
    <x v="11"/>
  </r>
  <r>
    <x v="4"/>
    <x v="11"/>
  </r>
  <r>
    <x v="4"/>
    <x v="10"/>
  </r>
  <r>
    <x v="4"/>
    <x v="10"/>
  </r>
  <r>
    <x v="4"/>
    <x v="11"/>
  </r>
  <r>
    <x v="4"/>
    <x v="25"/>
  </r>
  <r>
    <x v="4"/>
    <x v="10"/>
  </r>
  <r>
    <x v="0"/>
    <x v="4"/>
  </r>
  <r>
    <x v="4"/>
    <x v="11"/>
  </r>
  <r>
    <x v="4"/>
    <x v="11"/>
  </r>
  <r>
    <x v="4"/>
    <x v="11"/>
  </r>
  <r>
    <x v="4"/>
    <x v="11"/>
  </r>
  <r>
    <x v="4"/>
    <x v="10"/>
  </r>
  <r>
    <x v="4"/>
    <x v="11"/>
  </r>
  <r>
    <x v="4"/>
    <x v="11"/>
  </r>
  <r>
    <x v="4"/>
    <x v="11"/>
  </r>
  <r>
    <x v="4"/>
    <x v="11"/>
  </r>
  <r>
    <x v="4"/>
    <x v="11"/>
  </r>
  <r>
    <x v="0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0"/>
    <x v="11"/>
  </r>
  <r>
    <x v="5"/>
    <x v="6"/>
  </r>
  <r>
    <x v="5"/>
    <x v="16"/>
  </r>
  <r>
    <x v="5"/>
    <x v="3"/>
  </r>
  <r>
    <x v="5"/>
    <x v="6"/>
  </r>
  <r>
    <x v="5"/>
    <x v="6"/>
  </r>
  <r>
    <x v="5"/>
    <x v="6"/>
  </r>
  <r>
    <x v="5"/>
    <x v="17"/>
  </r>
  <r>
    <x v="5"/>
    <x v="26"/>
  </r>
  <r>
    <x v="5"/>
    <x v="11"/>
  </r>
  <r>
    <x v="5"/>
    <x v="22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0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4"/>
  </r>
  <r>
    <x v="0"/>
    <x v="11"/>
  </r>
  <r>
    <x v="0"/>
    <x v="11"/>
  </r>
  <r>
    <x v="2"/>
    <x v="2"/>
  </r>
  <r>
    <x v="2"/>
    <x v="6"/>
  </r>
  <r>
    <x v="2"/>
    <x v="6"/>
  </r>
  <r>
    <x v="2"/>
    <x v="6"/>
  </r>
  <r>
    <x v="2"/>
    <x v="16"/>
  </r>
  <r>
    <x v="2"/>
    <x v="18"/>
  </r>
  <r>
    <x v="2"/>
    <x v="6"/>
  </r>
  <r>
    <x v="2"/>
    <x v="17"/>
  </r>
  <r>
    <x v="2"/>
    <x v="6"/>
  </r>
  <r>
    <x v="2"/>
    <x v="6"/>
  </r>
  <r>
    <x v="2"/>
    <x v="6"/>
  </r>
  <r>
    <x v="2"/>
    <x v="6"/>
  </r>
  <r>
    <x v="2"/>
    <x v="20"/>
  </r>
  <r>
    <x v="2"/>
    <x v="6"/>
  </r>
  <r>
    <x v="2"/>
    <x v="6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6"/>
    <x v="11"/>
  </r>
  <r>
    <x v="6"/>
    <x v="2"/>
  </r>
  <r>
    <x v="6"/>
    <x v="19"/>
  </r>
  <r>
    <x v="6"/>
    <x v="6"/>
  </r>
  <r>
    <x v="6"/>
    <x v="20"/>
  </r>
  <r>
    <x v="6"/>
    <x v="17"/>
  </r>
  <r>
    <x v="6"/>
    <x v="8"/>
  </r>
  <r>
    <x v="6"/>
    <x v="6"/>
  </r>
  <r>
    <x v="6"/>
    <x v="6"/>
  </r>
  <r>
    <x v="6"/>
    <x v="10"/>
  </r>
  <r>
    <x v="6"/>
    <x v="4"/>
  </r>
  <r>
    <x v="6"/>
    <x v="11"/>
  </r>
  <r>
    <x v="6"/>
    <x v="11"/>
  </r>
  <r>
    <x v="6"/>
    <x v="26"/>
  </r>
  <r>
    <x v="6"/>
    <x v="10"/>
  </r>
  <r>
    <x v="6"/>
    <x v="10"/>
  </r>
  <r>
    <x v="6"/>
    <x v="11"/>
  </r>
  <r>
    <x v="6"/>
    <x v="11"/>
  </r>
  <r>
    <x v="6"/>
    <x v="10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6"/>
    <x v="11"/>
  </r>
  <r>
    <x v="6"/>
    <x v="11"/>
  </r>
  <r>
    <x v="7"/>
    <x v="17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5"/>
    <x v="11"/>
  </r>
  <r>
    <x v="7"/>
    <x v="11"/>
  </r>
  <r>
    <x v="7"/>
    <x v="11"/>
  </r>
  <r>
    <x v="0"/>
    <x v="11"/>
  </r>
  <r>
    <x v="0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0"/>
    <x v="11"/>
  </r>
  <r>
    <x v="0"/>
    <x v="11"/>
  </r>
  <r>
    <x v="7"/>
    <x v="11"/>
  </r>
  <r>
    <x v="7"/>
    <x v="11"/>
  </r>
  <r>
    <x v="0"/>
    <x v="11"/>
  </r>
  <r>
    <x v="7"/>
    <x v="11"/>
  </r>
  <r>
    <x v="0"/>
    <x v="11"/>
  </r>
  <r>
    <x v="7"/>
    <x v="11"/>
  </r>
  <r>
    <x v="7"/>
    <x v="11"/>
  </r>
  <r>
    <x v="0"/>
    <x v="11"/>
  </r>
  <r>
    <x v="0"/>
    <x v="11"/>
  </r>
  <r>
    <x v="7"/>
    <x v="11"/>
  </r>
  <r>
    <x v="0"/>
    <x v="11"/>
  </r>
  <r>
    <x v="7"/>
    <x v="11"/>
  </r>
  <r>
    <x v="0"/>
    <x v="17"/>
  </r>
  <r>
    <x v="8"/>
    <x v="17"/>
  </r>
  <r>
    <x v="8"/>
    <x v="17"/>
  </r>
  <r>
    <x v="8"/>
    <x v="10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0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0"/>
    <x v="11"/>
  </r>
  <r>
    <x v="0"/>
    <x v="11"/>
  </r>
  <r>
    <x v="0"/>
    <x v="11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0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0"/>
    <x v="12"/>
  </r>
  <r>
    <x v="4"/>
    <x v="4"/>
  </r>
  <r>
    <x v="4"/>
    <x v="10"/>
  </r>
  <r>
    <x v="4"/>
    <x v="11"/>
  </r>
  <r>
    <x v="4"/>
    <x v="10"/>
  </r>
  <r>
    <x v="4"/>
    <x v="10"/>
  </r>
  <r>
    <x v="1"/>
    <x v="23"/>
  </r>
  <r>
    <x v="1"/>
    <x v="18"/>
  </r>
  <r>
    <x v="1"/>
    <x v="16"/>
  </r>
  <r>
    <x v="1"/>
    <x v="9"/>
  </r>
  <r>
    <x v="1"/>
    <x v="6"/>
  </r>
  <r>
    <x v="1"/>
    <x v="19"/>
  </r>
  <r>
    <x v="1"/>
    <x v="3"/>
  </r>
  <r>
    <x v="1"/>
    <x v="8"/>
  </r>
  <r>
    <x v="1"/>
    <x v="6"/>
  </r>
  <r>
    <x v="1"/>
    <x v="6"/>
  </r>
  <r>
    <x v="1"/>
    <x v="6"/>
  </r>
  <r>
    <x v="1"/>
    <x v="19"/>
  </r>
  <r>
    <x v="1"/>
    <x v="6"/>
  </r>
  <r>
    <x v="1"/>
    <x v="8"/>
  </r>
  <r>
    <x v="1"/>
    <x v="20"/>
  </r>
  <r>
    <x v="1"/>
    <x v="6"/>
  </r>
  <r>
    <x v="1"/>
    <x v="16"/>
  </r>
  <r>
    <x v="1"/>
    <x v="11"/>
  </r>
  <r>
    <x v="1"/>
    <x v="10"/>
  </r>
  <r>
    <x v="1"/>
    <x v="11"/>
  </r>
  <r>
    <x v="1"/>
    <x v="14"/>
  </r>
  <r>
    <x v="1"/>
    <x v="10"/>
  </r>
  <r>
    <x v="1"/>
    <x v="11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0"/>
  </r>
  <r>
    <x v="1"/>
    <x v="11"/>
  </r>
  <r>
    <x v="1"/>
    <x v="10"/>
  </r>
  <r>
    <x v="1"/>
    <x v="11"/>
  </r>
  <r>
    <x v="1"/>
    <x v="10"/>
  </r>
  <r>
    <x v="1"/>
    <x v="10"/>
  </r>
  <r>
    <x v="0"/>
    <x v="11"/>
  </r>
  <r>
    <x v="1"/>
    <x v="11"/>
  </r>
  <r>
    <x v="1"/>
    <x v="10"/>
  </r>
  <r>
    <x v="5"/>
    <x v="1"/>
  </r>
  <r>
    <x v="5"/>
    <x v="24"/>
  </r>
  <r>
    <x v="5"/>
    <x v="5"/>
  </r>
  <r>
    <x v="5"/>
    <x v="2"/>
  </r>
  <r>
    <x v="5"/>
    <x v="8"/>
  </r>
  <r>
    <x v="5"/>
    <x v="18"/>
  </r>
  <r>
    <x v="5"/>
    <x v="4"/>
  </r>
  <r>
    <x v="5"/>
    <x v="3"/>
  </r>
  <r>
    <x v="5"/>
    <x v="3"/>
  </r>
  <r>
    <x v="5"/>
    <x v="6"/>
  </r>
  <r>
    <x v="5"/>
    <x v="3"/>
  </r>
  <r>
    <x v="5"/>
    <x v="3"/>
  </r>
  <r>
    <x v="5"/>
    <x v="17"/>
  </r>
  <r>
    <x v="5"/>
    <x v="6"/>
  </r>
  <r>
    <x v="5"/>
    <x v="3"/>
  </r>
  <r>
    <x v="5"/>
    <x v="6"/>
  </r>
  <r>
    <x v="5"/>
    <x v="20"/>
  </r>
  <r>
    <x v="5"/>
    <x v="6"/>
  </r>
  <r>
    <x v="5"/>
    <x v="3"/>
  </r>
  <r>
    <x v="5"/>
    <x v="20"/>
  </r>
  <r>
    <x v="5"/>
    <x v="17"/>
  </r>
  <r>
    <x v="5"/>
    <x v="6"/>
  </r>
  <r>
    <x v="5"/>
    <x v="3"/>
  </r>
  <r>
    <x v="5"/>
    <x v="9"/>
  </r>
  <r>
    <x v="5"/>
    <x v="9"/>
  </r>
  <r>
    <x v="5"/>
    <x v="4"/>
  </r>
  <r>
    <x v="5"/>
    <x v="11"/>
  </r>
  <r>
    <x v="5"/>
    <x v="10"/>
  </r>
  <r>
    <x v="5"/>
    <x v="10"/>
  </r>
  <r>
    <x v="5"/>
    <x v="10"/>
  </r>
  <r>
    <x v="5"/>
    <x v="13"/>
  </r>
  <r>
    <x v="5"/>
    <x v="4"/>
  </r>
  <r>
    <x v="5"/>
    <x v="11"/>
  </r>
  <r>
    <x v="5"/>
    <x v="25"/>
  </r>
  <r>
    <x v="5"/>
    <x v="10"/>
  </r>
  <r>
    <x v="5"/>
    <x v="11"/>
  </r>
  <r>
    <x v="5"/>
    <x v="10"/>
  </r>
  <r>
    <x v="5"/>
    <x v="4"/>
  </r>
  <r>
    <x v="5"/>
    <x v="11"/>
  </r>
  <r>
    <x v="5"/>
    <x v="11"/>
  </r>
  <r>
    <x v="5"/>
    <x v="11"/>
  </r>
  <r>
    <x v="5"/>
    <x v="10"/>
  </r>
  <r>
    <x v="5"/>
    <x v="11"/>
  </r>
  <r>
    <x v="5"/>
    <x v="14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6"/>
    <x v="17"/>
  </r>
  <r>
    <x v="6"/>
    <x v="10"/>
  </r>
  <r>
    <x v="6"/>
    <x v="17"/>
  </r>
  <r>
    <x v="6"/>
    <x v="10"/>
  </r>
  <r>
    <x v="6"/>
    <x v="11"/>
  </r>
  <r>
    <x v="6"/>
    <x v="6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6"/>
  </r>
  <r>
    <x v="6"/>
    <x v="10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0"/>
    <x v="11"/>
  </r>
  <r>
    <x v="6"/>
    <x v="10"/>
  </r>
  <r>
    <x v="6"/>
    <x v="10"/>
  </r>
  <r>
    <x v="6"/>
    <x v="11"/>
  </r>
  <r>
    <x v="6"/>
    <x v="11"/>
  </r>
  <r>
    <x v="6"/>
    <x v="11"/>
  </r>
  <r>
    <x v="0"/>
    <x v="11"/>
  </r>
  <r>
    <x v="0"/>
    <x v="11"/>
  </r>
  <r>
    <x v="0"/>
    <x v="11"/>
  </r>
  <r>
    <x v="0"/>
    <x v="11"/>
  </r>
  <r>
    <x v="6"/>
    <x v="11"/>
  </r>
  <r>
    <x v="6"/>
    <x v="10"/>
  </r>
  <r>
    <x v="6"/>
    <x v="10"/>
  </r>
  <r>
    <x v="6"/>
    <x v="10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7"/>
    <x v="11"/>
  </r>
  <r>
    <x v="7"/>
    <x v="10"/>
  </r>
  <r>
    <x v="7"/>
    <x v="10"/>
  </r>
  <r>
    <x v="7"/>
    <x v="11"/>
  </r>
  <r>
    <x v="0"/>
    <x v="13"/>
  </r>
  <r>
    <x v="7"/>
    <x v="11"/>
  </r>
  <r>
    <x v="7"/>
    <x v="18"/>
  </r>
  <r>
    <x v="7"/>
    <x v="10"/>
  </r>
  <r>
    <x v="7"/>
    <x v="11"/>
  </r>
  <r>
    <x v="7"/>
    <x v="19"/>
  </r>
  <r>
    <x v="7"/>
    <x v="11"/>
  </r>
  <r>
    <x v="7"/>
    <x v="11"/>
  </r>
  <r>
    <x v="7"/>
    <x v="10"/>
  </r>
  <r>
    <x v="7"/>
    <x v="10"/>
  </r>
  <r>
    <x v="7"/>
    <x v="11"/>
  </r>
  <r>
    <x v="7"/>
    <x v="11"/>
  </r>
  <r>
    <x v="7"/>
    <x v="26"/>
  </r>
  <r>
    <x v="7"/>
    <x v="10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0"/>
    <x v="11"/>
  </r>
  <r>
    <x v="7"/>
    <x v="6"/>
  </r>
  <r>
    <x v="7"/>
    <x v="6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6"/>
    <x v="6"/>
  </r>
  <r>
    <x v="6"/>
    <x v="6"/>
  </r>
  <r>
    <x v="6"/>
    <x v="6"/>
  </r>
  <r>
    <x v="6"/>
    <x v="17"/>
  </r>
  <r>
    <x v="6"/>
    <x v="16"/>
  </r>
  <r>
    <x v="6"/>
    <x v="10"/>
  </r>
  <r>
    <x v="6"/>
    <x v="22"/>
  </r>
  <r>
    <x v="6"/>
    <x v="10"/>
  </r>
  <r>
    <x v="6"/>
    <x v="11"/>
  </r>
  <r>
    <x v="6"/>
    <x v="11"/>
  </r>
  <r>
    <x v="6"/>
    <x v="12"/>
  </r>
  <r>
    <x v="6"/>
    <x v="11"/>
  </r>
  <r>
    <x v="6"/>
    <x v="11"/>
  </r>
  <r>
    <x v="6"/>
    <x v="11"/>
  </r>
  <r>
    <x v="6"/>
    <x v="10"/>
  </r>
  <r>
    <x v="6"/>
    <x v="10"/>
  </r>
  <r>
    <x v="6"/>
    <x v="11"/>
  </r>
  <r>
    <x v="6"/>
    <x v="25"/>
  </r>
  <r>
    <x v="6"/>
    <x v="10"/>
  </r>
  <r>
    <x v="0"/>
    <x v="4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2"/>
    <x v="6"/>
  </r>
  <r>
    <x v="2"/>
    <x v="16"/>
  </r>
  <r>
    <x v="2"/>
    <x v="3"/>
  </r>
  <r>
    <x v="2"/>
    <x v="6"/>
  </r>
  <r>
    <x v="2"/>
    <x v="6"/>
  </r>
  <r>
    <x v="2"/>
    <x v="6"/>
  </r>
  <r>
    <x v="2"/>
    <x v="17"/>
  </r>
  <r>
    <x v="2"/>
    <x v="26"/>
  </r>
  <r>
    <x v="2"/>
    <x v="11"/>
  </r>
  <r>
    <x v="2"/>
    <x v="22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0"/>
  </r>
  <r>
    <x v="2"/>
    <x v="11"/>
  </r>
  <r>
    <x v="2"/>
    <x v="10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0"/>
  </r>
  <r>
    <x v="2"/>
    <x v="11"/>
  </r>
  <r>
    <x v="2"/>
    <x v="14"/>
  </r>
  <r>
    <x v="0"/>
    <x v="11"/>
  </r>
  <r>
    <x v="0"/>
    <x v="11"/>
  </r>
  <r>
    <x v="3"/>
    <x v="2"/>
  </r>
  <r>
    <x v="3"/>
    <x v="6"/>
  </r>
  <r>
    <x v="3"/>
    <x v="6"/>
  </r>
  <r>
    <x v="3"/>
    <x v="6"/>
  </r>
  <r>
    <x v="3"/>
    <x v="16"/>
  </r>
  <r>
    <x v="3"/>
    <x v="18"/>
  </r>
  <r>
    <x v="3"/>
    <x v="6"/>
  </r>
  <r>
    <x v="3"/>
    <x v="17"/>
  </r>
  <r>
    <x v="3"/>
    <x v="6"/>
  </r>
  <r>
    <x v="3"/>
    <x v="6"/>
  </r>
  <r>
    <x v="3"/>
    <x v="6"/>
  </r>
  <r>
    <x v="3"/>
    <x v="6"/>
  </r>
  <r>
    <x v="3"/>
    <x v="20"/>
  </r>
  <r>
    <x v="3"/>
    <x v="6"/>
  </r>
  <r>
    <x v="3"/>
    <x v="6"/>
  </r>
  <r>
    <x v="3"/>
    <x v="11"/>
  </r>
  <r>
    <x v="3"/>
    <x v="10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0"/>
  </r>
  <r>
    <x v="3"/>
    <x v="11"/>
  </r>
  <r>
    <x v="3"/>
    <x v="11"/>
  </r>
  <r>
    <x v="3"/>
    <x v="10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3"/>
    <x v="11"/>
  </r>
  <r>
    <x v="8"/>
    <x v="11"/>
  </r>
  <r>
    <x v="8"/>
    <x v="2"/>
  </r>
  <r>
    <x v="8"/>
    <x v="19"/>
  </r>
  <r>
    <x v="8"/>
    <x v="6"/>
  </r>
  <r>
    <x v="8"/>
    <x v="20"/>
  </r>
  <r>
    <x v="8"/>
    <x v="17"/>
  </r>
  <r>
    <x v="8"/>
    <x v="8"/>
  </r>
  <r>
    <x v="8"/>
    <x v="6"/>
  </r>
  <r>
    <x v="8"/>
    <x v="6"/>
  </r>
  <r>
    <x v="8"/>
    <x v="10"/>
  </r>
  <r>
    <x v="8"/>
    <x v="4"/>
  </r>
  <r>
    <x v="8"/>
    <x v="11"/>
  </r>
  <r>
    <x v="8"/>
    <x v="11"/>
  </r>
  <r>
    <x v="8"/>
    <x v="26"/>
  </r>
  <r>
    <x v="8"/>
    <x v="10"/>
  </r>
  <r>
    <x v="8"/>
    <x v="10"/>
  </r>
  <r>
    <x v="8"/>
    <x v="11"/>
  </r>
  <r>
    <x v="8"/>
    <x v="11"/>
  </r>
  <r>
    <x v="8"/>
    <x v="10"/>
  </r>
  <r>
    <x v="8"/>
    <x v="10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5"/>
    <x v="17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2"/>
    <x v="11"/>
  </r>
  <r>
    <x v="5"/>
    <x v="11"/>
  </r>
  <r>
    <x v="5"/>
    <x v="11"/>
  </r>
  <r>
    <x v="0"/>
    <x v="11"/>
  </r>
  <r>
    <x v="0"/>
    <x v="11"/>
  </r>
  <r>
    <x v="5"/>
    <x v="11"/>
  </r>
  <r>
    <x v="5"/>
    <x v="11"/>
  </r>
  <r>
    <x v="5"/>
    <x v="11"/>
  </r>
  <r>
    <x v="0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0"/>
    <x v="11"/>
  </r>
  <r>
    <x v="0"/>
    <x v="11"/>
  </r>
  <r>
    <x v="5"/>
    <x v="11"/>
  </r>
  <r>
    <x v="5"/>
    <x v="11"/>
  </r>
  <r>
    <x v="0"/>
    <x v="11"/>
  </r>
  <r>
    <x v="5"/>
    <x v="11"/>
  </r>
  <r>
    <x v="0"/>
    <x v="11"/>
  </r>
  <r>
    <x v="5"/>
    <x v="11"/>
  </r>
  <r>
    <x v="5"/>
    <x v="11"/>
  </r>
  <r>
    <x v="0"/>
    <x v="11"/>
  </r>
  <r>
    <x v="0"/>
    <x v="11"/>
  </r>
  <r>
    <x v="5"/>
    <x v="11"/>
  </r>
  <r>
    <x v="0"/>
    <x v="11"/>
  </r>
  <r>
    <x v="5"/>
    <x v="11"/>
  </r>
  <r>
    <x v="0"/>
    <x v="17"/>
  </r>
  <r>
    <x v="4"/>
    <x v="17"/>
  </r>
  <r>
    <x v="4"/>
    <x v="17"/>
  </r>
  <r>
    <x v="4"/>
    <x v="10"/>
  </r>
  <r>
    <x v="4"/>
    <x v="11"/>
  </r>
  <r>
    <x v="4"/>
    <x v="11"/>
  </r>
  <r>
    <x v="0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0"/>
    <x v="11"/>
  </r>
  <r>
    <x v="4"/>
    <x v="11"/>
  </r>
  <r>
    <x v="4"/>
    <x v="11"/>
  </r>
  <r>
    <x v="4"/>
    <x v="11"/>
  </r>
  <r>
    <x v="0"/>
    <x v="11"/>
  </r>
  <r>
    <x v="4"/>
    <x v="11"/>
  </r>
  <r>
    <x v="4"/>
    <x v="11"/>
  </r>
  <r>
    <x v="4"/>
    <x v="11"/>
  </r>
  <r>
    <x v="4"/>
    <x v="11"/>
  </r>
  <r>
    <x v="0"/>
    <x v="11"/>
  </r>
  <r>
    <x v="4"/>
    <x v="11"/>
  </r>
  <r>
    <x v="4"/>
    <x v="11"/>
  </r>
  <r>
    <x v="0"/>
    <x v="11"/>
  </r>
  <r>
    <x v="4"/>
    <x v="11"/>
  </r>
  <r>
    <x v="0"/>
    <x v="11"/>
  </r>
  <r>
    <x v="4"/>
    <x v="11"/>
  </r>
  <r>
    <x v="4"/>
    <x v="11"/>
  </r>
  <r>
    <x v="4"/>
    <x v="11"/>
  </r>
  <r>
    <x v="4"/>
    <x v="11"/>
  </r>
  <r>
    <x v="0"/>
    <x v="11"/>
  </r>
  <r>
    <x v="4"/>
    <x v="11"/>
  </r>
  <r>
    <x v="0"/>
    <x v="11"/>
  </r>
  <r>
    <x v="4"/>
    <x v="11"/>
  </r>
  <r>
    <x v="4"/>
    <x v="11"/>
  </r>
  <r>
    <x v="4"/>
    <x v="11"/>
  </r>
  <r>
    <x v="4"/>
    <x v="11"/>
  </r>
  <r>
    <x v="0"/>
    <x v="11"/>
  </r>
  <r>
    <x v="4"/>
    <x v="11"/>
  </r>
  <r>
    <x v="4"/>
    <x v="11"/>
  </r>
  <r>
    <x v="4"/>
    <x v="11"/>
  </r>
  <r>
    <x v="4"/>
    <x v="11"/>
  </r>
  <r>
    <x v="0"/>
    <x v="11"/>
  </r>
  <r>
    <x v="0"/>
    <x v="11"/>
  </r>
  <r>
    <x v="0"/>
    <x v="11"/>
  </r>
  <r>
    <x v="0"/>
    <x v="11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0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0"/>
    <x v="12"/>
  </r>
  <r>
    <x v="4"/>
    <x v="4"/>
  </r>
  <r>
    <x v="4"/>
    <x v="10"/>
  </r>
  <r>
    <x v="4"/>
    <x v="11"/>
  </r>
  <r>
    <x v="4"/>
    <x v="10"/>
  </r>
  <r>
    <x v="4"/>
    <x v="10"/>
  </r>
  <r>
    <x v="1"/>
    <x v="23"/>
  </r>
  <r>
    <x v="1"/>
    <x v="18"/>
  </r>
  <r>
    <x v="1"/>
    <x v="16"/>
  </r>
  <r>
    <x v="1"/>
    <x v="9"/>
  </r>
  <r>
    <x v="1"/>
    <x v="6"/>
  </r>
  <r>
    <x v="1"/>
    <x v="19"/>
  </r>
  <r>
    <x v="1"/>
    <x v="3"/>
  </r>
  <r>
    <x v="1"/>
    <x v="8"/>
  </r>
  <r>
    <x v="1"/>
    <x v="6"/>
  </r>
  <r>
    <x v="1"/>
    <x v="6"/>
  </r>
  <r>
    <x v="1"/>
    <x v="6"/>
  </r>
  <r>
    <x v="1"/>
    <x v="19"/>
  </r>
  <r>
    <x v="1"/>
    <x v="6"/>
  </r>
  <r>
    <x v="1"/>
    <x v="8"/>
  </r>
  <r>
    <x v="1"/>
    <x v="20"/>
  </r>
  <r>
    <x v="1"/>
    <x v="6"/>
  </r>
  <r>
    <x v="1"/>
    <x v="16"/>
  </r>
  <r>
    <x v="1"/>
    <x v="11"/>
  </r>
  <r>
    <x v="1"/>
    <x v="10"/>
  </r>
  <r>
    <x v="1"/>
    <x v="11"/>
  </r>
  <r>
    <x v="1"/>
    <x v="14"/>
  </r>
  <r>
    <x v="1"/>
    <x v="10"/>
  </r>
  <r>
    <x v="1"/>
    <x v="11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0"/>
  </r>
  <r>
    <x v="1"/>
    <x v="11"/>
  </r>
  <r>
    <x v="1"/>
    <x v="10"/>
  </r>
  <r>
    <x v="1"/>
    <x v="11"/>
  </r>
  <r>
    <x v="1"/>
    <x v="10"/>
  </r>
  <r>
    <x v="1"/>
    <x v="10"/>
  </r>
  <r>
    <x v="0"/>
    <x v="11"/>
  </r>
  <r>
    <x v="1"/>
    <x v="11"/>
  </r>
  <r>
    <x v="1"/>
    <x v="10"/>
  </r>
  <r>
    <x v="3"/>
    <x v="1"/>
  </r>
  <r>
    <x v="3"/>
    <x v="24"/>
  </r>
  <r>
    <x v="3"/>
    <x v="5"/>
  </r>
  <r>
    <x v="3"/>
    <x v="2"/>
  </r>
  <r>
    <x v="3"/>
    <x v="8"/>
  </r>
  <r>
    <x v="3"/>
    <x v="18"/>
  </r>
  <r>
    <x v="3"/>
    <x v="4"/>
  </r>
  <r>
    <x v="3"/>
    <x v="3"/>
  </r>
  <r>
    <x v="3"/>
    <x v="3"/>
  </r>
  <r>
    <x v="3"/>
    <x v="6"/>
  </r>
  <r>
    <x v="3"/>
    <x v="3"/>
  </r>
  <r>
    <x v="3"/>
    <x v="3"/>
  </r>
  <r>
    <x v="3"/>
    <x v="17"/>
  </r>
  <r>
    <x v="3"/>
    <x v="6"/>
  </r>
  <r>
    <x v="3"/>
    <x v="3"/>
  </r>
  <r>
    <x v="3"/>
    <x v="6"/>
  </r>
  <r>
    <x v="3"/>
    <x v="20"/>
  </r>
  <r>
    <x v="3"/>
    <x v="6"/>
  </r>
  <r>
    <x v="3"/>
    <x v="3"/>
  </r>
  <r>
    <x v="3"/>
    <x v="20"/>
  </r>
  <r>
    <x v="3"/>
    <x v="17"/>
  </r>
  <r>
    <x v="3"/>
    <x v="6"/>
  </r>
  <r>
    <x v="3"/>
    <x v="3"/>
  </r>
  <r>
    <x v="3"/>
    <x v="9"/>
  </r>
  <r>
    <x v="3"/>
    <x v="9"/>
  </r>
  <r>
    <x v="3"/>
    <x v="4"/>
  </r>
  <r>
    <x v="3"/>
    <x v="11"/>
  </r>
  <r>
    <x v="3"/>
    <x v="10"/>
  </r>
  <r>
    <x v="3"/>
    <x v="10"/>
  </r>
  <r>
    <x v="3"/>
    <x v="10"/>
  </r>
  <r>
    <x v="3"/>
    <x v="13"/>
  </r>
  <r>
    <x v="3"/>
    <x v="4"/>
  </r>
  <r>
    <x v="3"/>
    <x v="11"/>
  </r>
  <r>
    <x v="3"/>
    <x v="25"/>
  </r>
  <r>
    <x v="3"/>
    <x v="10"/>
  </r>
  <r>
    <x v="3"/>
    <x v="11"/>
  </r>
  <r>
    <x v="3"/>
    <x v="10"/>
  </r>
  <r>
    <x v="3"/>
    <x v="4"/>
  </r>
  <r>
    <x v="3"/>
    <x v="11"/>
  </r>
  <r>
    <x v="3"/>
    <x v="11"/>
  </r>
  <r>
    <x v="3"/>
    <x v="11"/>
  </r>
  <r>
    <x v="3"/>
    <x v="10"/>
  </r>
  <r>
    <x v="3"/>
    <x v="11"/>
  </r>
  <r>
    <x v="3"/>
    <x v="14"/>
  </r>
  <r>
    <x v="3"/>
    <x v="11"/>
  </r>
  <r>
    <x v="3"/>
    <x v="10"/>
  </r>
  <r>
    <x v="3"/>
    <x v="10"/>
  </r>
  <r>
    <x v="3"/>
    <x v="11"/>
  </r>
  <r>
    <x v="3"/>
    <x v="11"/>
  </r>
  <r>
    <x v="3"/>
    <x v="11"/>
  </r>
  <r>
    <x v="4"/>
    <x v="17"/>
  </r>
  <r>
    <x v="4"/>
    <x v="10"/>
  </r>
  <r>
    <x v="4"/>
    <x v="17"/>
  </r>
  <r>
    <x v="4"/>
    <x v="10"/>
  </r>
  <r>
    <x v="4"/>
    <x v="11"/>
  </r>
  <r>
    <x v="4"/>
    <x v="6"/>
  </r>
  <r>
    <x v="4"/>
    <x v="11"/>
  </r>
  <r>
    <x v="4"/>
    <x v="10"/>
  </r>
  <r>
    <x v="4"/>
    <x v="10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6"/>
  </r>
  <r>
    <x v="4"/>
    <x v="10"/>
  </r>
  <r>
    <x v="4"/>
    <x v="11"/>
  </r>
  <r>
    <x v="4"/>
    <x v="11"/>
  </r>
  <r>
    <x v="4"/>
    <x v="10"/>
  </r>
  <r>
    <x v="4"/>
    <x v="11"/>
  </r>
  <r>
    <x v="4"/>
    <x v="11"/>
  </r>
  <r>
    <x v="4"/>
    <x v="11"/>
  </r>
  <r>
    <x v="4"/>
    <x v="11"/>
  </r>
  <r>
    <x v="0"/>
    <x v="11"/>
  </r>
  <r>
    <x v="4"/>
    <x v="10"/>
  </r>
  <r>
    <x v="4"/>
    <x v="10"/>
  </r>
  <r>
    <x v="4"/>
    <x v="11"/>
  </r>
  <r>
    <x v="4"/>
    <x v="11"/>
  </r>
  <r>
    <x v="4"/>
    <x v="11"/>
  </r>
  <r>
    <x v="0"/>
    <x v="11"/>
  </r>
  <r>
    <x v="0"/>
    <x v="11"/>
  </r>
  <r>
    <x v="0"/>
    <x v="11"/>
  </r>
  <r>
    <x v="0"/>
    <x v="11"/>
  </r>
  <r>
    <x v="4"/>
    <x v="11"/>
  </r>
  <r>
    <x v="4"/>
    <x v="10"/>
  </r>
  <r>
    <x v="4"/>
    <x v="10"/>
  </r>
  <r>
    <x v="4"/>
    <x v="10"/>
  </r>
  <r>
    <x v="4"/>
    <x v="11"/>
  </r>
  <r>
    <x v="4"/>
    <x v="10"/>
  </r>
  <r>
    <x v="4"/>
    <x v="10"/>
  </r>
  <r>
    <x v="4"/>
    <x v="11"/>
  </r>
  <r>
    <x v="4"/>
    <x v="11"/>
  </r>
  <r>
    <x v="4"/>
    <x v="11"/>
  </r>
  <r>
    <x v="2"/>
    <x v="11"/>
  </r>
  <r>
    <x v="2"/>
    <x v="10"/>
  </r>
  <r>
    <x v="2"/>
    <x v="10"/>
  </r>
  <r>
    <x v="2"/>
    <x v="11"/>
  </r>
  <r>
    <x v="0"/>
    <x v="13"/>
  </r>
  <r>
    <x v="2"/>
    <x v="11"/>
  </r>
  <r>
    <x v="2"/>
    <x v="18"/>
  </r>
  <r>
    <x v="2"/>
    <x v="10"/>
  </r>
  <r>
    <x v="2"/>
    <x v="11"/>
  </r>
  <r>
    <x v="2"/>
    <x v="19"/>
  </r>
  <r>
    <x v="2"/>
    <x v="11"/>
  </r>
  <r>
    <x v="2"/>
    <x v="11"/>
  </r>
  <r>
    <x v="2"/>
    <x v="10"/>
  </r>
  <r>
    <x v="2"/>
    <x v="10"/>
  </r>
  <r>
    <x v="2"/>
    <x v="11"/>
  </r>
  <r>
    <x v="2"/>
    <x v="11"/>
  </r>
  <r>
    <x v="2"/>
    <x v="26"/>
  </r>
  <r>
    <x v="2"/>
    <x v="10"/>
  </r>
  <r>
    <x v="2"/>
    <x v="11"/>
  </r>
  <r>
    <x v="2"/>
    <x v="10"/>
  </r>
  <r>
    <x v="2"/>
    <x v="11"/>
  </r>
  <r>
    <x v="2"/>
    <x v="10"/>
  </r>
  <r>
    <x v="2"/>
    <x v="11"/>
  </r>
  <r>
    <x v="2"/>
    <x v="11"/>
  </r>
  <r>
    <x v="0"/>
    <x v="11"/>
  </r>
  <r>
    <x v="2"/>
    <x v="6"/>
  </r>
  <r>
    <x v="2"/>
    <x v="6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5"/>
    <x v="1"/>
  </r>
  <r>
    <x v="5"/>
    <x v="1"/>
  </r>
  <r>
    <x v="5"/>
    <x v="1"/>
  </r>
  <r>
    <x v="5"/>
    <x v="2"/>
  </r>
  <r>
    <x v="5"/>
    <x v="2"/>
  </r>
  <r>
    <x v="5"/>
    <x v="1"/>
  </r>
  <r>
    <x v="5"/>
    <x v="3"/>
  </r>
  <r>
    <x v="5"/>
    <x v="3"/>
  </r>
  <r>
    <x v="5"/>
    <x v="20"/>
  </r>
  <r>
    <x v="5"/>
    <x v="6"/>
  </r>
  <r>
    <x v="5"/>
    <x v="3"/>
  </r>
  <r>
    <x v="5"/>
    <x v="19"/>
  </r>
  <r>
    <x v="5"/>
    <x v="3"/>
  </r>
  <r>
    <x v="5"/>
    <x v="3"/>
  </r>
  <r>
    <x v="5"/>
    <x v="6"/>
  </r>
  <r>
    <x v="5"/>
    <x v="3"/>
  </r>
  <r>
    <x v="5"/>
    <x v="3"/>
  </r>
  <r>
    <x v="5"/>
    <x v="3"/>
  </r>
  <r>
    <x v="5"/>
    <x v="20"/>
  </r>
  <r>
    <x v="5"/>
    <x v="9"/>
  </r>
  <r>
    <x v="5"/>
    <x v="6"/>
  </r>
  <r>
    <x v="5"/>
    <x v="6"/>
  </r>
  <r>
    <x v="5"/>
    <x v="17"/>
  </r>
  <r>
    <x v="5"/>
    <x v="8"/>
  </r>
  <r>
    <x v="5"/>
    <x v="6"/>
  </r>
  <r>
    <x v="5"/>
    <x v="10"/>
  </r>
  <r>
    <x v="5"/>
    <x v="10"/>
  </r>
  <r>
    <x v="5"/>
    <x v="11"/>
  </r>
  <r>
    <x v="5"/>
    <x v="10"/>
  </r>
  <r>
    <x v="5"/>
    <x v="10"/>
  </r>
  <r>
    <x v="5"/>
    <x v="10"/>
  </r>
  <r>
    <x v="5"/>
    <x v="11"/>
  </r>
  <r>
    <x v="5"/>
    <x v="11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5"/>
    <x v="11"/>
  </r>
  <r>
    <x v="6"/>
    <x v="6"/>
  </r>
  <r>
    <x v="6"/>
    <x v="6"/>
  </r>
  <r>
    <x v="6"/>
    <x v="6"/>
  </r>
  <r>
    <x v="6"/>
    <x v="17"/>
  </r>
  <r>
    <x v="6"/>
    <x v="16"/>
  </r>
  <r>
    <x v="6"/>
    <x v="10"/>
  </r>
  <r>
    <x v="6"/>
    <x v="22"/>
  </r>
  <r>
    <x v="6"/>
    <x v="10"/>
  </r>
  <r>
    <x v="6"/>
    <x v="11"/>
  </r>
  <r>
    <x v="6"/>
    <x v="11"/>
  </r>
  <r>
    <x v="6"/>
    <x v="12"/>
  </r>
  <r>
    <x v="6"/>
    <x v="11"/>
  </r>
  <r>
    <x v="6"/>
    <x v="11"/>
  </r>
  <r>
    <x v="6"/>
    <x v="11"/>
  </r>
  <r>
    <x v="6"/>
    <x v="10"/>
  </r>
  <r>
    <x v="6"/>
    <x v="10"/>
  </r>
  <r>
    <x v="6"/>
    <x v="11"/>
  </r>
  <r>
    <x v="6"/>
    <x v="25"/>
  </r>
  <r>
    <x v="6"/>
    <x v="10"/>
  </r>
  <r>
    <x v="0"/>
    <x v="4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7"/>
    <x v="6"/>
  </r>
  <r>
    <x v="7"/>
    <x v="16"/>
  </r>
  <r>
    <x v="7"/>
    <x v="3"/>
  </r>
  <r>
    <x v="7"/>
    <x v="6"/>
  </r>
  <r>
    <x v="7"/>
    <x v="6"/>
  </r>
  <r>
    <x v="7"/>
    <x v="6"/>
  </r>
  <r>
    <x v="7"/>
    <x v="17"/>
  </r>
  <r>
    <x v="7"/>
    <x v="26"/>
  </r>
  <r>
    <x v="7"/>
    <x v="11"/>
  </r>
  <r>
    <x v="7"/>
    <x v="22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0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7"/>
    <x v="10"/>
  </r>
  <r>
    <x v="7"/>
    <x v="11"/>
  </r>
  <r>
    <x v="7"/>
    <x v="14"/>
  </r>
  <r>
    <x v="0"/>
    <x v="11"/>
  </r>
  <r>
    <x v="0"/>
    <x v="11"/>
  </r>
  <r>
    <x v="5"/>
    <x v="2"/>
  </r>
  <r>
    <x v="5"/>
    <x v="6"/>
  </r>
  <r>
    <x v="5"/>
    <x v="6"/>
  </r>
  <r>
    <x v="5"/>
    <x v="6"/>
  </r>
  <r>
    <x v="5"/>
    <x v="16"/>
  </r>
  <r>
    <x v="5"/>
    <x v="18"/>
  </r>
  <r>
    <x v="5"/>
    <x v="6"/>
  </r>
  <r>
    <x v="5"/>
    <x v="17"/>
  </r>
  <r>
    <x v="5"/>
    <x v="6"/>
  </r>
  <r>
    <x v="5"/>
    <x v="6"/>
  </r>
  <r>
    <x v="5"/>
    <x v="6"/>
  </r>
  <r>
    <x v="5"/>
    <x v="6"/>
  </r>
  <r>
    <x v="5"/>
    <x v="20"/>
  </r>
  <r>
    <x v="5"/>
    <x v="6"/>
  </r>
  <r>
    <x v="5"/>
    <x v="6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8"/>
    <x v="11"/>
  </r>
  <r>
    <x v="8"/>
    <x v="2"/>
  </r>
  <r>
    <x v="8"/>
    <x v="19"/>
  </r>
  <r>
    <x v="8"/>
    <x v="6"/>
  </r>
  <r>
    <x v="8"/>
    <x v="20"/>
  </r>
  <r>
    <x v="8"/>
    <x v="17"/>
  </r>
  <r>
    <x v="8"/>
    <x v="8"/>
  </r>
  <r>
    <x v="8"/>
    <x v="6"/>
  </r>
  <r>
    <x v="8"/>
    <x v="6"/>
  </r>
  <r>
    <x v="8"/>
    <x v="10"/>
  </r>
  <r>
    <x v="8"/>
    <x v="4"/>
  </r>
  <r>
    <x v="8"/>
    <x v="11"/>
  </r>
  <r>
    <x v="8"/>
    <x v="11"/>
  </r>
  <r>
    <x v="8"/>
    <x v="26"/>
  </r>
  <r>
    <x v="8"/>
    <x v="10"/>
  </r>
  <r>
    <x v="8"/>
    <x v="10"/>
  </r>
  <r>
    <x v="8"/>
    <x v="11"/>
  </r>
  <r>
    <x v="8"/>
    <x v="11"/>
  </r>
  <r>
    <x v="8"/>
    <x v="10"/>
  </r>
  <r>
    <x v="8"/>
    <x v="10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7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7"/>
    <x v="11"/>
  </r>
  <r>
    <x v="8"/>
    <x v="11"/>
  </r>
  <r>
    <x v="8"/>
    <x v="11"/>
  </r>
  <r>
    <x v="0"/>
    <x v="11"/>
  </r>
  <r>
    <x v="0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0"/>
    <x v="11"/>
  </r>
  <r>
    <x v="8"/>
    <x v="11"/>
  </r>
  <r>
    <x v="8"/>
    <x v="11"/>
  </r>
  <r>
    <x v="0"/>
    <x v="11"/>
  </r>
  <r>
    <x v="8"/>
    <x v="11"/>
  </r>
  <r>
    <x v="0"/>
    <x v="11"/>
  </r>
  <r>
    <x v="8"/>
    <x v="11"/>
  </r>
  <r>
    <x v="8"/>
    <x v="11"/>
  </r>
  <r>
    <x v="0"/>
    <x v="11"/>
  </r>
  <r>
    <x v="0"/>
    <x v="11"/>
  </r>
  <r>
    <x v="8"/>
    <x v="11"/>
  </r>
  <r>
    <x v="0"/>
    <x v="11"/>
  </r>
  <r>
    <x v="8"/>
    <x v="11"/>
  </r>
  <r>
    <x v="0"/>
    <x v="17"/>
  </r>
  <r>
    <x v="7"/>
    <x v="17"/>
  </r>
  <r>
    <x v="7"/>
    <x v="17"/>
  </r>
  <r>
    <x v="7"/>
    <x v="10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0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0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0"/>
    <x v="11"/>
  </r>
  <r>
    <x v="0"/>
    <x v="11"/>
  </r>
  <r>
    <x v="0"/>
    <x v="11"/>
  </r>
  <r>
    <x v="0"/>
    <x v="11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2"/>
    <x v="2"/>
  </r>
  <r>
    <x v="2"/>
    <x v="2"/>
  </r>
  <r>
    <x v="2"/>
    <x v="5"/>
  </r>
  <r>
    <x v="2"/>
    <x v="2"/>
  </r>
  <r>
    <x v="2"/>
    <x v="1"/>
  </r>
  <r>
    <x v="2"/>
    <x v="5"/>
  </r>
  <r>
    <x v="2"/>
    <x v="2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3"/>
  </r>
  <r>
    <x v="2"/>
    <x v="6"/>
  </r>
  <r>
    <x v="2"/>
    <x v="3"/>
  </r>
  <r>
    <x v="2"/>
    <x v="6"/>
  </r>
  <r>
    <x v="2"/>
    <x v="3"/>
  </r>
  <r>
    <x v="2"/>
    <x v="6"/>
  </r>
  <r>
    <x v="2"/>
    <x v="7"/>
  </r>
  <r>
    <x v="2"/>
    <x v="3"/>
  </r>
  <r>
    <x v="2"/>
    <x v="7"/>
  </r>
  <r>
    <x v="2"/>
    <x v="7"/>
  </r>
  <r>
    <x v="2"/>
    <x v="8"/>
  </r>
  <r>
    <x v="2"/>
    <x v="9"/>
  </r>
  <r>
    <x v="2"/>
    <x v="7"/>
  </r>
  <r>
    <x v="2"/>
    <x v="3"/>
  </r>
  <r>
    <x v="2"/>
    <x v="7"/>
  </r>
  <r>
    <x v="2"/>
    <x v="3"/>
  </r>
  <r>
    <x v="2"/>
    <x v="3"/>
  </r>
  <r>
    <x v="2"/>
    <x v="3"/>
  </r>
  <r>
    <x v="2"/>
    <x v="10"/>
  </r>
  <r>
    <x v="2"/>
    <x v="10"/>
  </r>
  <r>
    <x v="2"/>
    <x v="11"/>
  </r>
  <r>
    <x v="2"/>
    <x v="11"/>
  </r>
  <r>
    <x v="2"/>
    <x v="10"/>
  </r>
  <r>
    <x v="2"/>
    <x v="10"/>
  </r>
  <r>
    <x v="2"/>
    <x v="10"/>
  </r>
  <r>
    <x v="2"/>
    <x v="12"/>
  </r>
  <r>
    <x v="2"/>
    <x v="10"/>
  </r>
  <r>
    <x v="2"/>
    <x v="10"/>
  </r>
  <r>
    <x v="2"/>
    <x v="13"/>
  </r>
  <r>
    <x v="2"/>
    <x v="4"/>
  </r>
  <r>
    <x v="2"/>
    <x v="10"/>
  </r>
  <r>
    <x v="2"/>
    <x v="13"/>
  </r>
  <r>
    <x v="2"/>
    <x v="14"/>
  </r>
  <r>
    <x v="0"/>
    <x v="11"/>
  </r>
  <r>
    <x v="3"/>
    <x v="2"/>
  </r>
  <r>
    <x v="3"/>
    <x v="2"/>
  </r>
  <r>
    <x v="3"/>
    <x v="2"/>
  </r>
  <r>
    <x v="3"/>
    <x v="15"/>
  </r>
  <r>
    <x v="3"/>
    <x v="3"/>
  </r>
  <r>
    <x v="3"/>
    <x v="6"/>
  </r>
  <r>
    <x v="3"/>
    <x v="3"/>
  </r>
  <r>
    <x v="3"/>
    <x v="7"/>
  </r>
  <r>
    <x v="3"/>
    <x v="3"/>
  </r>
  <r>
    <x v="3"/>
    <x v="3"/>
  </r>
  <r>
    <x v="3"/>
    <x v="6"/>
  </r>
  <r>
    <x v="3"/>
    <x v="3"/>
  </r>
  <r>
    <x v="3"/>
    <x v="8"/>
  </r>
  <r>
    <x v="3"/>
    <x v="16"/>
  </r>
  <r>
    <x v="3"/>
    <x v="3"/>
  </r>
  <r>
    <x v="3"/>
    <x v="6"/>
  </r>
  <r>
    <x v="3"/>
    <x v="17"/>
  </r>
  <r>
    <x v="3"/>
    <x v="6"/>
  </r>
  <r>
    <x v="3"/>
    <x v="3"/>
  </r>
  <r>
    <x v="3"/>
    <x v="18"/>
  </r>
  <r>
    <x v="3"/>
    <x v="19"/>
  </r>
  <r>
    <x v="3"/>
    <x v="3"/>
  </r>
  <r>
    <x v="3"/>
    <x v="3"/>
  </r>
  <r>
    <x v="3"/>
    <x v="3"/>
  </r>
  <r>
    <x v="3"/>
    <x v="9"/>
  </r>
  <r>
    <x v="3"/>
    <x v="6"/>
  </r>
  <r>
    <x v="3"/>
    <x v="6"/>
  </r>
  <r>
    <x v="3"/>
    <x v="3"/>
  </r>
  <r>
    <x v="3"/>
    <x v="6"/>
  </r>
  <r>
    <x v="3"/>
    <x v="3"/>
  </r>
  <r>
    <x v="3"/>
    <x v="6"/>
  </r>
  <r>
    <x v="3"/>
    <x v="3"/>
  </r>
  <r>
    <x v="0"/>
    <x v="17"/>
  </r>
  <r>
    <x v="3"/>
    <x v="9"/>
  </r>
  <r>
    <x v="3"/>
    <x v="10"/>
  </r>
  <r>
    <x v="3"/>
    <x v="11"/>
  </r>
  <r>
    <x v="3"/>
    <x v="10"/>
  </r>
  <r>
    <x v="3"/>
    <x v="10"/>
  </r>
  <r>
    <x v="3"/>
    <x v="11"/>
  </r>
  <r>
    <x v="3"/>
    <x v="10"/>
  </r>
  <r>
    <x v="3"/>
    <x v="10"/>
  </r>
  <r>
    <x v="3"/>
    <x v="4"/>
  </r>
  <r>
    <x v="3"/>
    <x v="4"/>
  </r>
  <r>
    <x v="3"/>
    <x v="10"/>
  </r>
  <r>
    <x v="3"/>
    <x v="13"/>
  </r>
  <r>
    <x v="3"/>
    <x v="10"/>
  </r>
  <r>
    <x v="3"/>
    <x v="10"/>
  </r>
  <r>
    <x v="4"/>
    <x v="15"/>
  </r>
  <r>
    <x v="4"/>
    <x v="1"/>
  </r>
  <r>
    <x v="4"/>
    <x v="3"/>
  </r>
  <r>
    <x v="4"/>
    <x v="3"/>
  </r>
  <r>
    <x v="4"/>
    <x v="3"/>
  </r>
  <r>
    <x v="4"/>
    <x v="9"/>
  </r>
  <r>
    <x v="4"/>
    <x v="6"/>
  </r>
  <r>
    <x v="4"/>
    <x v="8"/>
  </r>
  <r>
    <x v="4"/>
    <x v="3"/>
  </r>
  <r>
    <x v="4"/>
    <x v="3"/>
  </r>
  <r>
    <x v="4"/>
    <x v="3"/>
  </r>
  <r>
    <x v="4"/>
    <x v="3"/>
  </r>
  <r>
    <x v="4"/>
    <x v="3"/>
  </r>
  <r>
    <x v="4"/>
    <x v="6"/>
  </r>
  <r>
    <x v="4"/>
    <x v="3"/>
  </r>
  <r>
    <x v="4"/>
    <x v="16"/>
  </r>
  <r>
    <x v="4"/>
    <x v="20"/>
  </r>
  <r>
    <x v="4"/>
    <x v="6"/>
  </r>
  <r>
    <x v="4"/>
    <x v="9"/>
  </r>
  <r>
    <x v="4"/>
    <x v="7"/>
  </r>
  <r>
    <x v="4"/>
    <x v="9"/>
  </r>
  <r>
    <x v="4"/>
    <x v="3"/>
  </r>
  <r>
    <x v="4"/>
    <x v="6"/>
  </r>
  <r>
    <x v="4"/>
    <x v="19"/>
  </r>
  <r>
    <x v="4"/>
    <x v="3"/>
  </r>
  <r>
    <x v="4"/>
    <x v="19"/>
  </r>
  <r>
    <x v="4"/>
    <x v="18"/>
  </r>
  <r>
    <x v="4"/>
    <x v="6"/>
  </r>
  <r>
    <x v="4"/>
    <x v="20"/>
  </r>
  <r>
    <x v="4"/>
    <x v="3"/>
  </r>
  <r>
    <x v="4"/>
    <x v="16"/>
  </r>
  <r>
    <x v="4"/>
    <x v="3"/>
  </r>
  <r>
    <x v="4"/>
    <x v="10"/>
  </r>
  <r>
    <x v="4"/>
    <x v="21"/>
  </r>
  <r>
    <x v="4"/>
    <x v="10"/>
  </r>
  <r>
    <x v="4"/>
    <x v="4"/>
  </r>
  <r>
    <x v="4"/>
    <x v="22"/>
  </r>
  <r>
    <x v="4"/>
    <x v="13"/>
  </r>
  <r>
    <x v="4"/>
    <x v="10"/>
  </r>
  <r>
    <x v="4"/>
    <x v="10"/>
  </r>
  <r>
    <x v="4"/>
    <x v="12"/>
  </r>
  <r>
    <x v="4"/>
    <x v="10"/>
  </r>
  <r>
    <x v="0"/>
    <x v="12"/>
  </r>
  <r>
    <x v="4"/>
    <x v="4"/>
  </r>
  <r>
    <x v="4"/>
    <x v="10"/>
  </r>
  <r>
    <x v="4"/>
    <x v="11"/>
  </r>
  <r>
    <x v="4"/>
    <x v="10"/>
  </r>
  <r>
    <x v="4"/>
    <x v="10"/>
  </r>
  <r>
    <x v="5"/>
    <x v="23"/>
  </r>
  <r>
    <x v="5"/>
    <x v="18"/>
  </r>
  <r>
    <x v="5"/>
    <x v="16"/>
  </r>
  <r>
    <x v="5"/>
    <x v="9"/>
  </r>
  <r>
    <x v="5"/>
    <x v="6"/>
  </r>
  <r>
    <x v="5"/>
    <x v="19"/>
  </r>
  <r>
    <x v="5"/>
    <x v="3"/>
  </r>
  <r>
    <x v="5"/>
    <x v="8"/>
  </r>
  <r>
    <x v="5"/>
    <x v="6"/>
  </r>
  <r>
    <x v="5"/>
    <x v="6"/>
  </r>
  <r>
    <x v="5"/>
    <x v="6"/>
  </r>
  <r>
    <x v="5"/>
    <x v="19"/>
  </r>
  <r>
    <x v="5"/>
    <x v="6"/>
  </r>
  <r>
    <x v="5"/>
    <x v="8"/>
  </r>
  <r>
    <x v="5"/>
    <x v="20"/>
  </r>
  <r>
    <x v="5"/>
    <x v="6"/>
  </r>
  <r>
    <x v="5"/>
    <x v="16"/>
  </r>
  <r>
    <x v="5"/>
    <x v="11"/>
  </r>
  <r>
    <x v="5"/>
    <x v="10"/>
  </r>
  <r>
    <x v="5"/>
    <x v="11"/>
  </r>
  <r>
    <x v="5"/>
    <x v="14"/>
  </r>
  <r>
    <x v="5"/>
    <x v="10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0"/>
  </r>
  <r>
    <x v="5"/>
    <x v="10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0"/>
    <x v="11"/>
  </r>
  <r>
    <x v="5"/>
    <x v="11"/>
  </r>
  <r>
    <x v="5"/>
    <x v="10"/>
  </r>
  <r>
    <x v="2"/>
    <x v="1"/>
  </r>
  <r>
    <x v="2"/>
    <x v="24"/>
  </r>
  <r>
    <x v="2"/>
    <x v="5"/>
  </r>
  <r>
    <x v="2"/>
    <x v="2"/>
  </r>
  <r>
    <x v="2"/>
    <x v="8"/>
  </r>
  <r>
    <x v="2"/>
    <x v="18"/>
  </r>
  <r>
    <x v="2"/>
    <x v="4"/>
  </r>
  <r>
    <x v="2"/>
    <x v="3"/>
  </r>
  <r>
    <x v="2"/>
    <x v="3"/>
  </r>
  <r>
    <x v="2"/>
    <x v="6"/>
  </r>
  <r>
    <x v="2"/>
    <x v="3"/>
  </r>
  <r>
    <x v="2"/>
    <x v="3"/>
  </r>
  <r>
    <x v="2"/>
    <x v="17"/>
  </r>
  <r>
    <x v="2"/>
    <x v="6"/>
  </r>
  <r>
    <x v="2"/>
    <x v="3"/>
  </r>
  <r>
    <x v="2"/>
    <x v="6"/>
  </r>
  <r>
    <x v="2"/>
    <x v="20"/>
  </r>
  <r>
    <x v="2"/>
    <x v="6"/>
  </r>
  <r>
    <x v="2"/>
    <x v="3"/>
  </r>
  <r>
    <x v="2"/>
    <x v="20"/>
  </r>
  <r>
    <x v="2"/>
    <x v="17"/>
  </r>
  <r>
    <x v="2"/>
    <x v="6"/>
  </r>
  <r>
    <x v="2"/>
    <x v="3"/>
  </r>
  <r>
    <x v="2"/>
    <x v="9"/>
  </r>
  <r>
    <x v="2"/>
    <x v="9"/>
  </r>
  <r>
    <x v="2"/>
    <x v="4"/>
  </r>
  <r>
    <x v="2"/>
    <x v="11"/>
  </r>
  <r>
    <x v="2"/>
    <x v="10"/>
  </r>
  <r>
    <x v="2"/>
    <x v="10"/>
  </r>
  <r>
    <x v="2"/>
    <x v="10"/>
  </r>
  <r>
    <x v="2"/>
    <x v="13"/>
  </r>
  <r>
    <x v="2"/>
    <x v="4"/>
  </r>
  <r>
    <x v="2"/>
    <x v="11"/>
  </r>
  <r>
    <x v="2"/>
    <x v="25"/>
  </r>
  <r>
    <x v="2"/>
    <x v="10"/>
  </r>
  <r>
    <x v="2"/>
    <x v="11"/>
  </r>
  <r>
    <x v="2"/>
    <x v="10"/>
  </r>
  <r>
    <x v="2"/>
    <x v="4"/>
  </r>
  <r>
    <x v="2"/>
    <x v="11"/>
  </r>
  <r>
    <x v="2"/>
    <x v="11"/>
  </r>
  <r>
    <x v="2"/>
    <x v="11"/>
  </r>
  <r>
    <x v="2"/>
    <x v="10"/>
  </r>
  <r>
    <x v="2"/>
    <x v="11"/>
  </r>
  <r>
    <x v="2"/>
    <x v="14"/>
  </r>
  <r>
    <x v="2"/>
    <x v="11"/>
  </r>
  <r>
    <x v="2"/>
    <x v="10"/>
  </r>
  <r>
    <x v="2"/>
    <x v="10"/>
  </r>
  <r>
    <x v="2"/>
    <x v="11"/>
  </r>
  <r>
    <x v="2"/>
    <x v="11"/>
  </r>
  <r>
    <x v="2"/>
    <x v="11"/>
  </r>
  <r>
    <x v="1"/>
    <x v="17"/>
  </r>
  <r>
    <x v="1"/>
    <x v="10"/>
  </r>
  <r>
    <x v="1"/>
    <x v="17"/>
  </r>
  <r>
    <x v="1"/>
    <x v="10"/>
  </r>
  <r>
    <x v="1"/>
    <x v="11"/>
  </r>
  <r>
    <x v="1"/>
    <x v="6"/>
  </r>
  <r>
    <x v="1"/>
    <x v="11"/>
  </r>
  <r>
    <x v="1"/>
    <x v="10"/>
  </r>
  <r>
    <x v="1"/>
    <x v="10"/>
  </r>
  <r>
    <x v="1"/>
    <x v="11"/>
  </r>
  <r>
    <x v="1"/>
    <x v="11"/>
  </r>
  <r>
    <x v="1"/>
    <x v="11"/>
  </r>
  <r>
    <x v="1"/>
    <x v="11"/>
  </r>
  <r>
    <x v="1"/>
    <x v="11"/>
  </r>
  <r>
    <x v="1"/>
    <x v="11"/>
  </r>
  <r>
    <x v="1"/>
    <x v="6"/>
  </r>
  <r>
    <x v="1"/>
    <x v="10"/>
  </r>
  <r>
    <x v="1"/>
    <x v="11"/>
  </r>
  <r>
    <x v="1"/>
    <x v="11"/>
  </r>
  <r>
    <x v="1"/>
    <x v="10"/>
  </r>
  <r>
    <x v="1"/>
    <x v="11"/>
  </r>
  <r>
    <x v="1"/>
    <x v="11"/>
  </r>
  <r>
    <x v="1"/>
    <x v="11"/>
  </r>
  <r>
    <x v="1"/>
    <x v="11"/>
  </r>
  <r>
    <x v="0"/>
    <x v="11"/>
  </r>
  <r>
    <x v="1"/>
    <x v="10"/>
  </r>
  <r>
    <x v="1"/>
    <x v="10"/>
  </r>
  <r>
    <x v="1"/>
    <x v="11"/>
  </r>
  <r>
    <x v="1"/>
    <x v="11"/>
  </r>
  <r>
    <x v="1"/>
    <x v="11"/>
  </r>
  <r>
    <x v="0"/>
    <x v="11"/>
  </r>
  <r>
    <x v="0"/>
    <x v="11"/>
  </r>
  <r>
    <x v="0"/>
    <x v="11"/>
  </r>
  <r>
    <x v="0"/>
    <x v="11"/>
  </r>
  <r>
    <x v="6"/>
    <x v="11"/>
  </r>
  <r>
    <x v="6"/>
    <x v="10"/>
  </r>
  <r>
    <x v="6"/>
    <x v="10"/>
  </r>
  <r>
    <x v="6"/>
    <x v="10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4"/>
    <x v="11"/>
  </r>
  <r>
    <x v="4"/>
    <x v="10"/>
  </r>
  <r>
    <x v="4"/>
    <x v="10"/>
  </r>
  <r>
    <x v="4"/>
    <x v="11"/>
  </r>
  <r>
    <x v="0"/>
    <x v="13"/>
  </r>
  <r>
    <x v="4"/>
    <x v="11"/>
  </r>
  <r>
    <x v="4"/>
    <x v="18"/>
  </r>
  <r>
    <x v="4"/>
    <x v="10"/>
  </r>
  <r>
    <x v="4"/>
    <x v="11"/>
  </r>
  <r>
    <x v="4"/>
    <x v="19"/>
  </r>
  <r>
    <x v="4"/>
    <x v="11"/>
  </r>
  <r>
    <x v="4"/>
    <x v="11"/>
  </r>
  <r>
    <x v="4"/>
    <x v="10"/>
  </r>
  <r>
    <x v="4"/>
    <x v="10"/>
  </r>
  <r>
    <x v="4"/>
    <x v="11"/>
  </r>
  <r>
    <x v="4"/>
    <x v="11"/>
  </r>
  <r>
    <x v="4"/>
    <x v="26"/>
  </r>
  <r>
    <x v="4"/>
    <x v="10"/>
  </r>
  <r>
    <x v="4"/>
    <x v="11"/>
  </r>
  <r>
    <x v="4"/>
    <x v="10"/>
  </r>
  <r>
    <x v="4"/>
    <x v="11"/>
  </r>
  <r>
    <x v="4"/>
    <x v="10"/>
  </r>
  <r>
    <x v="4"/>
    <x v="11"/>
  </r>
  <r>
    <x v="4"/>
    <x v="11"/>
  </r>
  <r>
    <x v="0"/>
    <x v="11"/>
  </r>
  <r>
    <x v="4"/>
    <x v="6"/>
  </r>
  <r>
    <x v="4"/>
    <x v="6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4"/>
    <x v="11"/>
  </r>
  <r>
    <x v="7"/>
    <x v="1"/>
  </r>
  <r>
    <x v="7"/>
    <x v="1"/>
  </r>
  <r>
    <x v="7"/>
    <x v="1"/>
  </r>
  <r>
    <x v="7"/>
    <x v="2"/>
  </r>
  <r>
    <x v="7"/>
    <x v="2"/>
  </r>
  <r>
    <x v="7"/>
    <x v="1"/>
  </r>
  <r>
    <x v="7"/>
    <x v="3"/>
  </r>
  <r>
    <x v="7"/>
    <x v="3"/>
  </r>
  <r>
    <x v="7"/>
    <x v="20"/>
  </r>
  <r>
    <x v="7"/>
    <x v="6"/>
  </r>
  <r>
    <x v="7"/>
    <x v="3"/>
  </r>
  <r>
    <x v="7"/>
    <x v="19"/>
  </r>
  <r>
    <x v="7"/>
    <x v="3"/>
  </r>
  <r>
    <x v="7"/>
    <x v="3"/>
  </r>
  <r>
    <x v="7"/>
    <x v="6"/>
  </r>
  <r>
    <x v="7"/>
    <x v="3"/>
  </r>
  <r>
    <x v="7"/>
    <x v="3"/>
  </r>
  <r>
    <x v="7"/>
    <x v="3"/>
  </r>
  <r>
    <x v="7"/>
    <x v="20"/>
  </r>
  <r>
    <x v="7"/>
    <x v="9"/>
  </r>
  <r>
    <x v="7"/>
    <x v="6"/>
  </r>
  <r>
    <x v="7"/>
    <x v="6"/>
  </r>
  <r>
    <x v="7"/>
    <x v="17"/>
  </r>
  <r>
    <x v="7"/>
    <x v="8"/>
  </r>
  <r>
    <x v="7"/>
    <x v="6"/>
  </r>
  <r>
    <x v="7"/>
    <x v="10"/>
  </r>
  <r>
    <x v="7"/>
    <x v="10"/>
  </r>
  <r>
    <x v="7"/>
    <x v="11"/>
  </r>
  <r>
    <x v="7"/>
    <x v="10"/>
  </r>
  <r>
    <x v="7"/>
    <x v="10"/>
  </r>
  <r>
    <x v="7"/>
    <x v="10"/>
  </r>
  <r>
    <x v="7"/>
    <x v="11"/>
  </r>
  <r>
    <x v="7"/>
    <x v="11"/>
  </r>
  <r>
    <x v="7"/>
    <x v="10"/>
  </r>
  <r>
    <x v="7"/>
    <x v="11"/>
  </r>
  <r>
    <x v="7"/>
    <x v="10"/>
  </r>
  <r>
    <x v="7"/>
    <x v="11"/>
  </r>
  <r>
    <x v="7"/>
    <x v="10"/>
  </r>
  <r>
    <x v="7"/>
    <x v="10"/>
  </r>
  <r>
    <x v="7"/>
    <x v="11"/>
  </r>
  <r>
    <x v="8"/>
    <x v="6"/>
  </r>
  <r>
    <x v="8"/>
    <x v="6"/>
  </r>
  <r>
    <x v="8"/>
    <x v="6"/>
  </r>
  <r>
    <x v="8"/>
    <x v="17"/>
  </r>
  <r>
    <x v="8"/>
    <x v="16"/>
  </r>
  <r>
    <x v="8"/>
    <x v="10"/>
  </r>
  <r>
    <x v="8"/>
    <x v="22"/>
  </r>
  <r>
    <x v="8"/>
    <x v="10"/>
  </r>
  <r>
    <x v="8"/>
    <x v="11"/>
  </r>
  <r>
    <x v="8"/>
    <x v="11"/>
  </r>
  <r>
    <x v="8"/>
    <x v="12"/>
  </r>
  <r>
    <x v="8"/>
    <x v="11"/>
  </r>
  <r>
    <x v="8"/>
    <x v="11"/>
  </r>
  <r>
    <x v="8"/>
    <x v="11"/>
  </r>
  <r>
    <x v="8"/>
    <x v="10"/>
  </r>
  <r>
    <x v="8"/>
    <x v="10"/>
  </r>
  <r>
    <x v="8"/>
    <x v="11"/>
  </r>
  <r>
    <x v="8"/>
    <x v="25"/>
  </r>
  <r>
    <x v="8"/>
    <x v="10"/>
  </r>
  <r>
    <x v="0"/>
    <x v="4"/>
  </r>
  <r>
    <x v="8"/>
    <x v="11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9"/>
    <x v="6"/>
  </r>
  <r>
    <x v="9"/>
    <x v="16"/>
  </r>
  <r>
    <x v="9"/>
    <x v="3"/>
  </r>
  <r>
    <x v="9"/>
    <x v="6"/>
  </r>
  <r>
    <x v="9"/>
    <x v="6"/>
  </r>
  <r>
    <x v="9"/>
    <x v="6"/>
  </r>
  <r>
    <x v="9"/>
    <x v="17"/>
  </r>
  <r>
    <x v="9"/>
    <x v="26"/>
  </r>
  <r>
    <x v="9"/>
    <x v="11"/>
  </r>
  <r>
    <x v="9"/>
    <x v="22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0"/>
  </r>
  <r>
    <x v="9"/>
    <x v="11"/>
  </r>
  <r>
    <x v="9"/>
    <x v="10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0"/>
  </r>
  <r>
    <x v="9"/>
    <x v="11"/>
  </r>
  <r>
    <x v="9"/>
    <x v="14"/>
  </r>
  <r>
    <x v="0"/>
    <x v="11"/>
  </r>
  <r>
    <x v="0"/>
    <x v="11"/>
  </r>
  <r>
    <x v="5"/>
    <x v="2"/>
  </r>
  <r>
    <x v="5"/>
    <x v="6"/>
  </r>
  <r>
    <x v="5"/>
    <x v="6"/>
  </r>
  <r>
    <x v="5"/>
    <x v="6"/>
  </r>
  <r>
    <x v="5"/>
    <x v="16"/>
  </r>
  <r>
    <x v="5"/>
    <x v="18"/>
  </r>
  <r>
    <x v="5"/>
    <x v="6"/>
  </r>
  <r>
    <x v="5"/>
    <x v="17"/>
  </r>
  <r>
    <x v="5"/>
    <x v="6"/>
  </r>
  <r>
    <x v="5"/>
    <x v="6"/>
  </r>
  <r>
    <x v="5"/>
    <x v="6"/>
  </r>
  <r>
    <x v="5"/>
    <x v="6"/>
  </r>
  <r>
    <x v="5"/>
    <x v="20"/>
  </r>
  <r>
    <x v="5"/>
    <x v="6"/>
  </r>
  <r>
    <x v="5"/>
    <x v="6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0"/>
  </r>
  <r>
    <x v="5"/>
    <x v="11"/>
  </r>
  <r>
    <x v="5"/>
    <x v="11"/>
  </r>
  <r>
    <x v="5"/>
    <x v="10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6"/>
    <x v="11"/>
  </r>
  <r>
    <x v="6"/>
    <x v="2"/>
  </r>
  <r>
    <x v="6"/>
    <x v="19"/>
  </r>
  <r>
    <x v="6"/>
    <x v="6"/>
  </r>
  <r>
    <x v="6"/>
    <x v="20"/>
  </r>
  <r>
    <x v="6"/>
    <x v="17"/>
  </r>
  <r>
    <x v="6"/>
    <x v="8"/>
  </r>
  <r>
    <x v="6"/>
    <x v="6"/>
  </r>
  <r>
    <x v="6"/>
    <x v="6"/>
  </r>
  <r>
    <x v="6"/>
    <x v="10"/>
  </r>
  <r>
    <x v="6"/>
    <x v="4"/>
  </r>
  <r>
    <x v="6"/>
    <x v="11"/>
  </r>
  <r>
    <x v="6"/>
    <x v="11"/>
  </r>
  <r>
    <x v="6"/>
    <x v="26"/>
  </r>
  <r>
    <x v="6"/>
    <x v="10"/>
  </r>
  <r>
    <x v="6"/>
    <x v="10"/>
  </r>
  <r>
    <x v="6"/>
    <x v="11"/>
  </r>
  <r>
    <x v="6"/>
    <x v="11"/>
  </r>
  <r>
    <x v="6"/>
    <x v="10"/>
  </r>
  <r>
    <x v="6"/>
    <x v="10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6"/>
    <x v="11"/>
  </r>
  <r>
    <x v="6"/>
    <x v="11"/>
  </r>
  <r>
    <x v="10"/>
    <x v="17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9"/>
    <x v="11"/>
  </r>
  <r>
    <x v="10"/>
    <x v="11"/>
  </r>
  <r>
    <x v="10"/>
    <x v="11"/>
  </r>
  <r>
    <x v="0"/>
    <x v="11"/>
  </r>
  <r>
    <x v="0"/>
    <x v="11"/>
  </r>
  <r>
    <x v="10"/>
    <x v="11"/>
  </r>
  <r>
    <x v="10"/>
    <x v="11"/>
  </r>
  <r>
    <x v="10"/>
    <x v="11"/>
  </r>
  <r>
    <x v="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0"/>
    <x v="11"/>
  </r>
  <r>
    <x v="0"/>
    <x v="11"/>
  </r>
  <r>
    <x v="10"/>
    <x v="11"/>
  </r>
  <r>
    <x v="10"/>
    <x v="11"/>
  </r>
  <r>
    <x v="0"/>
    <x v="11"/>
  </r>
  <r>
    <x v="10"/>
    <x v="11"/>
  </r>
  <r>
    <x v="0"/>
    <x v="11"/>
  </r>
  <r>
    <x v="10"/>
    <x v="11"/>
  </r>
  <r>
    <x v="10"/>
    <x v="11"/>
  </r>
  <r>
    <x v="0"/>
    <x v="11"/>
  </r>
  <r>
    <x v="0"/>
    <x v="11"/>
  </r>
  <r>
    <x v="10"/>
    <x v="11"/>
  </r>
  <r>
    <x v="0"/>
    <x v="11"/>
  </r>
  <r>
    <x v="10"/>
    <x v="11"/>
  </r>
  <r>
    <x v="0"/>
    <x v="17"/>
  </r>
  <r>
    <x v="7"/>
    <x v="17"/>
  </r>
  <r>
    <x v="7"/>
    <x v="17"/>
  </r>
  <r>
    <x v="7"/>
    <x v="10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0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0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0"/>
    <x v="11"/>
  </r>
  <r>
    <x v="7"/>
    <x v="11"/>
  </r>
  <r>
    <x v="7"/>
    <x v="11"/>
  </r>
  <r>
    <x v="7"/>
    <x v="11"/>
  </r>
  <r>
    <x v="7"/>
    <x v="11"/>
  </r>
  <r>
    <x v="0"/>
    <x v="11"/>
  </r>
  <r>
    <x v="0"/>
    <x v="11"/>
  </r>
  <r>
    <x v="0"/>
    <x v="11"/>
  </r>
  <r>
    <x v="0"/>
    <x v="11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1"/>
  </r>
  <r>
    <x v="1"/>
    <x v="1"/>
  </r>
  <r>
    <x v="1"/>
    <x v="1"/>
  </r>
  <r>
    <x v="1"/>
    <x v="1"/>
  </r>
  <r>
    <x v="1"/>
    <x v="1"/>
  </r>
  <r>
    <x v="1"/>
    <x v="2"/>
  </r>
  <r>
    <x v="1"/>
    <x v="1"/>
  </r>
  <r>
    <x v="1"/>
    <x v="2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1"/>
  </r>
  <r>
    <x v="1"/>
    <x v="1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1"/>
  </r>
  <r>
    <x v="1"/>
    <x v="3"/>
  </r>
  <r>
    <x v="1"/>
    <x v="3"/>
  </r>
  <r>
    <x v="1"/>
    <x v="3"/>
  </r>
  <r>
    <x v="1"/>
    <x v="4"/>
  </r>
  <r>
    <x v="1"/>
    <x v="4"/>
  </r>
  <r>
    <x v="1"/>
    <x v="4"/>
  </r>
  <r>
    <x v="1"/>
    <x v="3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4"/>
  </r>
  <r>
    <x v="1"/>
    <x v="4"/>
  </r>
  <r>
    <x v="1"/>
    <x v="3"/>
  </r>
  <r>
    <x v="1"/>
    <x v="4"/>
  </r>
  <r>
    <x v="1"/>
    <x v="3"/>
  </r>
  <r>
    <x v="1"/>
    <x v="3"/>
  </r>
  <r>
    <x v="1"/>
    <x v="3"/>
  </r>
  <r>
    <x v="1"/>
    <x v="2"/>
  </r>
  <r>
    <x v="1"/>
    <x v="2"/>
  </r>
  <r>
    <x v="1"/>
    <x v="5"/>
  </r>
  <r>
    <x v="1"/>
    <x v="2"/>
  </r>
  <r>
    <x v="1"/>
    <x v="1"/>
  </r>
  <r>
    <x v="1"/>
    <x v="5"/>
  </r>
  <r>
    <x v="1"/>
    <x v="2"/>
  </r>
  <r>
    <x v="1"/>
    <x v="3"/>
  </r>
  <r>
    <x v="1"/>
    <x v="3"/>
  </r>
  <r>
    <x v="1"/>
    <x v="3"/>
  </r>
  <r>
    <x v="1"/>
    <x v="3"/>
  </r>
  <r>
    <x v="1"/>
    <x v="3"/>
  </r>
  <r>
    <x v="1"/>
    <x v="3"/>
  </r>
  <r>
    <x v="1"/>
    <x v="3"/>
  </r>
  <r>
    <x v="1"/>
    <x v="6"/>
  </r>
  <r>
    <x v="1"/>
    <x v="3"/>
  </r>
  <r>
    <x v="1"/>
    <x v="6"/>
  </r>
  <r>
    <x v="1"/>
    <x v="3"/>
  </r>
  <r>
    <x v="1"/>
    <x v="6"/>
  </r>
  <r>
    <x v="1"/>
    <x v="7"/>
  </r>
  <r>
    <x v="1"/>
    <x v="3"/>
  </r>
  <r>
    <x v="1"/>
    <x v="7"/>
  </r>
  <r>
    <x v="1"/>
    <x v="7"/>
  </r>
  <r>
    <x v="1"/>
    <x v="8"/>
  </r>
  <r>
    <x v="1"/>
    <x v="9"/>
  </r>
  <r>
    <x v="1"/>
    <x v="7"/>
  </r>
  <r>
    <x v="1"/>
    <x v="3"/>
  </r>
  <r>
    <x v="1"/>
    <x v="7"/>
  </r>
  <r>
    <x v="1"/>
    <x v="3"/>
  </r>
  <r>
    <x v="1"/>
    <x v="3"/>
  </r>
  <r>
    <x v="1"/>
    <x v="3"/>
  </r>
  <r>
    <x v="1"/>
    <x v="10"/>
  </r>
  <r>
    <x v="1"/>
    <x v="10"/>
  </r>
  <r>
    <x v="1"/>
    <x v="11"/>
  </r>
  <r>
    <x v="1"/>
    <x v="11"/>
  </r>
  <r>
    <x v="1"/>
    <x v="10"/>
  </r>
  <r>
    <x v="1"/>
    <x v="10"/>
  </r>
  <r>
    <x v="1"/>
    <x v="10"/>
  </r>
  <r>
    <x v="1"/>
    <x v="12"/>
  </r>
  <r>
    <x v="1"/>
    <x v="10"/>
  </r>
  <r>
    <x v="1"/>
    <x v="10"/>
  </r>
  <r>
    <x v="1"/>
    <x v="13"/>
  </r>
  <r>
    <x v="1"/>
    <x v="4"/>
  </r>
  <r>
    <x v="1"/>
    <x v="10"/>
  </r>
  <r>
    <x v="1"/>
    <x v="13"/>
  </r>
  <r>
    <x v="1"/>
    <x v="14"/>
  </r>
  <r>
    <x v="0"/>
    <x v="11"/>
  </r>
  <r>
    <x v="2"/>
    <x v="2"/>
  </r>
  <r>
    <x v="2"/>
    <x v="2"/>
  </r>
  <r>
    <x v="2"/>
    <x v="2"/>
  </r>
  <r>
    <x v="2"/>
    <x v="15"/>
  </r>
  <r>
    <x v="2"/>
    <x v="3"/>
  </r>
  <r>
    <x v="2"/>
    <x v="6"/>
  </r>
  <r>
    <x v="2"/>
    <x v="3"/>
  </r>
  <r>
    <x v="2"/>
    <x v="7"/>
  </r>
  <r>
    <x v="2"/>
    <x v="3"/>
  </r>
  <r>
    <x v="2"/>
    <x v="3"/>
  </r>
  <r>
    <x v="2"/>
    <x v="6"/>
  </r>
  <r>
    <x v="2"/>
    <x v="3"/>
  </r>
  <r>
    <x v="2"/>
    <x v="8"/>
  </r>
  <r>
    <x v="2"/>
    <x v="16"/>
  </r>
  <r>
    <x v="2"/>
    <x v="3"/>
  </r>
  <r>
    <x v="2"/>
    <x v="6"/>
  </r>
  <r>
    <x v="2"/>
    <x v="17"/>
  </r>
  <r>
    <x v="2"/>
    <x v="6"/>
  </r>
  <r>
    <x v="2"/>
    <x v="3"/>
  </r>
  <r>
    <x v="2"/>
    <x v="18"/>
  </r>
  <r>
    <x v="2"/>
    <x v="19"/>
  </r>
  <r>
    <x v="2"/>
    <x v="3"/>
  </r>
  <r>
    <x v="2"/>
    <x v="3"/>
  </r>
  <r>
    <x v="2"/>
    <x v="3"/>
  </r>
  <r>
    <x v="2"/>
    <x v="9"/>
  </r>
  <r>
    <x v="2"/>
    <x v="6"/>
  </r>
  <r>
    <x v="2"/>
    <x v="6"/>
  </r>
  <r>
    <x v="2"/>
    <x v="3"/>
  </r>
  <r>
    <x v="2"/>
    <x v="6"/>
  </r>
  <r>
    <x v="2"/>
    <x v="3"/>
  </r>
  <r>
    <x v="2"/>
    <x v="6"/>
  </r>
  <r>
    <x v="2"/>
    <x v="3"/>
  </r>
  <r>
    <x v="0"/>
    <x v="17"/>
  </r>
  <r>
    <x v="2"/>
    <x v="9"/>
  </r>
  <r>
    <x v="2"/>
    <x v="10"/>
  </r>
  <r>
    <x v="2"/>
    <x v="11"/>
  </r>
  <r>
    <x v="2"/>
    <x v="10"/>
  </r>
  <r>
    <x v="2"/>
    <x v="10"/>
  </r>
  <r>
    <x v="2"/>
    <x v="11"/>
  </r>
  <r>
    <x v="2"/>
    <x v="10"/>
  </r>
  <r>
    <x v="2"/>
    <x v="10"/>
  </r>
  <r>
    <x v="2"/>
    <x v="4"/>
  </r>
  <r>
    <x v="2"/>
    <x v="4"/>
  </r>
  <r>
    <x v="2"/>
    <x v="10"/>
  </r>
  <r>
    <x v="2"/>
    <x v="13"/>
  </r>
  <r>
    <x v="2"/>
    <x v="10"/>
  </r>
  <r>
    <x v="2"/>
    <x v="10"/>
  </r>
  <r>
    <x v="3"/>
    <x v="15"/>
  </r>
  <r>
    <x v="3"/>
    <x v="1"/>
  </r>
  <r>
    <x v="3"/>
    <x v="3"/>
  </r>
  <r>
    <x v="3"/>
    <x v="3"/>
  </r>
  <r>
    <x v="3"/>
    <x v="3"/>
  </r>
  <r>
    <x v="3"/>
    <x v="9"/>
  </r>
  <r>
    <x v="3"/>
    <x v="6"/>
  </r>
  <r>
    <x v="3"/>
    <x v="8"/>
  </r>
  <r>
    <x v="3"/>
    <x v="3"/>
  </r>
  <r>
    <x v="3"/>
    <x v="3"/>
  </r>
  <r>
    <x v="3"/>
    <x v="3"/>
  </r>
  <r>
    <x v="3"/>
    <x v="3"/>
  </r>
  <r>
    <x v="3"/>
    <x v="3"/>
  </r>
  <r>
    <x v="3"/>
    <x v="6"/>
  </r>
  <r>
    <x v="3"/>
    <x v="3"/>
  </r>
  <r>
    <x v="3"/>
    <x v="16"/>
  </r>
  <r>
    <x v="3"/>
    <x v="20"/>
  </r>
  <r>
    <x v="3"/>
    <x v="6"/>
  </r>
  <r>
    <x v="3"/>
    <x v="9"/>
  </r>
  <r>
    <x v="3"/>
    <x v="7"/>
  </r>
  <r>
    <x v="3"/>
    <x v="9"/>
  </r>
  <r>
    <x v="3"/>
    <x v="3"/>
  </r>
  <r>
    <x v="3"/>
    <x v="6"/>
  </r>
  <r>
    <x v="3"/>
    <x v="19"/>
  </r>
  <r>
    <x v="3"/>
    <x v="3"/>
  </r>
  <r>
    <x v="3"/>
    <x v="19"/>
  </r>
  <r>
    <x v="3"/>
    <x v="18"/>
  </r>
  <r>
    <x v="3"/>
    <x v="6"/>
  </r>
  <r>
    <x v="3"/>
    <x v="20"/>
  </r>
  <r>
    <x v="3"/>
    <x v="3"/>
  </r>
  <r>
    <x v="3"/>
    <x v="16"/>
  </r>
  <r>
    <x v="3"/>
    <x v="3"/>
  </r>
  <r>
    <x v="3"/>
    <x v="10"/>
  </r>
  <r>
    <x v="3"/>
    <x v="21"/>
  </r>
  <r>
    <x v="3"/>
    <x v="10"/>
  </r>
  <r>
    <x v="3"/>
    <x v="4"/>
  </r>
  <r>
    <x v="3"/>
    <x v="22"/>
  </r>
  <r>
    <x v="3"/>
    <x v="13"/>
  </r>
  <r>
    <x v="3"/>
    <x v="10"/>
  </r>
  <r>
    <x v="3"/>
    <x v="10"/>
  </r>
  <r>
    <x v="3"/>
    <x v="12"/>
  </r>
  <r>
    <x v="3"/>
    <x v="10"/>
  </r>
  <r>
    <x v="0"/>
    <x v="12"/>
  </r>
  <r>
    <x v="3"/>
    <x v="4"/>
  </r>
  <r>
    <x v="3"/>
    <x v="10"/>
  </r>
  <r>
    <x v="3"/>
    <x v="11"/>
  </r>
  <r>
    <x v="3"/>
    <x v="10"/>
  </r>
  <r>
    <x v="3"/>
    <x v="10"/>
  </r>
  <r>
    <x v="4"/>
    <x v="23"/>
  </r>
  <r>
    <x v="4"/>
    <x v="18"/>
  </r>
  <r>
    <x v="4"/>
    <x v="16"/>
  </r>
  <r>
    <x v="4"/>
    <x v="9"/>
  </r>
  <r>
    <x v="4"/>
    <x v="6"/>
  </r>
  <r>
    <x v="4"/>
    <x v="19"/>
  </r>
  <r>
    <x v="4"/>
    <x v="3"/>
  </r>
  <r>
    <x v="4"/>
    <x v="8"/>
  </r>
  <r>
    <x v="4"/>
    <x v="6"/>
  </r>
  <r>
    <x v="4"/>
    <x v="6"/>
  </r>
  <r>
    <x v="4"/>
    <x v="6"/>
  </r>
  <r>
    <x v="4"/>
    <x v="19"/>
  </r>
  <r>
    <x v="4"/>
    <x v="6"/>
  </r>
  <r>
    <x v="4"/>
    <x v="8"/>
  </r>
  <r>
    <x v="4"/>
    <x v="20"/>
  </r>
  <r>
    <x v="4"/>
    <x v="6"/>
  </r>
  <r>
    <x v="4"/>
    <x v="16"/>
  </r>
  <r>
    <x v="4"/>
    <x v="11"/>
  </r>
  <r>
    <x v="4"/>
    <x v="10"/>
  </r>
  <r>
    <x v="4"/>
    <x v="11"/>
  </r>
  <r>
    <x v="4"/>
    <x v="14"/>
  </r>
  <r>
    <x v="4"/>
    <x v="10"/>
  </r>
  <r>
    <x v="4"/>
    <x v="11"/>
  </r>
  <r>
    <x v="4"/>
    <x v="10"/>
  </r>
  <r>
    <x v="4"/>
    <x v="11"/>
  </r>
  <r>
    <x v="4"/>
    <x v="11"/>
  </r>
  <r>
    <x v="4"/>
    <x v="10"/>
  </r>
  <r>
    <x v="4"/>
    <x v="11"/>
  </r>
  <r>
    <x v="4"/>
    <x v="11"/>
  </r>
  <r>
    <x v="4"/>
    <x v="10"/>
  </r>
  <r>
    <x v="4"/>
    <x v="10"/>
  </r>
  <r>
    <x v="4"/>
    <x v="10"/>
  </r>
  <r>
    <x v="4"/>
    <x v="10"/>
  </r>
  <r>
    <x v="4"/>
    <x v="11"/>
  </r>
  <r>
    <x v="4"/>
    <x v="10"/>
  </r>
  <r>
    <x v="4"/>
    <x v="11"/>
  </r>
  <r>
    <x v="4"/>
    <x v="10"/>
  </r>
  <r>
    <x v="4"/>
    <x v="10"/>
  </r>
  <r>
    <x v="0"/>
    <x v="11"/>
  </r>
  <r>
    <x v="4"/>
    <x v="11"/>
  </r>
  <r>
    <x v="4"/>
    <x v="10"/>
  </r>
  <r>
    <x v="5"/>
    <x v="1"/>
  </r>
  <r>
    <x v="5"/>
    <x v="24"/>
  </r>
  <r>
    <x v="5"/>
    <x v="5"/>
  </r>
  <r>
    <x v="5"/>
    <x v="2"/>
  </r>
  <r>
    <x v="5"/>
    <x v="8"/>
  </r>
  <r>
    <x v="5"/>
    <x v="18"/>
  </r>
  <r>
    <x v="5"/>
    <x v="4"/>
  </r>
  <r>
    <x v="5"/>
    <x v="3"/>
  </r>
  <r>
    <x v="5"/>
    <x v="3"/>
  </r>
  <r>
    <x v="5"/>
    <x v="6"/>
  </r>
  <r>
    <x v="5"/>
    <x v="3"/>
  </r>
  <r>
    <x v="5"/>
    <x v="3"/>
  </r>
  <r>
    <x v="5"/>
    <x v="17"/>
  </r>
  <r>
    <x v="5"/>
    <x v="6"/>
  </r>
  <r>
    <x v="5"/>
    <x v="3"/>
  </r>
  <r>
    <x v="5"/>
    <x v="6"/>
  </r>
  <r>
    <x v="5"/>
    <x v="20"/>
  </r>
  <r>
    <x v="5"/>
    <x v="6"/>
  </r>
  <r>
    <x v="5"/>
    <x v="3"/>
  </r>
  <r>
    <x v="5"/>
    <x v="20"/>
  </r>
  <r>
    <x v="5"/>
    <x v="17"/>
  </r>
  <r>
    <x v="5"/>
    <x v="6"/>
  </r>
  <r>
    <x v="5"/>
    <x v="3"/>
  </r>
  <r>
    <x v="5"/>
    <x v="9"/>
  </r>
  <r>
    <x v="5"/>
    <x v="9"/>
  </r>
  <r>
    <x v="5"/>
    <x v="4"/>
  </r>
  <r>
    <x v="5"/>
    <x v="11"/>
  </r>
  <r>
    <x v="5"/>
    <x v="10"/>
  </r>
  <r>
    <x v="5"/>
    <x v="10"/>
  </r>
  <r>
    <x v="5"/>
    <x v="10"/>
  </r>
  <r>
    <x v="5"/>
    <x v="13"/>
  </r>
  <r>
    <x v="5"/>
    <x v="4"/>
  </r>
  <r>
    <x v="5"/>
    <x v="11"/>
  </r>
  <r>
    <x v="5"/>
    <x v="25"/>
  </r>
  <r>
    <x v="5"/>
    <x v="10"/>
  </r>
  <r>
    <x v="5"/>
    <x v="11"/>
  </r>
  <r>
    <x v="5"/>
    <x v="10"/>
  </r>
  <r>
    <x v="5"/>
    <x v="4"/>
  </r>
  <r>
    <x v="5"/>
    <x v="11"/>
  </r>
  <r>
    <x v="5"/>
    <x v="11"/>
  </r>
  <r>
    <x v="5"/>
    <x v="11"/>
  </r>
  <r>
    <x v="5"/>
    <x v="10"/>
  </r>
  <r>
    <x v="5"/>
    <x v="11"/>
  </r>
  <r>
    <x v="5"/>
    <x v="14"/>
  </r>
  <r>
    <x v="5"/>
    <x v="11"/>
  </r>
  <r>
    <x v="5"/>
    <x v="10"/>
  </r>
  <r>
    <x v="5"/>
    <x v="10"/>
  </r>
  <r>
    <x v="5"/>
    <x v="11"/>
  </r>
  <r>
    <x v="5"/>
    <x v="11"/>
  </r>
  <r>
    <x v="5"/>
    <x v="11"/>
  </r>
  <r>
    <x v="2"/>
    <x v="17"/>
  </r>
  <r>
    <x v="2"/>
    <x v="10"/>
  </r>
  <r>
    <x v="2"/>
    <x v="17"/>
  </r>
  <r>
    <x v="2"/>
    <x v="10"/>
  </r>
  <r>
    <x v="2"/>
    <x v="11"/>
  </r>
  <r>
    <x v="2"/>
    <x v="6"/>
  </r>
  <r>
    <x v="2"/>
    <x v="11"/>
  </r>
  <r>
    <x v="2"/>
    <x v="10"/>
  </r>
  <r>
    <x v="2"/>
    <x v="10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6"/>
  </r>
  <r>
    <x v="2"/>
    <x v="10"/>
  </r>
  <r>
    <x v="2"/>
    <x v="11"/>
  </r>
  <r>
    <x v="2"/>
    <x v="11"/>
  </r>
  <r>
    <x v="2"/>
    <x v="10"/>
  </r>
  <r>
    <x v="2"/>
    <x v="11"/>
  </r>
  <r>
    <x v="2"/>
    <x v="11"/>
  </r>
  <r>
    <x v="2"/>
    <x v="11"/>
  </r>
  <r>
    <x v="2"/>
    <x v="11"/>
  </r>
  <r>
    <x v="0"/>
    <x v="11"/>
  </r>
  <r>
    <x v="2"/>
    <x v="10"/>
  </r>
  <r>
    <x v="2"/>
    <x v="10"/>
  </r>
  <r>
    <x v="2"/>
    <x v="11"/>
  </r>
  <r>
    <x v="2"/>
    <x v="11"/>
  </r>
  <r>
    <x v="2"/>
    <x v="11"/>
  </r>
  <r>
    <x v="0"/>
    <x v="11"/>
  </r>
  <r>
    <x v="0"/>
    <x v="11"/>
  </r>
  <r>
    <x v="0"/>
    <x v="11"/>
  </r>
  <r>
    <x v="0"/>
    <x v="11"/>
  </r>
  <r>
    <x v="6"/>
    <x v="11"/>
  </r>
  <r>
    <x v="6"/>
    <x v="10"/>
  </r>
  <r>
    <x v="6"/>
    <x v="10"/>
  </r>
  <r>
    <x v="6"/>
    <x v="10"/>
  </r>
  <r>
    <x v="6"/>
    <x v="11"/>
  </r>
  <r>
    <x v="6"/>
    <x v="10"/>
  </r>
  <r>
    <x v="6"/>
    <x v="10"/>
  </r>
  <r>
    <x v="6"/>
    <x v="11"/>
  </r>
  <r>
    <x v="6"/>
    <x v="11"/>
  </r>
  <r>
    <x v="6"/>
    <x v="11"/>
  </r>
  <r>
    <x v="7"/>
    <x v="11"/>
  </r>
  <r>
    <x v="6"/>
    <x v="10"/>
  </r>
  <r>
    <x v="7"/>
    <x v="10"/>
  </r>
  <r>
    <x v="7"/>
    <x v="11"/>
  </r>
  <r>
    <x v="0"/>
    <x v="13"/>
  </r>
  <r>
    <x v="7"/>
    <x v="11"/>
  </r>
  <r>
    <x v="7"/>
    <x v="18"/>
  </r>
  <r>
    <x v="7"/>
    <x v="10"/>
  </r>
  <r>
    <x v="7"/>
    <x v="11"/>
  </r>
  <r>
    <x v="7"/>
    <x v="19"/>
  </r>
  <r>
    <x v="7"/>
    <x v="11"/>
  </r>
  <r>
    <x v="7"/>
    <x v="11"/>
  </r>
  <r>
    <x v="7"/>
    <x v="10"/>
  </r>
  <r>
    <x v="7"/>
    <x v="10"/>
  </r>
  <r>
    <x v="7"/>
    <x v="11"/>
  </r>
  <r>
    <x v="7"/>
    <x v="11"/>
  </r>
  <r>
    <x v="7"/>
    <x v="26"/>
  </r>
  <r>
    <x v="7"/>
    <x v="10"/>
  </r>
  <r>
    <x v="7"/>
    <x v="11"/>
  </r>
  <r>
    <x v="7"/>
    <x v="10"/>
  </r>
  <r>
    <x v="7"/>
    <x v="11"/>
  </r>
  <r>
    <x v="7"/>
    <x v="10"/>
  </r>
  <r>
    <x v="7"/>
    <x v="11"/>
  </r>
  <r>
    <x v="7"/>
    <x v="11"/>
  </r>
  <r>
    <x v="0"/>
    <x v="11"/>
  </r>
  <r>
    <x v="6"/>
    <x v="6"/>
  </r>
  <r>
    <x v="6"/>
    <x v="6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5"/>
    <x v="1"/>
  </r>
  <r>
    <x v="5"/>
    <x v="1"/>
  </r>
  <r>
    <x v="5"/>
    <x v="1"/>
  </r>
  <r>
    <x v="5"/>
    <x v="2"/>
  </r>
  <r>
    <x v="5"/>
    <x v="2"/>
  </r>
  <r>
    <x v="5"/>
    <x v="1"/>
  </r>
  <r>
    <x v="5"/>
    <x v="3"/>
  </r>
  <r>
    <x v="5"/>
    <x v="3"/>
  </r>
  <r>
    <x v="5"/>
    <x v="20"/>
  </r>
  <r>
    <x v="5"/>
    <x v="6"/>
  </r>
  <r>
    <x v="5"/>
    <x v="3"/>
  </r>
  <r>
    <x v="5"/>
    <x v="19"/>
  </r>
  <r>
    <x v="5"/>
    <x v="3"/>
  </r>
  <r>
    <x v="5"/>
    <x v="3"/>
  </r>
  <r>
    <x v="5"/>
    <x v="6"/>
  </r>
  <r>
    <x v="5"/>
    <x v="3"/>
  </r>
  <r>
    <x v="5"/>
    <x v="3"/>
  </r>
  <r>
    <x v="5"/>
    <x v="3"/>
  </r>
  <r>
    <x v="5"/>
    <x v="20"/>
  </r>
  <r>
    <x v="5"/>
    <x v="9"/>
  </r>
  <r>
    <x v="5"/>
    <x v="6"/>
  </r>
  <r>
    <x v="5"/>
    <x v="6"/>
  </r>
  <r>
    <x v="5"/>
    <x v="17"/>
  </r>
  <r>
    <x v="5"/>
    <x v="8"/>
  </r>
  <r>
    <x v="5"/>
    <x v="6"/>
  </r>
  <r>
    <x v="5"/>
    <x v="10"/>
  </r>
  <r>
    <x v="5"/>
    <x v="10"/>
  </r>
  <r>
    <x v="5"/>
    <x v="11"/>
  </r>
  <r>
    <x v="5"/>
    <x v="10"/>
  </r>
  <r>
    <x v="5"/>
    <x v="10"/>
  </r>
  <r>
    <x v="5"/>
    <x v="10"/>
  </r>
  <r>
    <x v="5"/>
    <x v="11"/>
  </r>
  <r>
    <x v="5"/>
    <x v="11"/>
  </r>
  <r>
    <x v="5"/>
    <x v="10"/>
  </r>
  <r>
    <x v="5"/>
    <x v="11"/>
  </r>
  <r>
    <x v="5"/>
    <x v="10"/>
  </r>
  <r>
    <x v="5"/>
    <x v="11"/>
  </r>
  <r>
    <x v="5"/>
    <x v="10"/>
  </r>
  <r>
    <x v="5"/>
    <x v="10"/>
  </r>
  <r>
    <x v="5"/>
    <x v="11"/>
  </r>
  <r>
    <x v="8"/>
    <x v="6"/>
  </r>
  <r>
    <x v="8"/>
    <x v="6"/>
  </r>
  <r>
    <x v="8"/>
    <x v="6"/>
  </r>
  <r>
    <x v="8"/>
    <x v="17"/>
  </r>
  <r>
    <x v="8"/>
    <x v="16"/>
  </r>
  <r>
    <x v="8"/>
    <x v="10"/>
  </r>
  <r>
    <x v="8"/>
    <x v="22"/>
  </r>
  <r>
    <x v="8"/>
    <x v="10"/>
  </r>
  <r>
    <x v="8"/>
    <x v="11"/>
  </r>
  <r>
    <x v="8"/>
    <x v="11"/>
  </r>
  <r>
    <x v="8"/>
    <x v="12"/>
  </r>
  <r>
    <x v="8"/>
    <x v="11"/>
  </r>
  <r>
    <x v="8"/>
    <x v="11"/>
  </r>
  <r>
    <x v="8"/>
    <x v="11"/>
  </r>
  <r>
    <x v="8"/>
    <x v="10"/>
  </r>
  <r>
    <x v="8"/>
    <x v="10"/>
  </r>
  <r>
    <x v="8"/>
    <x v="11"/>
  </r>
  <r>
    <x v="8"/>
    <x v="25"/>
  </r>
  <r>
    <x v="8"/>
    <x v="10"/>
  </r>
  <r>
    <x v="0"/>
    <x v="4"/>
  </r>
  <r>
    <x v="8"/>
    <x v="11"/>
  </r>
  <r>
    <x v="8"/>
    <x v="11"/>
  </r>
  <r>
    <x v="8"/>
    <x v="11"/>
  </r>
  <r>
    <x v="8"/>
    <x v="11"/>
  </r>
  <r>
    <x v="8"/>
    <x v="10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6"/>
    <x v="6"/>
  </r>
  <r>
    <x v="6"/>
    <x v="16"/>
  </r>
  <r>
    <x v="6"/>
    <x v="3"/>
  </r>
  <r>
    <x v="6"/>
    <x v="6"/>
  </r>
  <r>
    <x v="6"/>
    <x v="6"/>
  </r>
  <r>
    <x v="6"/>
    <x v="6"/>
  </r>
  <r>
    <x v="6"/>
    <x v="17"/>
  </r>
  <r>
    <x v="6"/>
    <x v="26"/>
  </r>
  <r>
    <x v="6"/>
    <x v="11"/>
  </r>
  <r>
    <x v="6"/>
    <x v="22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0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0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0"/>
  </r>
  <r>
    <x v="6"/>
    <x v="11"/>
  </r>
  <r>
    <x v="6"/>
    <x v="14"/>
  </r>
  <r>
    <x v="0"/>
    <x v="11"/>
  </r>
  <r>
    <x v="0"/>
    <x v="11"/>
  </r>
  <r>
    <x v="9"/>
    <x v="2"/>
  </r>
  <r>
    <x v="9"/>
    <x v="6"/>
  </r>
  <r>
    <x v="9"/>
    <x v="6"/>
  </r>
  <r>
    <x v="9"/>
    <x v="6"/>
  </r>
  <r>
    <x v="9"/>
    <x v="16"/>
  </r>
  <r>
    <x v="9"/>
    <x v="18"/>
  </r>
  <r>
    <x v="9"/>
    <x v="6"/>
  </r>
  <r>
    <x v="9"/>
    <x v="17"/>
  </r>
  <r>
    <x v="9"/>
    <x v="6"/>
  </r>
  <r>
    <x v="9"/>
    <x v="6"/>
  </r>
  <r>
    <x v="9"/>
    <x v="6"/>
  </r>
  <r>
    <x v="9"/>
    <x v="6"/>
  </r>
  <r>
    <x v="9"/>
    <x v="20"/>
  </r>
  <r>
    <x v="9"/>
    <x v="6"/>
  </r>
  <r>
    <x v="9"/>
    <x v="6"/>
  </r>
  <r>
    <x v="9"/>
    <x v="11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0"/>
  </r>
  <r>
    <x v="9"/>
    <x v="11"/>
  </r>
  <r>
    <x v="9"/>
    <x v="11"/>
  </r>
  <r>
    <x v="9"/>
    <x v="10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9"/>
    <x v="11"/>
  </r>
  <r>
    <x v="10"/>
    <x v="11"/>
  </r>
  <r>
    <x v="10"/>
    <x v="2"/>
  </r>
  <r>
    <x v="10"/>
    <x v="19"/>
  </r>
  <r>
    <x v="10"/>
    <x v="6"/>
  </r>
  <r>
    <x v="10"/>
    <x v="20"/>
  </r>
  <r>
    <x v="10"/>
    <x v="17"/>
  </r>
  <r>
    <x v="10"/>
    <x v="8"/>
  </r>
  <r>
    <x v="10"/>
    <x v="6"/>
  </r>
  <r>
    <x v="10"/>
    <x v="6"/>
  </r>
  <r>
    <x v="10"/>
    <x v="10"/>
  </r>
  <r>
    <x v="10"/>
    <x v="4"/>
  </r>
  <r>
    <x v="10"/>
    <x v="11"/>
  </r>
  <r>
    <x v="10"/>
    <x v="11"/>
  </r>
  <r>
    <x v="10"/>
    <x v="26"/>
  </r>
  <r>
    <x v="10"/>
    <x v="10"/>
  </r>
  <r>
    <x v="10"/>
    <x v="10"/>
  </r>
  <r>
    <x v="10"/>
    <x v="11"/>
  </r>
  <r>
    <x v="10"/>
    <x v="11"/>
  </r>
  <r>
    <x v="10"/>
    <x v="10"/>
  </r>
  <r>
    <x v="10"/>
    <x v="10"/>
  </r>
  <r>
    <x v="10"/>
    <x v="10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10"/>
    <x v="11"/>
  </r>
  <r>
    <x v="0"/>
    <x v="11"/>
  </r>
  <r>
    <x v="10"/>
    <x v="11"/>
  </r>
  <r>
    <x v="10"/>
    <x v="11"/>
  </r>
  <r>
    <x v="6"/>
    <x v="17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0"/>
    <x v="11"/>
  </r>
  <r>
    <x v="6"/>
    <x v="11"/>
  </r>
  <r>
    <x v="6"/>
    <x v="11"/>
  </r>
  <r>
    <x v="6"/>
    <x v="11"/>
  </r>
  <r>
    <x v="0"/>
    <x v="11"/>
  </r>
  <r>
    <x v="6"/>
    <x v="11"/>
  </r>
  <r>
    <x v="6"/>
    <x v="11"/>
  </r>
  <r>
    <x v="6"/>
    <x v="11"/>
  </r>
  <r>
    <x v="6"/>
    <x v="11"/>
  </r>
  <r>
    <x v="6"/>
    <x v="11"/>
  </r>
  <r>
    <x v="6"/>
    <x v="11"/>
  </r>
  <r>
    <x v="0"/>
    <x v="11"/>
  </r>
  <r>
    <x v="0"/>
    <x v="11"/>
  </r>
  <r>
    <x v="6"/>
    <x v="11"/>
  </r>
  <r>
    <x v="6"/>
    <x v="11"/>
  </r>
  <r>
    <x v="0"/>
    <x v="11"/>
  </r>
  <r>
    <x v="6"/>
    <x v="11"/>
  </r>
  <r>
    <x v="0"/>
    <x v="11"/>
  </r>
  <r>
    <x v="6"/>
    <x v="11"/>
  </r>
  <r>
    <x v="6"/>
    <x v="11"/>
  </r>
  <r>
    <x v="0"/>
    <x v="11"/>
  </r>
  <r>
    <x v="0"/>
    <x v="11"/>
  </r>
  <r>
    <x v="6"/>
    <x v="11"/>
  </r>
  <r>
    <x v="0"/>
    <x v="11"/>
  </r>
  <r>
    <x v="6"/>
    <x v="11"/>
  </r>
  <r>
    <x v="0"/>
    <x v="17"/>
  </r>
  <r>
    <x v="8"/>
    <x v="17"/>
  </r>
  <r>
    <x v="8"/>
    <x v="17"/>
  </r>
  <r>
    <x v="8"/>
    <x v="10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0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8"/>
    <x v="11"/>
  </r>
  <r>
    <x v="8"/>
    <x v="11"/>
  </r>
  <r>
    <x v="8"/>
    <x v="11"/>
  </r>
  <r>
    <x v="8"/>
    <x v="11"/>
  </r>
  <r>
    <x v="0"/>
    <x v="11"/>
  </r>
  <r>
    <x v="0"/>
    <x v="11"/>
  </r>
  <r>
    <x v="0"/>
    <x v="11"/>
  </r>
  <r>
    <x v="0"/>
    <x v="11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3"/>
    <x v="2"/>
  </r>
  <r>
    <x v="4"/>
    <x v="1"/>
  </r>
  <r>
    <x v="4"/>
    <x v="0"/>
  </r>
  <r>
    <x v="4"/>
    <x v="0"/>
  </r>
  <r>
    <x v="4"/>
    <x v="1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1"/>
  </r>
  <r>
    <x v="4"/>
    <x v="1"/>
  </r>
  <r>
    <x v="4"/>
    <x v="0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5"/>
    <x v="4"/>
  </r>
  <r>
    <x v="5"/>
    <x v="4"/>
  </r>
  <r>
    <x v="5"/>
    <x v="7"/>
  </r>
  <r>
    <x v="5"/>
    <x v="4"/>
  </r>
  <r>
    <x v="5"/>
    <x v="3"/>
  </r>
  <r>
    <x v="5"/>
    <x v="7"/>
  </r>
  <r>
    <x v="5"/>
    <x v="4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8"/>
  </r>
  <r>
    <x v="5"/>
    <x v="5"/>
  </r>
  <r>
    <x v="5"/>
    <x v="8"/>
  </r>
  <r>
    <x v="5"/>
    <x v="5"/>
  </r>
  <r>
    <x v="5"/>
    <x v="8"/>
  </r>
  <r>
    <x v="5"/>
    <x v="9"/>
  </r>
  <r>
    <x v="5"/>
    <x v="5"/>
  </r>
  <r>
    <x v="5"/>
    <x v="9"/>
  </r>
  <r>
    <x v="5"/>
    <x v="9"/>
  </r>
  <r>
    <x v="5"/>
    <x v="10"/>
  </r>
  <r>
    <x v="5"/>
    <x v="11"/>
  </r>
  <r>
    <x v="5"/>
    <x v="9"/>
  </r>
  <r>
    <x v="5"/>
    <x v="5"/>
  </r>
  <r>
    <x v="5"/>
    <x v="9"/>
  </r>
  <r>
    <x v="5"/>
    <x v="5"/>
  </r>
  <r>
    <x v="5"/>
    <x v="5"/>
  </r>
  <r>
    <x v="5"/>
    <x v="5"/>
  </r>
  <r>
    <x v="5"/>
    <x v="12"/>
  </r>
  <r>
    <x v="5"/>
    <x v="12"/>
  </r>
  <r>
    <x v="5"/>
    <x v="2"/>
  </r>
  <r>
    <x v="5"/>
    <x v="2"/>
  </r>
  <r>
    <x v="5"/>
    <x v="12"/>
  </r>
  <r>
    <x v="5"/>
    <x v="12"/>
  </r>
  <r>
    <x v="5"/>
    <x v="12"/>
  </r>
  <r>
    <x v="5"/>
    <x v="13"/>
  </r>
  <r>
    <x v="5"/>
    <x v="12"/>
  </r>
  <r>
    <x v="5"/>
    <x v="12"/>
  </r>
  <r>
    <x v="5"/>
    <x v="14"/>
  </r>
  <r>
    <x v="5"/>
    <x v="6"/>
  </r>
  <r>
    <x v="5"/>
    <x v="12"/>
  </r>
  <r>
    <x v="5"/>
    <x v="14"/>
  </r>
  <r>
    <x v="5"/>
    <x v="15"/>
  </r>
  <r>
    <x v="6"/>
    <x v="2"/>
  </r>
  <r>
    <x v="7"/>
    <x v="4"/>
  </r>
  <r>
    <x v="7"/>
    <x v="4"/>
  </r>
  <r>
    <x v="7"/>
    <x v="4"/>
  </r>
  <r>
    <x v="7"/>
    <x v="16"/>
  </r>
  <r>
    <x v="7"/>
    <x v="5"/>
  </r>
  <r>
    <x v="7"/>
    <x v="8"/>
  </r>
  <r>
    <x v="7"/>
    <x v="5"/>
  </r>
  <r>
    <x v="7"/>
    <x v="9"/>
  </r>
  <r>
    <x v="7"/>
    <x v="5"/>
  </r>
  <r>
    <x v="7"/>
    <x v="5"/>
  </r>
  <r>
    <x v="7"/>
    <x v="8"/>
  </r>
  <r>
    <x v="7"/>
    <x v="5"/>
  </r>
  <r>
    <x v="7"/>
    <x v="10"/>
  </r>
  <r>
    <x v="7"/>
    <x v="17"/>
  </r>
  <r>
    <x v="7"/>
    <x v="5"/>
  </r>
  <r>
    <x v="7"/>
    <x v="8"/>
  </r>
  <r>
    <x v="7"/>
    <x v="1"/>
  </r>
  <r>
    <x v="7"/>
    <x v="8"/>
  </r>
  <r>
    <x v="7"/>
    <x v="5"/>
  </r>
  <r>
    <x v="7"/>
    <x v="18"/>
  </r>
  <r>
    <x v="7"/>
    <x v="19"/>
  </r>
  <r>
    <x v="7"/>
    <x v="5"/>
  </r>
  <r>
    <x v="7"/>
    <x v="5"/>
  </r>
  <r>
    <x v="7"/>
    <x v="5"/>
  </r>
  <r>
    <x v="7"/>
    <x v="11"/>
  </r>
  <r>
    <x v="7"/>
    <x v="8"/>
  </r>
  <r>
    <x v="7"/>
    <x v="8"/>
  </r>
  <r>
    <x v="7"/>
    <x v="5"/>
  </r>
  <r>
    <x v="7"/>
    <x v="8"/>
  </r>
  <r>
    <x v="7"/>
    <x v="5"/>
  </r>
  <r>
    <x v="7"/>
    <x v="8"/>
  </r>
  <r>
    <x v="7"/>
    <x v="5"/>
  </r>
  <r>
    <x v="7"/>
    <x v="1"/>
  </r>
  <r>
    <x v="7"/>
    <x v="11"/>
  </r>
  <r>
    <x v="7"/>
    <x v="12"/>
  </r>
  <r>
    <x v="7"/>
    <x v="2"/>
  </r>
  <r>
    <x v="7"/>
    <x v="12"/>
  </r>
  <r>
    <x v="7"/>
    <x v="12"/>
  </r>
  <r>
    <x v="7"/>
    <x v="2"/>
  </r>
  <r>
    <x v="7"/>
    <x v="12"/>
  </r>
  <r>
    <x v="7"/>
    <x v="12"/>
  </r>
  <r>
    <x v="7"/>
    <x v="6"/>
  </r>
  <r>
    <x v="7"/>
    <x v="6"/>
  </r>
  <r>
    <x v="7"/>
    <x v="12"/>
  </r>
  <r>
    <x v="7"/>
    <x v="14"/>
  </r>
  <r>
    <x v="7"/>
    <x v="12"/>
  </r>
  <r>
    <x v="7"/>
    <x v="12"/>
  </r>
  <r>
    <x v="5"/>
    <x v="16"/>
  </r>
  <r>
    <x v="5"/>
    <x v="3"/>
  </r>
  <r>
    <x v="5"/>
    <x v="5"/>
  </r>
  <r>
    <x v="5"/>
    <x v="5"/>
  </r>
  <r>
    <x v="5"/>
    <x v="5"/>
  </r>
  <r>
    <x v="5"/>
    <x v="11"/>
  </r>
  <r>
    <x v="5"/>
    <x v="8"/>
  </r>
  <r>
    <x v="5"/>
    <x v="10"/>
  </r>
  <r>
    <x v="5"/>
    <x v="5"/>
  </r>
  <r>
    <x v="5"/>
    <x v="5"/>
  </r>
  <r>
    <x v="5"/>
    <x v="5"/>
  </r>
  <r>
    <x v="5"/>
    <x v="5"/>
  </r>
  <r>
    <x v="5"/>
    <x v="5"/>
  </r>
  <r>
    <x v="5"/>
    <x v="8"/>
  </r>
  <r>
    <x v="5"/>
    <x v="5"/>
  </r>
  <r>
    <x v="5"/>
    <x v="17"/>
  </r>
  <r>
    <x v="5"/>
    <x v="20"/>
  </r>
  <r>
    <x v="5"/>
    <x v="8"/>
  </r>
  <r>
    <x v="5"/>
    <x v="11"/>
  </r>
  <r>
    <x v="5"/>
    <x v="9"/>
  </r>
  <r>
    <x v="5"/>
    <x v="11"/>
  </r>
  <r>
    <x v="5"/>
    <x v="5"/>
  </r>
  <r>
    <x v="5"/>
    <x v="8"/>
  </r>
  <r>
    <x v="5"/>
    <x v="19"/>
  </r>
  <r>
    <x v="5"/>
    <x v="5"/>
  </r>
  <r>
    <x v="5"/>
    <x v="19"/>
  </r>
  <r>
    <x v="5"/>
    <x v="18"/>
  </r>
  <r>
    <x v="5"/>
    <x v="8"/>
  </r>
  <r>
    <x v="5"/>
    <x v="20"/>
  </r>
  <r>
    <x v="5"/>
    <x v="5"/>
  </r>
  <r>
    <x v="5"/>
    <x v="17"/>
  </r>
  <r>
    <x v="5"/>
    <x v="5"/>
  </r>
  <r>
    <x v="5"/>
    <x v="12"/>
  </r>
  <r>
    <x v="5"/>
    <x v="21"/>
  </r>
  <r>
    <x v="5"/>
    <x v="12"/>
  </r>
  <r>
    <x v="5"/>
    <x v="6"/>
  </r>
  <r>
    <x v="5"/>
    <x v="22"/>
  </r>
  <r>
    <x v="5"/>
    <x v="14"/>
  </r>
  <r>
    <x v="5"/>
    <x v="12"/>
  </r>
  <r>
    <x v="5"/>
    <x v="12"/>
  </r>
  <r>
    <x v="6"/>
    <x v="13"/>
  </r>
  <r>
    <x v="5"/>
    <x v="12"/>
  </r>
  <r>
    <x v="5"/>
    <x v="13"/>
  </r>
  <r>
    <x v="5"/>
    <x v="6"/>
  </r>
  <r>
    <x v="5"/>
    <x v="12"/>
  </r>
  <r>
    <x v="5"/>
    <x v="2"/>
  </r>
  <r>
    <x v="5"/>
    <x v="12"/>
  </r>
  <r>
    <x v="5"/>
    <x v="12"/>
  </r>
  <r>
    <x v="2"/>
    <x v="23"/>
  </r>
  <r>
    <x v="2"/>
    <x v="18"/>
  </r>
  <r>
    <x v="2"/>
    <x v="17"/>
  </r>
  <r>
    <x v="2"/>
    <x v="11"/>
  </r>
  <r>
    <x v="2"/>
    <x v="8"/>
  </r>
  <r>
    <x v="2"/>
    <x v="19"/>
  </r>
  <r>
    <x v="2"/>
    <x v="5"/>
  </r>
  <r>
    <x v="2"/>
    <x v="10"/>
  </r>
  <r>
    <x v="2"/>
    <x v="8"/>
  </r>
  <r>
    <x v="2"/>
    <x v="8"/>
  </r>
  <r>
    <x v="2"/>
    <x v="8"/>
  </r>
  <r>
    <x v="2"/>
    <x v="19"/>
  </r>
  <r>
    <x v="2"/>
    <x v="8"/>
  </r>
  <r>
    <x v="2"/>
    <x v="10"/>
  </r>
  <r>
    <x v="2"/>
    <x v="20"/>
  </r>
  <r>
    <x v="2"/>
    <x v="8"/>
  </r>
  <r>
    <x v="2"/>
    <x v="17"/>
  </r>
  <r>
    <x v="2"/>
    <x v="2"/>
  </r>
  <r>
    <x v="2"/>
    <x v="12"/>
  </r>
  <r>
    <x v="2"/>
    <x v="2"/>
  </r>
  <r>
    <x v="2"/>
    <x v="15"/>
  </r>
  <r>
    <x v="2"/>
    <x v="12"/>
  </r>
  <r>
    <x v="2"/>
    <x v="2"/>
  </r>
  <r>
    <x v="2"/>
    <x v="12"/>
  </r>
  <r>
    <x v="2"/>
    <x v="2"/>
  </r>
  <r>
    <x v="2"/>
    <x v="2"/>
  </r>
  <r>
    <x v="2"/>
    <x v="12"/>
  </r>
  <r>
    <x v="2"/>
    <x v="2"/>
  </r>
  <r>
    <x v="2"/>
    <x v="2"/>
  </r>
  <r>
    <x v="2"/>
    <x v="12"/>
  </r>
  <r>
    <x v="2"/>
    <x v="12"/>
  </r>
  <r>
    <x v="2"/>
    <x v="12"/>
  </r>
  <r>
    <x v="2"/>
    <x v="12"/>
  </r>
  <r>
    <x v="2"/>
    <x v="2"/>
  </r>
  <r>
    <x v="2"/>
    <x v="12"/>
  </r>
  <r>
    <x v="2"/>
    <x v="2"/>
  </r>
  <r>
    <x v="2"/>
    <x v="12"/>
  </r>
  <r>
    <x v="2"/>
    <x v="12"/>
  </r>
  <r>
    <x v="6"/>
    <x v="2"/>
  </r>
  <r>
    <x v="2"/>
    <x v="2"/>
  </r>
  <r>
    <x v="2"/>
    <x v="12"/>
  </r>
  <r>
    <x v="1"/>
    <x v="3"/>
  </r>
  <r>
    <x v="1"/>
    <x v="24"/>
  </r>
  <r>
    <x v="1"/>
    <x v="7"/>
  </r>
  <r>
    <x v="1"/>
    <x v="4"/>
  </r>
  <r>
    <x v="1"/>
    <x v="10"/>
  </r>
  <r>
    <x v="1"/>
    <x v="18"/>
  </r>
  <r>
    <x v="1"/>
    <x v="6"/>
  </r>
  <r>
    <x v="1"/>
    <x v="5"/>
  </r>
  <r>
    <x v="1"/>
    <x v="5"/>
  </r>
  <r>
    <x v="1"/>
    <x v="8"/>
  </r>
  <r>
    <x v="1"/>
    <x v="5"/>
  </r>
  <r>
    <x v="1"/>
    <x v="5"/>
  </r>
  <r>
    <x v="1"/>
    <x v="1"/>
  </r>
  <r>
    <x v="1"/>
    <x v="8"/>
  </r>
  <r>
    <x v="1"/>
    <x v="5"/>
  </r>
  <r>
    <x v="1"/>
    <x v="8"/>
  </r>
  <r>
    <x v="1"/>
    <x v="20"/>
  </r>
  <r>
    <x v="1"/>
    <x v="8"/>
  </r>
  <r>
    <x v="1"/>
    <x v="5"/>
  </r>
  <r>
    <x v="1"/>
    <x v="20"/>
  </r>
  <r>
    <x v="1"/>
    <x v="1"/>
  </r>
  <r>
    <x v="1"/>
    <x v="8"/>
  </r>
  <r>
    <x v="1"/>
    <x v="5"/>
  </r>
  <r>
    <x v="1"/>
    <x v="11"/>
  </r>
  <r>
    <x v="1"/>
    <x v="11"/>
  </r>
  <r>
    <x v="1"/>
    <x v="6"/>
  </r>
  <r>
    <x v="1"/>
    <x v="2"/>
  </r>
  <r>
    <x v="1"/>
    <x v="12"/>
  </r>
  <r>
    <x v="1"/>
    <x v="12"/>
  </r>
  <r>
    <x v="1"/>
    <x v="12"/>
  </r>
  <r>
    <x v="1"/>
    <x v="14"/>
  </r>
  <r>
    <x v="1"/>
    <x v="6"/>
  </r>
  <r>
    <x v="1"/>
    <x v="2"/>
  </r>
  <r>
    <x v="1"/>
    <x v="25"/>
  </r>
  <r>
    <x v="1"/>
    <x v="12"/>
  </r>
  <r>
    <x v="1"/>
    <x v="2"/>
  </r>
  <r>
    <x v="1"/>
    <x v="12"/>
  </r>
  <r>
    <x v="1"/>
    <x v="6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3"/>
    <x v="1"/>
  </r>
  <r>
    <x v="3"/>
    <x v="12"/>
  </r>
  <r>
    <x v="3"/>
    <x v="1"/>
  </r>
  <r>
    <x v="3"/>
    <x v="12"/>
  </r>
  <r>
    <x v="3"/>
    <x v="2"/>
  </r>
  <r>
    <x v="3"/>
    <x v="8"/>
  </r>
  <r>
    <x v="3"/>
    <x v="2"/>
  </r>
  <r>
    <x v="3"/>
    <x v="12"/>
  </r>
  <r>
    <x v="3"/>
    <x v="1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8"/>
  </r>
  <r>
    <x v="3"/>
    <x v="12"/>
  </r>
  <r>
    <x v="3"/>
    <x v="2"/>
  </r>
  <r>
    <x v="3"/>
    <x v="2"/>
  </r>
  <r>
    <x v="3"/>
    <x v="12"/>
  </r>
  <r>
    <x v="3"/>
    <x v="2"/>
  </r>
  <r>
    <x v="3"/>
    <x v="2"/>
  </r>
  <r>
    <x v="3"/>
    <x v="2"/>
  </r>
  <r>
    <x v="3"/>
    <x v="2"/>
  </r>
  <r>
    <x v="6"/>
    <x v="2"/>
  </r>
  <r>
    <x v="3"/>
    <x v="12"/>
  </r>
  <r>
    <x v="3"/>
    <x v="12"/>
  </r>
  <r>
    <x v="3"/>
    <x v="2"/>
  </r>
  <r>
    <x v="3"/>
    <x v="2"/>
  </r>
  <r>
    <x v="3"/>
    <x v="2"/>
  </r>
  <r>
    <x v="6"/>
    <x v="2"/>
  </r>
  <r>
    <x v="6"/>
    <x v="2"/>
  </r>
  <r>
    <x v="6"/>
    <x v="2"/>
  </r>
  <r>
    <x v="6"/>
    <x v="2"/>
  </r>
  <r>
    <x v="3"/>
    <x v="2"/>
  </r>
  <r>
    <x v="3"/>
    <x v="12"/>
  </r>
  <r>
    <x v="3"/>
    <x v="12"/>
  </r>
  <r>
    <x v="3"/>
    <x v="12"/>
  </r>
  <r>
    <x v="3"/>
    <x v="2"/>
  </r>
  <r>
    <x v="3"/>
    <x v="12"/>
  </r>
  <r>
    <x v="3"/>
    <x v="12"/>
  </r>
  <r>
    <x v="3"/>
    <x v="2"/>
  </r>
  <r>
    <x v="3"/>
    <x v="2"/>
  </r>
  <r>
    <x v="3"/>
    <x v="2"/>
  </r>
  <r>
    <x v="0"/>
    <x v="2"/>
  </r>
  <r>
    <x v="0"/>
    <x v="12"/>
  </r>
  <r>
    <x v="0"/>
    <x v="12"/>
  </r>
  <r>
    <x v="0"/>
    <x v="2"/>
  </r>
  <r>
    <x v="0"/>
    <x v="14"/>
  </r>
  <r>
    <x v="0"/>
    <x v="2"/>
  </r>
  <r>
    <x v="0"/>
    <x v="18"/>
  </r>
  <r>
    <x v="0"/>
    <x v="12"/>
  </r>
  <r>
    <x v="0"/>
    <x v="2"/>
  </r>
  <r>
    <x v="0"/>
    <x v="19"/>
  </r>
  <r>
    <x v="0"/>
    <x v="2"/>
  </r>
  <r>
    <x v="0"/>
    <x v="2"/>
  </r>
  <r>
    <x v="0"/>
    <x v="12"/>
  </r>
  <r>
    <x v="0"/>
    <x v="12"/>
  </r>
  <r>
    <x v="6"/>
    <x v="2"/>
  </r>
  <r>
    <x v="0"/>
    <x v="2"/>
  </r>
  <r>
    <x v="0"/>
    <x v="26"/>
  </r>
  <r>
    <x v="0"/>
    <x v="12"/>
  </r>
  <r>
    <x v="0"/>
    <x v="2"/>
  </r>
  <r>
    <x v="0"/>
    <x v="12"/>
  </r>
  <r>
    <x v="0"/>
    <x v="2"/>
  </r>
  <r>
    <x v="0"/>
    <x v="12"/>
  </r>
  <r>
    <x v="0"/>
    <x v="2"/>
  </r>
  <r>
    <x v="6"/>
    <x v="2"/>
  </r>
  <r>
    <x v="6"/>
    <x v="2"/>
  </r>
  <r>
    <x v="0"/>
    <x v="8"/>
  </r>
  <r>
    <x v="0"/>
    <x v="8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6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8"/>
    <x v="8"/>
  </r>
  <r>
    <x v="8"/>
    <x v="8"/>
  </r>
  <r>
    <x v="8"/>
    <x v="8"/>
  </r>
  <r>
    <x v="8"/>
    <x v="1"/>
  </r>
  <r>
    <x v="8"/>
    <x v="17"/>
  </r>
  <r>
    <x v="8"/>
    <x v="12"/>
  </r>
  <r>
    <x v="8"/>
    <x v="22"/>
  </r>
  <r>
    <x v="8"/>
    <x v="12"/>
  </r>
  <r>
    <x v="8"/>
    <x v="2"/>
  </r>
  <r>
    <x v="8"/>
    <x v="2"/>
  </r>
  <r>
    <x v="8"/>
    <x v="13"/>
  </r>
  <r>
    <x v="8"/>
    <x v="2"/>
  </r>
  <r>
    <x v="8"/>
    <x v="2"/>
  </r>
  <r>
    <x v="8"/>
    <x v="2"/>
  </r>
  <r>
    <x v="8"/>
    <x v="12"/>
  </r>
  <r>
    <x v="8"/>
    <x v="12"/>
  </r>
  <r>
    <x v="8"/>
    <x v="2"/>
  </r>
  <r>
    <x v="8"/>
    <x v="25"/>
  </r>
  <r>
    <x v="8"/>
    <x v="12"/>
  </r>
  <r>
    <x v="8"/>
    <x v="6"/>
  </r>
  <r>
    <x v="8"/>
    <x v="2"/>
  </r>
  <r>
    <x v="8"/>
    <x v="2"/>
  </r>
  <r>
    <x v="8"/>
    <x v="2"/>
  </r>
  <r>
    <x v="8"/>
    <x v="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6"/>
    <x v="2"/>
  </r>
  <r>
    <x v="8"/>
    <x v="2"/>
  </r>
  <r>
    <x v="8"/>
    <x v="2"/>
  </r>
  <r>
    <x v="8"/>
    <x v="2"/>
  </r>
  <r>
    <x v="8"/>
    <x v="2"/>
  </r>
  <r>
    <x v="6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6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6"/>
    <x v="2"/>
  </r>
  <r>
    <x v="6"/>
    <x v="2"/>
  </r>
  <r>
    <x v="8"/>
    <x v="4"/>
  </r>
  <r>
    <x v="8"/>
    <x v="8"/>
  </r>
  <r>
    <x v="8"/>
    <x v="8"/>
  </r>
  <r>
    <x v="8"/>
    <x v="8"/>
  </r>
  <r>
    <x v="8"/>
    <x v="17"/>
  </r>
  <r>
    <x v="8"/>
    <x v="18"/>
  </r>
  <r>
    <x v="8"/>
    <x v="8"/>
  </r>
  <r>
    <x v="8"/>
    <x v="1"/>
  </r>
  <r>
    <x v="8"/>
    <x v="8"/>
  </r>
  <r>
    <x v="8"/>
    <x v="8"/>
  </r>
  <r>
    <x v="8"/>
    <x v="8"/>
  </r>
  <r>
    <x v="8"/>
    <x v="8"/>
  </r>
  <r>
    <x v="8"/>
    <x v="20"/>
  </r>
  <r>
    <x v="8"/>
    <x v="8"/>
  </r>
  <r>
    <x v="8"/>
    <x v="8"/>
  </r>
  <r>
    <x v="8"/>
    <x v="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12"/>
  </r>
  <r>
    <x v="8"/>
    <x v="2"/>
  </r>
  <r>
    <x v="8"/>
    <x v="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7"/>
    <x v="2"/>
  </r>
  <r>
    <x v="7"/>
    <x v="4"/>
  </r>
  <r>
    <x v="7"/>
    <x v="19"/>
  </r>
  <r>
    <x v="7"/>
    <x v="8"/>
  </r>
  <r>
    <x v="7"/>
    <x v="20"/>
  </r>
  <r>
    <x v="7"/>
    <x v="1"/>
  </r>
  <r>
    <x v="7"/>
    <x v="10"/>
  </r>
  <r>
    <x v="7"/>
    <x v="8"/>
  </r>
  <r>
    <x v="7"/>
    <x v="8"/>
  </r>
  <r>
    <x v="7"/>
    <x v="12"/>
  </r>
  <r>
    <x v="7"/>
    <x v="6"/>
  </r>
  <r>
    <x v="7"/>
    <x v="2"/>
  </r>
  <r>
    <x v="7"/>
    <x v="2"/>
  </r>
  <r>
    <x v="7"/>
    <x v="26"/>
  </r>
  <r>
    <x v="7"/>
    <x v="12"/>
  </r>
  <r>
    <x v="7"/>
    <x v="12"/>
  </r>
  <r>
    <x v="7"/>
    <x v="2"/>
  </r>
  <r>
    <x v="7"/>
    <x v="2"/>
  </r>
  <r>
    <x v="7"/>
    <x v="12"/>
  </r>
  <r>
    <x v="7"/>
    <x v="1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6"/>
    <x v="2"/>
  </r>
  <r>
    <x v="7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6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6"/>
    <x v="2"/>
  </r>
  <r>
    <x v="2"/>
    <x v="2"/>
  </r>
  <r>
    <x v="2"/>
    <x v="2"/>
  </r>
  <r>
    <x v="6"/>
    <x v="2"/>
  </r>
  <r>
    <x v="2"/>
    <x v="2"/>
  </r>
  <r>
    <x v="6"/>
    <x v="2"/>
  </r>
  <r>
    <x v="2"/>
    <x v="2"/>
  </r>
  <r>
    <x v="2"/>
    <x v="2"/>
  </r>
  <r>
    <x v="6"/>
    <x v="2"/>
  </r>
  <r>
    <x v="6"/>
    <x v="2"/>
  </r>
  <r>
    <x v="2"/>
    <x v="2"/>
  </r>
  <r>
    <x v="6"/>
    <x v="2"/>
  </r>
  <r>
    <x v="2"/>
    <x v="2"/>
  </r>
  <r>
    <x v="6"/>
    <x v="1"/>
  </r>
  <r>
    <x v="3"/>
    <x v="1"/>
  </r>
  <r>
    <x v="3"/>
    <x v="1"/>
  </r>
  <r>
    <x v="3"/>
    <x v="12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3"/>
    <x v="2"/>
  </r>
  <r>
    <x v="6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6"/>
    <x v="2"/>
  </r>
  <r>
    <x v="6"/>
    <x v="2"/>
  </r>
  <r>
    <x v="6"/>
    <x v="2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3"/>
    <x v="2"/>
  </r>
  <r>
    <x v="3"/>
    <x v="1"/>
  </r>
  <r>
    <x v="3"/>
    <x v="0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1"/>
  </r>
  <r>
    <x v="3"/>
    <x v="1"/>
  </r>
  <r>
    <x v="3"/>
    <x v="0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0"/>
    <x v="4"/>
  </r>
  <r>
    <x v="0"/>
    <x v="4"/>
  </r>
  <r>
    <x v="0"/>
    <x v="7"/>
  </r>
  <r>
    <x v="0"/>
    <x v="4"/>
  </r>
  <r>
    <x v="0"/>
    <x v="3"/>
  </r>
  <r>
    <x v="0"/>
    <x v="7"/>
  </r>
  <r>
    <x v="0"/>
    <x v="4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8"/>
  </r>
  <r>
    <x v="0"/>
    <x v="5"/>
  </r>
  <r>
    <x v="0"/>
    <x v="8"/>
  </r>
  <r>
    <x v="0"/>
    <x v="5"/>
  </r>
  <r>
    <x v="0"/>
    <x v="8"/>
  </r>
  <r>
    <x v="0"/>
    <x v="9"/>
  </r>
  <r>
    <x v="0"/>
    <x v="5"/>
  </r>
  <r>
    <x v="0"/>
    <x v="9"/>
  </r>
  <r>
    <x v="0"/>
    <x v="9"/>
  </r>
  <r>
    <x v="0"/>
    <x v="10"/>
  </r>
  <r>
    <x v="0"/>
    <x v="11"/>
  </r>
  <r>
    <x v="0"/>
    <x v="9"/>
  </r>
  <r>
    <x v="0"/>
    <x v="5"/>
  </r>
  <r>
    <x v="0"/>
    <x v="9"/>
  </r>
  <r>
    <x v="0"/>
    <x v="5"/>
  </r>
  <r>
    <x v="0"/>
    <x v="5"/>
  </r>
  <r>
    <x v="0"/>
    <x v="5"/>
  </r>
  <r>
    <x v="0"/>
    <x v="12"/>
  </r>
  <r>
    <x v="0"/>
    <x v="12"/>
  </r>
  <r>
    <x v="0"/>
    <x v="2"/>
  </r>
  <r>
    <x v="0"/>
    <x v="2"/>
  </r>
  <r>
    <x v="0"/>
    <x v="12"/>
  </r>
  <r>
    <x v="0"/>
    <x v="12"/>
  </r>
  <r>
    <x v="0"/>
    <x v="12"/>
  </r>
  <r>
    <x v="0"/>
    <x v="13"/>
  </r>
  <r>
    <x v="0"/>
    <x v="12"/>
  </r>
  <r>
    <x v="0"/>
    <x v="12"/>
  </r>
  <r>
    <x v="0"/>
    <x v="14"/>
  </r>
  <r>
    <x v="0"/>
    <x v="6"/>
  </r>
  <r>
    <x v="0"/>
    <x v="12"/>
  </r>
  <r>
    <x v="0"/>
    <x v="14"/>
  </r>
  <r>
    <x v="0"/>
    <x v="15"/>
  </r>
  <r>
    <x v="5"/>
    <x v="2"/>
  </r>
  <r>
    <x v="6"/>
    <x v="4"/>
  </r>
  <r>
    <x v="6"/>
    <x v="4"/>
  </r>
  <r>
    <x v="6"/>
    <x v="4"/>
  </r>
  <r>
    <x v="6"/>
    <x v="16"/>
  </r>
  <r>
    <x v="6"/>
    <x v="5"/>
  </r>
  <r>
    <x v="6"/>
    <x v="8"/>
  </r>
  <r>
    <x v="6"/>
    <x v="5"/>
  </r>
  <r>
    <x v="6"/>
    <x v="9"/>
  </r>
  <r>
    <x v="6"/>
    <x v="5"/>
  </r>
  <r>
    <x v="6"/>
    <x v="5"/>
  </r>
  <r>
    <x v="6"/>
    <x v="8"/>
  </r>
  <r>
    <x v="6"/>
    <x v="5"/>
  </r>
  <r>
    <x v="6"/>
    <x v="10"/>
  </r>
  <r>
    <x v="6"/>
    <x v="17"/>
  </r>
  <r>
    <x v="6"/>
    <x v="5"/>
  </r>
  <r>
    <x v="6"/>
    <x v="8"/>
  </r>
  <r>
    <x v="6"/>
    <x v="1"/>
  </r>
  <r>
    <x v="6"/>
    <x v="8"/>
  </r>
  <r>
    <x v="6"/>
    <x v="5"/>
  </r>
  <r>
    <x v="6"/>
    <x v="18"/>
  </r>
  <r>
    <x v="6"/>
    <x v="19"/>
  </r>
  <r>
    <x v="6"/>
    <x v="5"/>
  </r>
  <r>
    <x v="6"/>
    <x v="5"/>
  </r>
  <r>
    <x v="6"/>
    <x v="5"/>
  </r>
  <r>
    <x v="6"/>
    <x v="11"/>
  </r>
  <r>
    <x v="6"/>
    <x v="8"/>
  </r>
  <r>
    <x v="6"/>
    <x v="8"/>
  </r>
  <r>
    <x v="6"/>
    <x v="5"/>
  </r>
  <r>
    <x v="6"/>
    <x v="8"/>
  </r>
  <r>
    <x v="6"/>
    <x v="5"/>
  </r>
  <r>
    <x v="6"/>
    <x v="8"/>
  </r>
  <r>
    <x v="6"/>
    <x v="5"/>
  </r>
  <r>
    <x v="6"/>
    <x v="1"/>
  </r>
  <r>
    <x v="6"/>
    <x v="11"/>
  </r>
  <r>
    <x v="6"/>
    <x v="12"/>
  </r>
  <r>
    <x v="6"/>
    <x v="2"/>
  </r>
  <r>
    <x v="6"/>
    <x v="12"/>
  </r>
  <r>
    <x v="6"/>
    <x v="12"/>
  </r>
  <r>
    <x v="6"/>
    <x v="2"/>
  </r>
  <r>
    <x v="6"/>
    <x v="12"/>
  </r>
  <r>
    <x v="6"/>
    <x v="12"/>
  </r>
  <r>
    <x v="6"/>
    <x v="6"/>
  </r>
  <r>
    <x v="6"/>
    <x v="6"/>
  </r>
  <r>
    <x v="6"/>
    <x v="12"/>
  </r>
  <r>
    <x v="6"/>
    <x v="14"/>
  </r>
  <r>
    <x v="6"/>
    <x v="12"/>
  </r>
  <r>
    <x v="6"/>
    <x v="12"/>
  </r>
  <r>
    <x v="7"/>
    <x v="16"/>
  </r>
  <r>
    <x v="7"/>
    <x v="3"/>
  </r>
  <r>
    <x v="7"/>
    <x v="5"/>
  </r>
  <r>
    <x v="7"/>
    <x v="5"/>
  </r>
  <r>
    <x v="7"/>
    <x v="5"/>
  </r>
  <r>
    <x v="7"/>
    <x v="11"/>
  </r>
  <r>
    <x v="7"/>
    <x v="8"/>
  </r>
  <r>
    <x v="7"/>
    <x v="10"/>
  </r>
  <r>
    <x v="7"/>
    <x v="5"/>
  </r>
  <r>
    <x v="7"/>
    <x v="5"/>
  </r>
  <r>
    <x v="7"/>
    <x v="5"/>
  </r>
  <r>
    <x v="7"/>
    <x v="5"/>
  </r>
  <r>
    <x v="7"/>
    <x v="5"/>
  </r>
  <r>
    <x v="7"/>
    <x v="8"/>
  </r>
  <r>
    <x v="7"/>
    <x v="5"/>
  </r>
  <r>
    <x v="7"/>
    <x v="17"/>
  </r>
  <r>
    <x v="7"/>
    <x v="20"/>
  </r>
  <r>
    <x v="7"/>
    <x v="8"/>
  </r>
  <r>
    <x v="7"/>
    <x v="11"/>
  </r>
  <r>
    <x v="7"/>
    <x v="9"/>
  </r>
  <r>
    <x v="7"/>
    <x v="11"/>
  </r>
  <r>
    <x v="7"/>
    <x v="5"/>
  </r>
  <r>
    <x v="7"/>
    <x v="8"/>
  </r>
  <r>
    <x v="7"/>
    <x v="19"/>
  </r>
  <r>
    <x v="7"/>
    <x v="5"/>
  </r>
  <r>
    <x v="7"/>
    <x v="19"/>
  </r>
  <r>
    <x v="7"/>
    <x v="18"/>
  </r>
  <r>
    <x v="7"/>
    <x v="8"/>
  </r>
  <r>
    <x v="7"/>
    <x v="20"/>
  </r>
  <r>
    <x v="7"/>
    <x v="5"/>
  </r>
  <r>
    <x v="7"/>
    <x v="17"/>
  </r>
  <r>
    <x v="7"/>
    <x v="5"/>
  </r>
  <r>
    <x v="7"/>
    <x v="12"/>
  </r>
  <r>
    <x v="7"/>
    <x v="21"/>
  </r>
  <r>
    <x v="7"/>
    <x v="12"/>
  </r>
  <r>
    <x v="7"/>
    <x v="6"/>
  </r>
  <r>
    <x v="7"/>
    <x v="22"/>
  </r>
  <r>
    <x v="7"/>
    <x v="14"/>
  </r>
  <r>
    <x v="7"/>
    <x v="12"/>
  </r>
  <r>
    <x v="7"/>
    <x v="12"/>
  </r>
  <r>
    <x v="5"/>
    <x v="13"/>
  </r>
  <r>
    <x v="7"/>
    <x v="12"/>
  </r>
  <r>
    <x v="7"/>
    <x v="13"/>
  </r>
  <r>
    <x v="7"/>
    <x v="6"/>
  </r>
  <r>
    <x v="7"/>
    <x v="12"/>
  </r>
  <r>
    <x v="7"/>
    <x v="2"/>
  </r>
  <r>
    <x v="7"/>
    <x v="12"/>
  </r>
  <r>
    <x v="7"/>
    <x v="12"/>
  </r>
  <r>
    <x v="4"/>
    <x v="23"/>
  </r>
  <r>
    <x v="4"/>
    <x v="18"/>
  </r>
  <r>
    <x v="4"/>
    <x v="17"/>
  </r>
  <r>
    <x v="4"/>
    <x v="11"/>
  </r>
  <r>
    <x v="4"/>
    <x v="8"/>
  </r>
  <r>
    <x v="4"/>
    <x v="19"/>
  </r>
  <r>
    <x v="4"/>
    <x v="5"/>
  </r>
  <r>
    <x v="4"/>
    <x v="10"/>
  </r>
  <r>
    <x v="4"/>
    <x v="8"/>
  </r>
  <r>
    <x v="4"/>
    <x v="8"/>
  </r>
  <r>
    <x v="4"/>
    <x v="8"/>
  </r>
  <r>
    <x v="4"/>
    <x v="19"/>
  </r>
  <r>
    <x v="4"/>
    <x v="8"/>
  </r>
  <r>
    <x v="4"/>
    <x v="10"/>
  </r>
  <r>
    <x v="4"/>
    <x v="20"/>
  </r>
  <r>
    <x v="4"/>
    <x v="8"/>
  </r>
  <r>
    <x v="4"/>
    <x v="17"/>
  </r>
  <r>
    <x v="4"/>
    <x v="2"/>
  </r>
  <r>
    <x v="4"/>
    <x v="12"/>
  </r>
  <r>
    <x v="4"/>
    <x v="2"/>
  </r>
  <r>
    <x v="4"/>
    <x v="15"/>
  </r>
  <r>
    <x v="4"/>
    <x v="12"/>
  </r>
  <r>
    <x v="4"/>
    <x v="2"/>
  </r>
  <r>
    <x v="4"/>
    <x v="12"/>
  </r>
  <r>
    <x v="4"/>
    <x v="2"/>
  </r>
  <r>
    <x v="4"/>
    <x v="2"/>
  </r>
  <r>
    <x v="4"/>
    <x v="12"/>
  </r>
  <r>
    <x v="4"/>
    <x v="2"/>
  </r>
  <r>
    <x v="4"/>
    <x v="2"/>
  </r>
  <r>
    <x v="4"/>
    <x v="12"/>
  </r>
  <r>
    <x v="4"/>
    <x v="12"/>
  </r>
  <r>
    <x v="4"/>
    <x v="12"/>
  </r>
  <r>
    <x v="4"/>
    <x v="12"/>
  </r>
  <r>
    <x v="4"/>
    <x v="2"/>
  </r>
  <r>
    <x v="4"/>
    <x v="12"/>
  </r>
  <r>
    <x v="4"/>
    <x v="2"/>
  </r>
  <r>
    <x v="4"/>
    <x v="12"/>
  </r>
  <r>
    <x v="4"/>
    <x v="12"/>
  </r>
  <r>
    <x v="5"/>
    <x v="2"/>
  </r>
  <r>
    <x v="4"/>
    <x v="2"/>
  </r>
  <r>
    <x v="4"/>
    <x v="12"/>
  </r>
  <r>
    <x v="6"/>
    <x v="3"/>
  </r>
  <r>
    <x v="6"/>
    <x v="24"/>
  </r>
  <r>
    <x v="6"/>
    <x v="7"/>
  </r>
  <r>
    <x v="6"/>
    <x v="4"/>
  </r>
  <r>
    <x v="6"/>
    <x v="10"/>
  </r>
  <r>
    <x v="6"/>
    <x v="18"/>
  </r>
  <r>
    <x v="6"/>
    <x v="6"/>
  </r>
  <r>
    <x v="6"/>
    <x v="5"/>
  </r>
  <r>
    <x v="6"/>
    <x v="5"/>
  </r>
  <r>
    <x v="6"/>
    <x v="8"/>
  </r>
  <r>
    <x v="6"/>
    <x v="5"/>
  </r>
  <r>
    <x v="6"/>
    <x v="5"/>
  </r>
  <r>
    <x v="6"/>
    <x v="1"/>
  </r>
  <r>
    <x v="6"/>
    <x v="8"/>
  </r>
  <r>
    <x v="6"/>
    <x v="5"/>
  </r>
  <r>
    <x v="6"/>
    <x v="8"/>
  </r>
  <r>
    <x v="6"/>
    <x v="20"/>
  </r>
  <r>
    <x v="6"/>
    <x v="8"/>
  </r>
  <r>
    <x v="6"/>
    <x v="5"/>
  </r>
  <r>
    <x v="6"/>
    <x v="20"/>
  </r>
  <r>
    <x v="6"/>
    <x v="1"/>
  </r>
  <r>
    <x v="6"/>
    <x v="8"/>
  </r>
  <r>
    <x v="6"/>
    <x v="5"/>
  </r>
  <r>
    <x v="6"/>
    <x v="11"/>
  </r>
  <r>
    <x v="6"/>
    <x v="11"/>
  </r>
  <r>
    <x v="6"/>
    <x v="6"/>
  </r>
  <r>
    <x v="6"/>
    <x v="2"/>
  </r>
  <r>
    <x v="6"/>
    <x v="12"/>
  </r>
  <r>
    <x v="6"/>
    <x v="12"/>
  </r>
  <r>
    <x v="6"/>
    <x v="12"/>
  </r>
  <r>
    <x v="6"/>
    <x v="14"/>
  </r>
  <r>
    <x v="6"/>
    <x v="6"/>
  </r>
  <r>
    <x v="6"/>
    <x v="2"/>
  </r>
  <r>
    <x v="6"/>
    <x v="25"/>
  </r>
  <r>
    <x v="6"/>
    <x v="12"/>
  </r>
  <r>
    <x v="6"/>
    <x v="2"/>
  </r>
  <r>
    <x v="6"/>
    <x v="12"/>
  </r>
  <r>
    <x v="6"/>
    <x v="6"/>
  </r>
  <r>
    <x v="6"/>
    <x v="2"/>
  </r>
  <r>
    <x v="6"/>
    <x v="2"/>
  </r>
  <r>
    <x v="6"/>
    <x v="2"/>
  </r>
  <r>
    <x v="6"/>
    <x v="12"/>
  </r>
  <r>
    <x v="6"/>
    <x v="2"/>
  </r>
  <r>
    <x v="6"/>
    <x v="15"/>
  </r>
  <r>
    <x v="6"/>
    <x v="2"/>
  </r>
  <r>
    <x v="6"/>
    <x v="12"/>
  </r>
  <r>
    <x v="6"/>
    <x v="12"/>
  </r>
  <r>
    <x v="6"/>
    <x v="2"/>
  </r>
  <r>
    <x v="6"/>
    <x v="2"/>
  </r>
  <r>
    <x v="6"/>
    <x v="2"/>
  </r>
  <r>
    <x v="1"/>
    <x v="1"/>
  </r>
  <r>
    <x v="1"/>
    <x v="12"/>
  </r>
  <r>
    <x v="1"/>
    <x v="1"/>
  </r>
  <r>
    <x v="1"/>
    <x v="12"/>
  </r>
  <r>
    <x v="1"/>
    <x v="2"/>
  </r>
  <r>
    <x v="1"/>
    <x v="8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8"/>
  </r>
  <r>
    <x v="1"/>
    <x v="1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5"/>
    <x v="2"/>
  </r>
  <r>
    <x v="1"/>
    <x v="12"/>
  </r>
  <r>
    <x v="1"/>
    <x v="12"/>
  </r>
  <r>
    <x v="1"/>
    <x v="2"/>
  </r>
  <r>
    <x v="1"/>
    <x v="2"/>
  </r>
  <r>
    <x v="1"/>
    <x v="2"/>
  </r>
  <r>
    <x v="5"/>
    <x v="2"/>
  </r>
  <r>
    <x v="5"/>
    <x v="2"/>
  </r>
  <r>
    <x v="5"/>
    <x v="2"/>
  </r>
  <r>
    <x v="5"/>
    <x v="2"/>
  </r>
  <r>
    <x v="1"/>
    <x v="2"/>
  </r>
  <r>
    <x v="1"/>
    <x v="12"/>
  </r>
  <r>
    <x v="1"/>
    <x v="12"/>
  </r>
  <r>
    <x v="1"/>
    <x v="12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8"/>
    <x v="2"/>
  </r>
  <r>
    <x v="8"/>
    <x v="12"/>
  </r>
  <r>
    <x v="8"/>
    <x v="12"/>
  </r>
  <r>
    <x v="8"/>
    <x v="2"/>
  </r>
  <r>
    <x v="8"/>
    <x v="14"/>
  </r>
  <r>
    <x v="8"/>
    <x v="2"/>
  </r>
  <r>
    <x v="8"/>
    <x v="18"/>
  </r>
  <r>
    <x v="8"/>
    <x v="12"/>
  </r>
  <r>
    <x v="8"/>
    <x v="2"/>
  </r>
  <r>
    <x v="8"/>
    <x v="19"/>
  </r>
  <r>
    <x v="8"/>
    <x v="2"/>
  </r>
  <r>
    <x v="8"/>
    <x v="2"/>
  </r>
  <r>
    <x v="8"/>
    <x v="12"/>
  </r>
  <r>
    <x v="8"/>
    <x v="12"/>
  </r>
  <r>
    <x v="5"/>
    <x v="2"/>
  </r>
  <r>
    <x v="8"/>
    <x v="2"/>
  </r>
  <r>
    <x v="8"/>
    <x v="26"/>
  </r>
  <r>
    <x v="8"/>
    <x v="12"/>
  </r>
  <r>
    <x v="8"/>
    <x v="2"/>
  </r>
  <r>
    <x v="8"/>
    <x v="12"/>
  </r>
  <r>
    <x v="8"/>
    <x v="2"/>
  </r>
  <r>
    <x v="8"/>
    <x v="12"/>
  </r>
  <r>
    <x v="8"/>
    <x v="2"/>
  </r>
  <r>
    <x v="5"/>
    <x v="2"/>
  </r>
  <r>
    <x v="5"/>
    <x v="2"/>
  </r>
  <r>
    <x v="8"/>
    <x v="8"/>
  </r>
  <r>
    <x v="8"/>
    <x v="8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5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7"/>
    <x v="8"/>
  </r>
  <r>
    <x v="7"/>
    <x v="8"/>
  </r>
  <r>
    <x v="7"/>
    <x v="8"/>
  </r>
  <r>
    <x v="7"/>
    <x v="1"/>
  </r>
  <r>
    <x v="7"/>
    <x v="17"/>
  </r>
  <r>
    <x v="7"/>
    <x v="12"/>
  </r>
  <r>
    <x v="7"/>
    <x v="22"/>
  </r>
  <r>
    <x v="7"/>
    <x v="12"/>
  </r>
  <r>
    <x v="7"/>
    <x v="2"/>
  </r>
  <r>
    <x v="7"/>
    <x v="2"/>
  </r>
  <r>
    <x v="7"/>
    <x v="13"/>
  </r>
  <r>
    <x v="7"/>
    <x v="2"/>
  </r>
  <r>
    <x v="7"/>
    <x v="2"/>
  </r>
  <r>
    <x v="7"/>
    <x v="2"/>
  </r>
  <r>
    <x v="7"/>
    <x v="12"/>
  </r>
  <r>
    <x v="7"/>
    <x v="12"/>
  </r>
  <r>
    <x v="7"/>
    <x v="2"/>
  </r>
  <r>
    <x v="7"/>
    <x v="25"/>
  </r>
  <r>
    <x v="7"/>
    <x v="12"/>
  </r>
  <r>
    <x v="7"/>
    <x v="6"/>
  </r>
  <r>
    <x v="7"/>
    <x v="2"/>
  </r>
  <r>
    <x v="7"/>
    <x v="2"/>
  </r>
  <r>
    <x v="7"/>
    <x v="2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5"/>
    <x v="2"/>
  </r>
  <r>
    <x v="7"/>
    <x v="2"/>
  </r>
  <r>
    <x v="7"/>
    <x v="2"/>
  </r>
  <r>
    <x v="7"/>
    <x v="2"/>
  </r>
  <r>
    <x v="7"/>
    <x v="2"/>
  </r>
  <r>
    <x v="5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5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5"/>
    <x v="2"/>
  </r>
  <r>
    <x v="5"/>
    <x v="2"/>
  </r>
  <r>
    <x v="2"/>
    <x v="4"/>
  </r>
  <r>
    <x v="2"/>
    <x v="8"/>
  </r>
  <r>
    <x v="2"/>
    <x v="8"/>
  </r>
  <r>
    <x v="2"/>
    <x v="8"/>
  </r>
  <r>
    <x v="2"/>
    <x v="17"/>
  </r>
  <r>
    <x v="2"/>
    <x v="18"/>
  </r>
  <r>
    <x v="2"/>
    <x v="8"/>
  </r>
  <r>
    <x v="2"/>
    <x v="1"/>
  </r>
  <r>
    <x v="2"/>
    <x v="8"/>
  </r>
  <r>
    <x v="2"/>
    <x v="8"/>
  </r>
  <r>
    <x v="2"/>
    <x v="8"/>
  </r>
  <r>
    <x v="2"/>
    <x v="8"/>
  </r>
  <r>
    <x v="2"/>
    <x v="20"/>
  </r>
  <r>
    <x v="2"/>
    <x v="8"/>
  </r>
  <r>
    <x v="2"/>
    <x v="8"/>
  </r>
  <r>
    <x v="2"/>
    <x v="2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12"/>
  </r>
  <r>
    <x v="2"/>
    <x v="2"/>
  </r>
  <r>
    <x v="2"/>
    <x v="2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8"/>
    <x v="2"/>
  </r>
  <r>
    <x v="8"/>
    <x v="4"/>
  </r>
  <r>
    <x v="8"/>
    <x v="19"/>
  </r>
  <r>
    <x v="8"/>
    <x v="8"/>
  </r>
  <r>
    <x v="8"/>
    <x v="20"/>
  </r>
  <r>
    <x v="8"/>
    <x v="1"/>
  </r>
  <r>
    <x v="8"/>
    <x v="10"/>
  </r>
  <r>
    <x v="8"/>
    <x v="8"/>
  </r>
  <r>
    <x v="8"/>
    <x v="8"/>
  </r>
  <r>
    <x v="8"/>
    <x v="12"/>
  </r>
  <r>
    <x v="8"/>
    <x v="6"/>
  </r>
  <r>
    <x v="8"/>
    <x v="2"/>
  </r>
  <r>
    <x v="8"/>
    <x v="2"/>
  </r>
  <r>
    <x v="8"/>
    <x v="26"/>
  </r>
  <r>
    <x v="8"/>
    <x v="12"/>
  </r>
  <r>
    <x v="8"/>
    <x v="12"/>
  </r>
  <r>
    <x v="8"/>
    <x v="2"/>
  </r>
  <r>
    <x v="8"/>
    <x v="2"/>
  </r>
  <r>
    <x v="8"/>
    <x v="12"/>
  </r>
  <r>
    <x v="8"/>
    <x v="1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5"/>
    <x v="2"/>
  </r>
  <r>
    <x v="8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5"/>
    <x v="2"/>
  </r>
  <r>
    <x v="5"/>
    <x v="2"/>
  </r>
  <r>
    <x v="2"/>
    <x v="2"/>
  </r>
  <r>
    <x v="2"/>
    <x v="2"/>
  </r>
  <r>
    <x v="2"/>
    <x v="2"/>
  </r>
  <r>
    <x v="5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5"/>
    <x v="2"/>
  </r>
  <r>
    <x v="5"/>
    <x v="2"/>
  </r>
  <r>
    <x v="2"/>
    <x v="2"/>
  </r>
  <r>
    <x v="2"/>
    <x v="2"/>
  </r>
  <r>
    <x v="5"/>
    <x v="2"/>
  </r>
  <r>
    <x v="2"/>
    <x v="2"/>
  </r>
  <r>
    <x v="5"/>
    <x v="2"/>
  </r>
  <r>
    <x v="2"/>
    <x v="2"/>
  </r>
  <r>
    <x v="2"/>
    <x v="2"/>
  </r>
  <r>
    <x v="5"/>
    <x v="2"/>
  </r>
  <r>
    <x v="5"/>
    <x v="2"/>
  </r>
  <r>
    <x v="2"/>
    <x v="2"/>
  </r>
  <r>
    <x v="5"/>
    <x v="2"/>
  </r>
  <r>
    <x v="2"/>
    <x v="2"/>
  </r>
  <r>
    <x v="5"/>
    <x v="1"/>
  </r>
  <r>
    <x v="3"/>
    <x v="1"/>
  </r>
  <r>
    <x v="3"/>
    <x v="1"/>
  </r>
  <r>
    <x v="3"/>
    <x v="12"/>
  </r>
  <r>
    <x v="3"/>
    <x v="2"/>
  </r>
  <r>
    <x v="3"/>
    <x v="2"/>
  </r>
  <r>
    <x v="5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5"/>
    <x v="2"/>
  </r>
  <r>
    <x v="3"/>
    <x v="2"/>
  </r>
  <r>
    <x v="3"/>
    <x v="2"/>
  </r>
  <r>
    <x v="3"/>
    <x v="2"/>
  </r>
  <r>
    <x v="5"/>
    <x v="2"/>
  </r>
  <r>
    <x v="3"/>
    <x v="2"/>
  </r>
  <r>
    <x v="3"/>
    <x v="2"/>
  </r>
  <r>
    <x v="3"/>
    <x v="2"/>
  </r>
  <r>
    <x v="3"/>
    <x v="2"/>
  </r>
  <r>
    <x v="5"/>
    <x v="2"/>
  </r>
  <r>
    <x v="3"/>
    <x v="2"/>
  </r>
  <r>
    <x v="3"/>
    <x v="2"/>
  </r>
  <r>
    <x v="5"/>
    <x v="2"/>
  </r>
  <r>
    <x v="3"/>
    <x v="2"/>
  </r>
  <r>
    <x v="5"/>
    <x v="2"/>
  </r>
  <r>
    <x v="3"/>
    <x v="2"/>
  </r>
  <r>
    <x v="3"/>
    <x v="2"/>
  </r>
  <r>
    <x v="3"/>
    <x v="2"/>
  </r>
  <r>
    <x v="3"/>
    <x v="2"/>
  </r>
  <r>
    <x v="5"/>
    <x v="2"/>
  </r>
  <r>
    <x v="3"/>
    <x v="2"/>
  </r>
  <r>
    <x v="5"/>
    <x v="2"/>
  </r>
  <r>
    <x v="3"/>
    <x v="2"/>
  </r>
  <r>
    <x v="3"/>
    <x v="2"/>
  </r>
  <r>
    <x v="3"/>
    <x v="2"/>
  </r>
  <r>
    <x v="3"/>
    <x v="2"/>
  </r>
  <r>
    <x v="5"/>
    <x v="2"/>
  </r>
  <r>
    <x v="3"/>
    <x v="2"/>
  </r>
  <r>
    <x v="3"/>
    <x v="2"/>
  </r>
  <r>
    <x v="3"/>
    <x v="2"/>
  </r>
  <r>
    <x v="3"/>
    <x v="2"/>
  </r>
  <r>
    <x v="5"/>
    <x v="2"/>
  </r>
  <r>
    <x v="5"/>
    <x v="2"/>
  </r>
  <r>
    <x v="5"/>
    <x v="2"/>
  </r>
  <r>
    <x v="5"/>
    <x v="2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3"/>
    <x v="2"/>
  </r>
  <r>
    <x v="4"/>
    <x v="1"/>
  </r>
  <r>
    <x v="4"/>
    <x v="0"/>
  </r>
  <r>
    <x v="4"/>
    <x v="0"/>
  </r>
  <r>
    <x v="4"/>
    <x v="1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1"/>
  </r>
  <r>
    <x v="4"/>
    <x v="1"/>
  </r>
  <r>
    <x v="4"/>
    <x v="0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5"/>
    <x v="3"/>
  </r>
  <r>
    <x v="5"/>
    <x v="3"/>
  </r>
  <r>
    <x v="5"/>
    <x v="3"/>
  </r>
  <r>
    <x v="5"/>
    <x v="3"/>
  </r>
  <r>
    <x v="5"/>
    <x v="3"/>
  </r>
  <r>
    <x v="5"/>
    <x v="4"/>
  </r>
  <r>
    <x v="5"/>
    <x v="3"/>
  </r>
  <r>
    <x v="5"/>
    <x v="4"/>
  </r>
  <r>
    <x v="5"/>
    <x v="3"/>
  </r>
  <r>
    <x v="5"/>
    <x v="4"/>
  </r>
  <r>
    <x v="5"/>
    <x v="3"/>
  </r>
  <r>
    <x v="5"/>
    <x v="3"/>
  </r>
  <r>
    <x v="5"/>
    <x v="3"/>
  </r>
  <r>
    <x v="5"/>
    <x v="4"/>
  </r>
  <r>
    <x v="5"/>
    <x v="3"/>
  </r>
  <r>
    <x v="5"/>
    <x v="3"/>
  </r>
  <r>
    <x v="5"/>
    <x v="3"/>
  </r>
  <r>
    <x v="5"/>
    <x v="4"/>
  </r>
  <r>
    <x v="5"/>
    <x v="4"/>
  </r>
  <r>
    <x v="5"/>
    <x v="4"/>
  </r>
  <r>
    <x v="5"/>
    <x v="4"/>
  </r>
  <r>
    <x v="5"/>
    <x v="4"/>
  </r>
  <r>
    <x v="5"/>
    <x v="3"/>
  </r>
  <r>
    <x v="5"/>
    <x v="5"/>
  </r>
  <r>
    <x v="5"/>
    <x v="5"/>
  </r>
  <r>
    <x v="5"/>
    <x v="5"/>
  </r>
  <r>
    <x v="5"/>
    <x v="6"/>
  </r>
  <r>
    <x v="5"/>
    <x v="6"/>
  </r>
  <r>
    <x v="5"/>
    <x v="6"/>
  </r>
  <r>
    <x v="5"/>
    <x v="5"/>
  </r>
  <r>
    <x v="5"/>
    <x v="6"/>
  </r>
  <r>
    <x v="5"/>
    <x v="5"/>
  </r>
  <r>
    <x v="5"/>
    <x v="6"/>
  </r>
  <r>
    <x v="5"/>
    <x v="5"/>
  </r>
  <r>
    <x v="5"/>
    <x v="5"/>
  </r>
  <r>
    <x v="5"/>
    <x v="5"/>
  </r>
  <r>
    <x v="5"/>
    <x v="6"/>
  </r>
  <r>
    <x v="5"/>
    <x v="6"/>
  </r>
  <r>
    <x v="5"/>
    <x v="5"/>
  </r>
  <r>
    <x v="5"/>
    <x v="6"/>
  </r>
  <r>
    <x v="5"/>
    <x v="5"/>
  </r>
  <r>
    <x v="5"/>
    <x v="5"/>
  </r>
  <r>
    <x v="5"/>
    <x v="5"/>
  </r>
  <r>
    <x v="4"/>
    <x v="4"/>
  </r>
  <r>
    <x v="4"/>
    <x v="4"/>
  </r>
  <r>
    <x v="4"/>
    <x v="7"/>
  </r>
  <r>
    <x v="4"/>
    <x v="4"/>
  </r>
  <r>
    <x v="4"/>
    <x v="3"/>
  </r>
  <r>
    <x v="4"/>
    <x v="7"/>
  </r>
  <r>
    <x v="4"/>
    <x v="4"/>
  </r>
  <r>
    <x v="4"/>
    <x v="5"/>
  </r>
  <r>
    <x v="4"/>
    <x v="5"/>
  </r>
  <r>
    <x v="4"/>
    <x v="5"/>
  </r>
  <r>
    <x v="4"/>
    <x v="5"/>
  </r>
  <r>
    <x v="4"/>
    <x v="5"/>
  </r>
  <r>
    <x v="4"/>
    <x v="5"/>
  </r>
  <r>
    <x v="4"/>
    <x v="5"/>
  </r>
  <r>
    <x v="4"/>
    <x v="8"/>
  </r>
  <r>
    <x v="4"/>
    <x v="5"/>
  </r>
  <r>
    <x v="4"/>
    <x v="8"/>
  </r>
  <r>
    <x v="4"/>
    <x v="5"/>
  </r>
  <r>
    <x v="4"/>
    <x v="8"/>
  </r>
  <r>
    <x v="4"/>
    <x v="9"/>
  </r>
  <r>
    <x v="4"/>
    <x v="5"/>
  </r>
  <r>
    <x v="4"/>
    <x v="9"/>
  </r>
  <r>
    <x v="4"/>
    <x v="9"/>
  </r>
  <r>
    <x v="4"/>
    <x v="10"/>
  </r>
  <r>
    <x v="4"/>
    <x v="11"/>
  </r>
  <r>
    <x v="4"/>
    <x v="9"/>
  </r>
  <r>
    <x v="4"/>
    <x v="5"/>
  </r>
  <r>
    <x v="4"/>
    <x v="9"/>
  </r>
  <r>
    <x v="4"/>
    <x v="5"/>
  </r>
  <r>
    <x v="4"/>
    <x v="5"/>
  </r>
  <r>
    <x v="4"/>
    <x v="5"/>
  </r>
  <r>
    <x v="4"/>
    <x v="12"/>
  </r>
  <r>
    <x v="4"/>
    <x v="12"/>
  </r>
  <r>
    <x v="4"/>
    <x v="2"/>
  </r>
  <r>
    <x v="4"/>
    <x v="2"/>
  </r>
  <r>
    <x v="4"/>
    <x v="12"/>
  </r>
  <r>
    <x v="4"/>
    <x v="12"/>
  </r>
  <r>
    <x v="4"/>
    <x v="12"/>
  </r>
  <r>
    <x v="4"/>
    <x v="13"/>
  </r>
  <r>
    <x v="4"/>
    <x v="12"/>
  </r>
  <r>
    <x v="4"/>
    <x v="12"/>
  </r>
  <r>
    <x v="4"/>
    <x v="14"/>
  </r>
  <r>
    <x v="4"/>
    <x v="6"/>
  </r>
  <r>
    <x v="4"/>
    <x v="12"/>
  </r>
  <r>
    <x v="4"/>
    <x v="14"/>
  </r>
  <r>
    <x v="4"/>
    <x v="15"/>
  </r>
  <r>
    <x v="6"/>
    <x v="2"/>
  </r>
  <r>
    <x v="7"/>
    <x v="4"/>
  </r>
  <r>
    <x v="7"/>
    <x v="4"/>
  </r>
  <r>
    <x v="7"/>
    <x v="4"/>
  </r>
  <r>
    <x v="7"/>
    <x v="16"/>
  </r>
  <r>
    <x v="7"/>
    <x v="5"/>
  </r>
  <r>
    <x v="7"/>
    <x v="8"/>
  </r>
  <r>
    <x v="7"/>
    <x v="5"/>
  </r>
  <r>
    <x v="7"/>
    <x v="9"/>
  </r>
  <r>
    <x v="7"/>
    <x v="5"/>
  </r>
  <r>
    <x v="7"/>
    <x v="5"/>
  </r>
  <r>
    <x v="7"/>
    <x v="8"/>
  </r>
  <r>
    <x v="7"/>
    <x v="5"/>
  </r>
  <r>
    <x v="7"/>
    <x v="10"/>
  </r>
  <r>
    <x v="7"/>
    <x v="17"/>
  </r>
  <r>
    <x v="7"/>
    <x v="5"/>
  </r>
  <r>
    <x v="7"/>
    <x v="8"/>
  </r>
  <r>
    <x v="7"/>
    <x v="1"/>
  </r>
  <r>
    <x v="7"/>
    <x v="8"/>
  </r>
  <r>
    <x v="7"/>
    <x v="5"/>
  </r>
  <r>
    <x v="7"/>
    <x v="18"/>
  </r>
  <r>
    <x v="7"/>
    <x v="19"/>
  </r>
  <r>
    <x v="7"/>
    <x v="5"/>
  </r>
  <r>
    <x v="7"/>
    <x v="5"/>
  </r>
  <r>
    <x v="7"/>
    <x v="5"/>
  </r>
  <r>
    <x v="7"/>
    <x v="11"/>
  </r>
  <r>
    <x v="7"/>
    <x v="8"/>
  </r>
  <r>
    <x v="7"/>
    <x v="8"/>
  </r>
  <r>
    <x v="7"/>
    <x v="5"/>
  </r>
  <r>
    <x v="7"/>
    <x v="8"/>
  </r>
  <r>
    <x v="7"/>
    <x v="5"/>
  </r>
  <r>
    <x v="7"/>
    <x v="8"/>
  </r>
  <r>
    <x v="7"/>
    <x v="5"/>
  </r>
  <r>
    <x v="7"/>
    <x v="1"/>
  </r>
  <r>
    <x v="7"/>
    <x v="11"/>
  </r>
  <r>
    <x v="7"/>
    <x v="12"/>
  </r>
  <r>
    <x v="7"/>
    <x v="2"/>
  </r>
  <r>
    <x v="7"/>
    <x v="12"/>
  </r>
  <r>
    <x v="7"/>
    <x v="12"/>
  </r>
  <r>
    <x v="7"/>
    <x v="2"/>
  </r>
  <r>
    <x v="7"/>
    <x v="12"/>
  </r>
  <r>
    <x v="7"/>
    <x v="12"/>
  </r>
  <r>
    <x v="7"/>
    <x v="6"/>
  </r>
  <r>
    <x v="7"/>
    <x v="6"/>
  </r>
  <r>
    <x v="7"/>
    <x v="12"/>
  </r>
  <r>
    <x v="7"/>
    <x v="14"/>
  </r>
  <r>
    <x v="7"/>
    <x v="12"/>
  </r>
  <r>
    <x v="7"/>
    <x v="12"/>
  </r>
  <r>
    <x v="3"/>
    <x v="16"/>
  </r>
  <r>
    <x v="3"/>
    <x v="3"/>
  </r>
  <r>
    <x v="3"/>
    <x v="5"/>
  </r>
  <r>
    <x v="3"/>
    <x v="5"/>
  </r>
  <r>
    <x v="3"/>
    <x v="5"/>
  </r>
  <r>
    <x v="3"/>
    <x v="11"/>
  </r>
  <r>
    <x v="3"/>
    <x v="8"/>
  </r>
  <r>
    <x v="3"/>
    <x v="10"/>
  </r>
  <r>
    <x v="3"/>
    <x v="5"/>
  </r>
  <r>
    <x v="3"/>
    <x v="5"/>
  </r>
  <r>
    <x v="3"/>
    <x v="5"/>
  </r>
  <r>
    <x v="3"/>
    <x v="5"/>
  </r>
  <r>
    <x v="3"/>
    <x v="5"/>
  </r>
  <r>
    <x v="3"/>
    <x v="8"/>
  </r>
  <r>
    <x v="3"/>
    <x v="5"/>
  </r>
  <r>
    <x v="3"/>
    <x v="17"/>
  </r>
  <r>
    <x v="3"/>
    <x v="20"/>
  </r>
  <r>
    <x v="3"/>
    <x v="8"/>
  </r>
  <r>
    <x v="3"/>
    <x v="11"/>
  </r>
  <r>
    <x v="3"/>
    <x v="9"/>
  </r>
  <r>
    <x v="3"/>
    <x v="11"/>
  </r>
  <r>
    <x v="3"/>
    <x v="5"/>
  </r>
  <r>
    <x v="3"/>
    <x v="8"/>
  </r>
  <r>
    <x v="3"/>
    <x v="19"/>
  </r>
  <r>
    <x v="3"/>
    <x v="5"/>
  </r>
  <r>
    <x v="3"/>
    <x v="19"/>
  </r>
  <r>
    <x v="3"/>
    <x v="18"/>
  </r>
  <r>
    <x v="3"/>
    <x v="8"/>
  </r>
  <r>
    <x v="3"/>
    <x v="20"/>
  </r>
  <r>
    <x v="3"/>
    <x v="5"/>
  </r>
  <r>
    <x v="3"/>
    <x v="17"/>
  </r>
  <r>
    <x v="3"/>
    <x v="5"/>
  </r>
  <r>
    <x v="3"/>
    <x v="12"/>
  </r>
  <r>
    <x v="3"/>
    <x v="21"/>
  </r>
  <r>
    <x v="3"/>
    <x v="12"/>
  </r>
  <r>
    <x v="3"/>
    <x v="6"/>
  </r>
  <r>
    <x v="3"/>
    <x v="22"/>
  </r>
  <r>
    <x v="3"/>
    <x v="14"/>
  </r>
  <r>
    <x v="3"/>
    <x v="12"/>
  </r>
  <r>
    <x v="3"/>
    <x v="12"/>
  </r>
  <r>
    <x v="6"/>
    <x v="13"/>
  </r>
  <r>
    <x v="3"/>
    <x v="12"/>
  </r>
  <r>
    <x v="3"/>
    <x v="13"/>
  </r>
  <r>
    <x v="3"/>
    <x v="6"/>
  </r>
  <r>
    <x v="3"/>
    <x v="12"/>
  </r>
  <r>
    <x v="3"/>
    <x v="2"/>
  </r>
  <r>
    <x v="3"/>
    <x v="12"/>
  </r>
  <r>
    <x v="3"/>
    <x v="12"/>
  </r>
  <r>
    <x v="5"/>
    <x v="23"/>
  </r>
  <r>
    <x v="5"/>
    <x v="18"/>
  </r>
  <r>
    <x v="5"/>
    <x v="17"/>
  </r>
  <r>
    <x v="5"/>
    <x v="11"/>
  </r>
  <r>
    <x v="5"/>
    <x v="8"/>
  </r>
  <r>
    <x v="5"/>
    <x v="19"/>
  </r>
  <r>
    <x v="5"/>
    <x v="5"/>
  </r>
  <r>
    <x v="5"/>
    <x v="10"/>
  </r>
  <r>
    <x v="5"/>
    <x v="8"/>
  </r>
  <r>
    <x v="5"/>
    <x v="8"/>
  </r>
  <r>
    <x v="5"/>
    <x v="8"/>
  </r>
  <r>
    <x v="5"/>
    <x v="19"/>
  </r>
  <r>
    <x v="5"/>
    <x v="8"/>
  </r>
  <r>
    <x v="5"/>
    <x v="10"/>
  </r>
  <r>
    <x v="5"/>
    <x v="20"/>
  </r>
  <r>
    <x v="5"/>
    <x v="8"/>
  </r>
  <r>
    <x v="5"/>
    <x v="17"/>
  </r>
  <r>
    <x v="5"/>
    <x v="2"/>
  </r>
  <r>
    <x v="5"/>
    <x v="12"/>
  </r>
  <r>
    <x v="5"/>
    <x v="2"/>
  </r>
  <r>
    <x v="5"/>
    <x v="15"/>
  </r>
  <r>
    <x v="5"/>
    <x v="12"/>
  </r>
  <r>
    <x v="5"/>
    <x v="2"/>
  </r>
  <r>
    <x v="5"/>
    <x v="12"/>
  </r>
  <r>
    <x v="5"/>
    <x v="2"/>
  </r>
  <r>
    <x v="5"/>
    <x v="2"/>
  </r>
  <r>
    <x v="5"/>
    <x v="12"/>
  </r>
  <r>
    <x v="5"/>
    <x v="2"/>
  </r>
  <r>
    <x v="5"/>
    <x v="2"/>
  </r>
  <r>
    <x v="5"/>
    <x v="12"/>
  </r>
  <r>
    <x v="5"/>
    <x v="12"/>
  </r>
  <r>
    <x v="5"/>
    <x v="12"/>
  </r>
  <r>
    <x v="5"/>
    <x v="12"/>
  </r>
  <r>
    <x v="5"/>
    <x v="2"/>
  </r>
  <r>
    <x v="5"/>
    <x v="12"/>
  </r>
  <r>
    <x v="5"/>
    <x v="2"/>
  </r>
  <r>
    <x v="5"/>
    <x v="12"/>
  </r>
  <r>
    <x v="5"/>
    <x v="12"/>
  </r>
  <r>
    <x v="6"/>
    <x v="2"/>
  </r>
  <r>
    <x v="5"/>
    <x v="2"/>
  </r>
  <r>
    <x v="5"/>
    <x v="12"/>
  </r>
  <r>
    <x v="2"/>
    <x v="3"/>
  </r>
  <r>
    <x v="2"/>
    <x v="24"/>
  </r>
  <r>
    <x v="2"/>
    <x v="7"/>
  </r>
  <r>
    <x v="2"/>
    <x v="4"/>
  </r>
  <r>
    <x v="2"/>
    <x v="10"/>
  </r>
  <r>
    <x v="2"/>
    <x v="18"/>
  </r>
  <r>
    <x v="2"/>
    <x v="6"/>
  </r>
  <r>
    <x v="2"/>
    <x v="5"/>
  </r>
  <r>
    <x v="2"/>
    <x v="5"/>
  </r>
  <r>
    <x v="2"/>
    <x v="8"/>
  </r>
  <r>
    <x v="2"/>
    <x v="5"/>
  </r>
  <r>
    <x v="2"/>
    <x v="5"/>
  </r>
  <r>
    <x v="2"/>
    <x v="1"/>
  </r>
  <r>
    <x v="2"/>
    <x v="8"/>
  </r>
  <r>
    <x v="2"/>
    <x v="5"/>
  </r>
  <r>
    <x v="2"/>
    <x v="8"/>
  </r>
  <r>
    <x v="2"/>
    <x v="20"/>
  </r>
  <r>
    <x v="2"/>
    <x v="8"/>
  </r>
  <r>
    <x v="2"/>
    <x v="5"/>
  </r>
  <r>
    <x v="2"/>
    <x v="20"/>
  </r>
  <r>
    <x v="2"/>
    <x v="1"/>
  </r>
  <r>
    <x v="2"/>
    <x v="8"/>
  </r>
  <r>
    <x v="2"/>
    <x v="5"/>
  </r>
  <r>
    <x v="2"/>
    <x v="11"/>
  </r>
  <r>
    <x v="2"/>
    <x v="11"/>
  </r>
  <r>
    <x v="2"/>
    <x v="6"/>
  </r>
  <r>
    <x v="2"/>
    <x v="2"/>
  </r>
  <r>
    <x v="2"/>
    <x v="12"/>
  </r>
  <r>
    <x v="2"/>
    <x v="12"/>
  </r>
  <r>
    <x v="2"/>
    <x v="12"/>
  </r>
  <r>
    <x v="2"/>
    <x v="14"/>
  </r>
  <r>
    <x v="2"/>
    <x v="6"/>
  </r>
  <r>
    <x v="2"/>
    <x v="2"/>
  </r>
  <r>
    <x v="2"/>
    <x v="25"/>
  </r>
  <r>
    <x v="2"/>
    <x v="12"/>
  </r>
  <r>
    <x v="2"/>
    <x v="2"/>
  </r>
  <r>
    <x v="2"/>
    <x v="12"/>
  </r>
  <r>
    <x v="2"/>
    <x v="6"/>
  </r>
  <r>
    <x v="2"/>
    <x v="2"/>
  </r>
  <r>
    <x v="2"/>
    <x v="2"/>
  </r>
  <r>
    <x v="2"/>
    <x v="2"/>
  </r>
  <r>
    <x v="2"/>
    <x v="12"/>
  </r>
  <r>
    <x v="2"/>
    <x v="2"/>
  </r>
  <r>
    <x v="2"/>
    <x v="15"/>
  </r>
  <r>
    <x v="2"/>
    <x v="2"/>
  </r>
  <r>
    <x v="2"/>
    <x v="12"/>
  </r>
  <r>
    <x v="2"/>
    <x v="12"/>
  </r>
  <r>
    <x v="2"/>
    <x v="2"/>
  </r>
  <r>
    <x v="2"/>
    <x v="2"/>
  </r>
  <r>
    <x v="2"/>
    <x v="2"/>
  </r>
  <r>
    <x v="1"/>
    <x v="1"/>
  </r>
  <r>
    <x v="1"/>
    <x v="12"/>
  </r>
  <r>
    <x v="1"/>
    <x v="1"/>
  </r>
  <r>
    <x v="1"/>
    <x v="12"/>
  </r>
  <r>
    <x v="1"/>
    <x v="2"/>
  </r>
  <r>
    <x v="1"/>
    <x v="8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8"/>
  </r>
  <r>
    <x v="1"/>
    <x v="1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6"/>
    <x v="2"/>
  </r>
  <r>
    <x v="1"/>
    <x v="12"/>
  </r>
  <r>
    <x v="1"/>
    <x v="12"/>
  </r>
  <r>
    <x v="1"/>
    <x v="2"/>
  </r>
  <r>
    <x v="1"/>
    <x v="2"/>
  </r>
  <r>
    <x v="1"/>
    <x v="2"/>
  </r>
  <r>
    <x v="6"/>
    <x v="2"/>
  </r>
  <r>
    <x v="6"/>
    <x v="2"/>
  </r>
  <r>
    <x v="6"/>
    <x v="2"/>
  </r>
  <r>
    <x v="6"/>
    <x v="2"/>
  </r>
  <r>
    <x v="1"/>
    <x v="2"/>
  </r>
  <r>
    <x v="1"/>
    <x v="12"/>
  </r>
  <r>
    <x v="1"/>
    <x v="12"/>
  </r>
  <r>
    <x v="1"/>
    <x v="12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0"/>
    <x v="2"/>
  </r>
  <r>
    <x v="0"/>
    <x v="12"/>
  </r>
  <r>
    <x v="0"/>
    <x v="12"/>
  </r>
  <r>
    <x v="0"/>
    <x v="2"/>
  </r>
  <r>
    <x v="0"/>
    <x v="14"/>
  </r>
  <r>
    <x v="0"/>
    <x v="2"/>
  </r>
  <r>
    <x v="0"/>
    <x v="18"/>
  </r>
  <r>
    <x v="0"/>
    <x v="12"/>
  </r>
  <r>
    <x v="0"/>
    <x v="2"/>
  </r>
  <r>
    <x v="0"/>
    <x v="19"/>
  </r>
  <r>
    <x v="0"/>
    <x v="2"/>
  </r>
  <r>
    <x v="0"/>
    <x v="2"/>
  </r>
  <r>
    <x v="0"/>
    <x v="12"/>
  </r>
  <r>
    <x v="0"/>
    <x v="12"/>
  </r>
  <r>
    <x v="6"/>
    <x v="2"/>
  </r>
  <r>
    <x v="0"/>
    <x v="2"/>
  </r>
  <r>
    <x v="0"/>
    <x v="26"/>
  </r>
  <r>
    <x v="0"/>
    <x v="12"/>
  </r>
  <r>
    <x v="0"/>
    <x v="2"/>
  </r>
  <r>
    <x v="0"/>
    <x v="12"/>
  </r>
  <r>
    <x v="0"/>
    <x v="2"/>
  </r>
  <r>
    <x v="0"/>
    <x v="12"/>
  </r>
  <r>
    <x v="0"/>
    <x v="2"/>
  </r>
  <r>
    <x v="6"/>
    <x v="2"/>
  </r>
  <r>
    <x v="6"/>
    <x v="2"/>
  </r>
  <r>
    <x v="0"/>
    <x v="8"/>
  </r>
  <r>
    <x v="0"/>
    <x v="8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6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1"/>
    <x v="8"/>
  </r>
  <r>
    <x v="1"/>
    <x v="8"/>
  </r>
  <r>
    <x v="1"/>
    <x v="8"/>
  </r>
  <r>
    <x v="1"/>
    <x v="1"/>
  </r>
  <r>
    <x v="1"/>
    <x v="17"/>
  </r>
  <r>
    <x v="1"/>
    <x v="12"/>
  </r>
  <r>
    <x v="1"/>
    <x v="22"/>
  </r>
  <r>
    <x v="1"/>
    <x v="12"/>
  </r>
  <r>
    <x v="1"/>
    <x v="2"/>
  </r>
  <r>
    <x v="1"/>
    <x v="2"/>
  </r>
  <r>
    <x v="1"/>
    <x v="13"/>
  </r>
  <r>
    <x v="1"/>
    <x v="2"/>
  </r>
  <r>
    <x v="1"/>
    <x v="2"/>
  </r>
  <r>
    <x v="1"/>
    <x v="2"/>
  </r>
  <r>
    <x v="1"/>
    <x v="12"/>
  </r>
  <r>
    <x v="1"/>
    <x v="12"/>
  </r>
  <r>
    <x v="1"/>
    <x v="2"/>
  </r>
  <r>
    <x v="1"/>
    <x v="25"/>
  </r>
  <r>
    <x v="1"/>
    <x v="12"/>
  </r>
  <r>
    <x v="1"/>
    <x v="6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6"/>
    <x v="2"/>
  </r>
  <r>
    <x v="1"/>
    <x v="2"/>
  </r>
  <r>
    <x v="1"/>
    <x v="2"/>
  </r>
  <r>
    <x v="1"/>
    <x v="2"/>
  </r>
  <r>
    <x v="1"/>
    <x v="2"/>
  </r>
  <r>
    <x v="6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6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6"/>
    <x v="2"/>
  </r>
  <r>
    <x v="6"/>
    <x v="2"/>
  </r>
  <r>
    <x v="7"/>
    <x v="4"/>
  </r>
  <r>
    <x v="7"/>
    <x v="8"/>
  </r>
  <r>
    <x v="7"/>
    <x v="8"/>
  </r>
  <r>
    <x v="7"/>
    <x v="8"/>
  </r>
  <r>
    <x v="7"/>
    <x v="17"/>
  </r>
  <r>
    <x v="7"/>
    <x v="18"/>
  </r>
  <r>
    <x v="7"/>
    <x v="8"/>
  </r>
  <r>
    <x v="7"/>
    <x v="1"/>
  </r>
  <r>
    <x v="7"/>
    <x v="8"/>
  </r>
  <r>
    <x v="7"/>
    <x v="8"/>
  </r>
  <r>
    <x v="7"/>
    <x v="8"/>
  </r>
  <r>
    <x v="7"/>
    <x v="8"/>
  </r>
  <r>
    <x v="7"/>
    <x v="20"/>
  </r>
  <r>
    <x v="7"/>
    <x v="8"/>
  </r>
  <r>
    <x v="7"/>
    <x v="8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12"/>
  </r>
  <r>
    <x v="7"/>
    <x v="2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3"/>
    <x v="2"/>
  </r>
  <r>
    <x v="3"/>
    <x v="4"/>
  </r>
  <r>
    <x v="3"/>
    <x v="19"/>
  </r>
  <r>
    <x v="3"/>
    <x v="8"/>
  </r>
  <r>
    <x v="3"/>
    <x v="20"/>
  </r>
  <r>
    <x v="3"/>
    <x v="1"/>
  </r>
  <r>
    <x v="3"/>
    <x v="10"/>
  </r>
  <r>
    <x v="3"/>
    <x v="8"/>
  </r>
  <r>
    <x v="3"/>
    <x v="8"/>
  </r>
  <r>
    <x v="3"/>
    <x v="12"/>
  </r>
  <r>
    <x v="3"/>
    <x v="6"/>
  </r>
  <r>
    <x v="3"/>
    <x v="2"/>
  </r>
  <r>
    <x v="3"/>
    <x v="2"/>
  </r>
  <r>
    <x v="3"/>
    <x v="26"/>
  </r>
  <r>
    <x v="3"/>
    <x v="12"/>
  </r>
  <r>
    <x v="3"/>
    <x v="12"/>
  </r>
  <r>
    <x v="3"/>
    <x v="2"/>
  </r>
  <r>
    <x v="3"/>
    <x v="2"/>
  </r>
  <r>
    <x v="3"/>
    <x v="12"/>
  </r>
  <r>
    <x v="3"/>
    <x v="12"/>
  </r>
  <r>
    <x v="3"/>
    <x v="1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6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6"/>
    <x v="2"/>
  </r>
  <r>
    <x v="2"/>
    <x v="2"/>
  </r>
  <r>
    <x v="2"/>
    <x v="2"/>
  </r>
  <r>
    <x v="6"/>
    <x v="2"/>
  </r>
  <r>
    <x v="2"/>
    <x v="2"/>
  </r>
  <r>
    <x v="6"/>
    <x v="2"/>
  </r>
  <r>
    <x v="2"/>
    <x v="2"/>
  </r>
  <r>
    <x v="2"/>
    <x v="2"/>
  </r>
  <r>
    <x v="6"/>
    <x v="2"/>
  </r>
  <r>
    <x v="6"/>
    <x v="2"/>
  </r>
  <r>
    <x v="2"/>
    <x v="2"/>
  </r>
  <r>
    <x v="6"/>
    <x v="2"/>
  </r>
  <r>
    <x v="2"/>
    <x v="2"/>
  </r>
  <r>
    <x v="6"/>
    <x v="1"/>
  </r>
  <r>
    <x v="3"/>
    <x v="1"/>
  </r>
  <r>
    <x v="3"/>
    <x v="1"/>
  </r>
  <r>
    <x v="3"/>
    <x v="12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3"/>
    <x v="2"/>
  </r>
  <r>
    <x v="6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3"/>
    <x v="2"/>
  </r>
  <r>
    <x v="3"/>
    <x v="2"/>
  </r>
  <r>
    <x v="3"/>
    <x v="2"/>
  </r>
  <r>
    <x v="3"/>
    <x v="2"/>
  </r>
  <r>
    <x v="6"/>
    <x v="2"/>
  </r>
  <r>
    <x v="6"/>
    <x v="2"/>
  </r>
  <r>
    <x v="6"/>
    <x v="2"/>
  </r>
  <r>
    <x v="6"/>
    <x v="2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1"/>
    <x v="2"/>
  </r>
  <r>
    <x v="3"/>
    <x v="1"/>
  </r>
  <r>
    <x v="3"/>
    <x v="0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1"/>
  </r>
  <r>
    <x v="3"/>
    <x v="1"/>
  </r>
  <r>
    <x v="3"/>
    <x v="0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3"/>
    <x v="4"/>
  </r>
  <r>
    <x v="3"/>
    <x v="4"/>
  </r>
  <r>
    <x v="3"/>
    <x v="7"/>
  </r>
  <r>
    <x v="3"/>
    <x v="4"/>
  </r>
  <r>
    <x v="3"/>
    <x v="3"/>
  </r>
  <r>
    <x v="3"/>
    <x v="7"/>
  </r>
  <r>
    <x v="3"/>
    <x v="4"/>
  </r>
  <r>
    <x v="3"/>
    <x v="5"/>
  </r>
  <r>
    <x v="3"/>
    <x v="5"/>
  </r>
  <r>
    <x v="3"/>
    <x v="5"/>
  </r>
  <r>
    <x v="3"/>
    <x v="5"/>
  </r>
  <r>
    <x v="3"/>
    <x v="5"/>
  </r>
  <r>
    <x v="3"/>
    <x v="5"/>
  </r>
  <r>
    <x v="3"/>
    <x v="5"/>
  </r>
  <r>
    <x v="3"/>
    <x v="8"/>
  </r>
  <r>
    <x v="3"/>
    <x v="5"/>
  </r>
  <r>
    <x v="3"/>
    <x v="8"/>
  </r>
  <r>
    <x v="3"/>
    <x v="5"/>
  </r>
  <r>
    <x v="3"/>
    <x v="8"/>
  </r>
  <r>
    <x v="3"/>
    <x v="9"/>
  </r>
  <r>
    <x v="3"/>
    <x v="5"/>
  </r>
  <r>
    <x v="3"/>
    <x v="9"/>
  </r>
  <r>
    <x v="3"/>
    <x v="9"/>
  </r>
  <r>
    <x v="3"/>
    <x v="10"/>
  </r>
  <r>
    <x v="3"/>
    <x v="11"/>
  </r>
  <r>
    <x v="3"/>
    <x v="9"/>
  </r>
  <r>
    <x v="3"/>
    <x v="5"/>
  </r>
  <r>
    <x v="3"/>
    <x v="9"/>
  </r>
  <r>
    <x v="3"/>
    <x v="5"/>
  </r>
  <r>
    <x v="3"/>
    <x v="5"/>
  </r>
  <r>
    <x v="3"/>
    <x v="5"/>
  </r>
  <r>
    <x v="3"/>
    <x v="12"/>
  </r>
  <r>
    <x v="3"/>
    <x v="12"/>
  </r>
  <r>
    <x v="3"/>
    <x v="2"/>
  </r>
  <r>
    <x v="3"/>
    <x v="2"/>
  </r>
  <r>
    <x v="3"/>
    <x v="12"/>
  </r>
  <r>
    <x v="3"/>
    <x v="12"/>
  </r>
  <r>
    <x v="3"/>
    <x v="12"/>
  </r>
  <r>
    <x v="3"/>
    <x v="13"/>
  </r>
  <r>
    <x v="3"/>
    <x v="12"/>
  </r>
  <r>
    <x v="3"/>
    <x v="12"/>
  </r>
  <r>
    <x v="3"/>
    <x v="14"/>
  </r>
  <r>
    <x v="3"/>
    <x v="6"/>
  </r>
  <r>
    <x v="3"/>
    <x v="12"/>
  </r>
  <r>
    <x v="3"/>
    <x v="14"/>
  </r>
  <r>
    <x v="3"/>
    <x v="15"/>
  </r>
  <r>
    <x v="5"/>
    <x v="2"/>
  </r>
  <r>
    <x v="6"/>
    <x v="4"/>
  </r>
  <r>
    <x v="6"/>
    <x v="4"/>
  </r>
  <r>
    <x v="6"/>
    <x v="4"/>
  </r>
  <r>
    <x v="6"/>
    <x v="16"/>
  </r>
  <r>
    <x v="6"/>
    <x v="5"/>
  </r>
  <r>
    <x v="6"/>
    <x v="8"/>
  </r>
  <r>
    <x v="6"/>
    <x v="5"/>
  </r>
  <r>
    <x v="6"/>
    <x v="9"/>
  </r>
  <r>
    <x v="6"/>
    <x v="5"/>
  </r>
  <r>
    <x v="6"/>
    <x v="5"/>
  </r>
  <r>
    <x v="6"/>
    <x v="8"/>
  </r>
  <r>
    <x v="6"/>
    <x v="5"/>
  </r>
  <r>
    <x v="6"/>
    <x v="10"/>
  </r>
  <r>
    <x v="6"/>
    <x v="17"/>
  </r>
  <r>
    <x v="6"/>
    <x v="5"/>
  </r>
  <r>
    <x v="6"/>
    <x v="8"/>
  </r>
  <r>
    <x v="6"/>
    <x v="1"/>
  </r>
  <r>
    <x v="6"/>
    <x v="8"/>
  </r>
  <r>
    <x v="6"/>
    <x v="5"/>
  </r>
  <r>
    <x v="6"/>
    <x v="18"/>
  </r>
  <r>
    <x v="6"/>
    <x v="19"/>
  </r>
  <r>
    <x v="6"/>
    <x v="5"/>
  </r>
  <r>
    <x v="6"/>
    <x v="5"/>
  </r>
  <r>
    <x v="6"/>
    <x v="5"/>
  </r>
  <r>
    <x v="6"/>
    <x v="11"/>
  </r>
  <r>
    <x v="6"/>
    <x v="8"/>
  </r>
  <r>
    <x v="6"/>
    <x v="8"/>
  </r>
  <r>
    <x v="6"/>
    <x v="5"/>
  </r>
  <r>
    <x v="6"/>
    <x v="8"/>
  </r>
  <r>
    <x v="6"/>
    <x v="5"/>
  </r>
  <r>
    <x v="6"/>
    <x v="8"/>
  </r>
  <r>
    <x v="6"/>
    <x v="5"/>
  </r>
  <r>
    <x v="6"/>
    <x v="1"/>
  </r>
  <r>
    <x v="6"/>
    <x v="11"/>
  </r>
  <r>
    <x v="6"/>
    <x v="12"/>
  </r>
  <r>
    <x v="6"/>
    <x v="2"/>
  </r>
  <r>
    <x v="6"/>
    <x v="12"/>
  </r>
  <r>
    <x v="6"/>
    <x v="12"/>
  </r>
  <r>
    <x v="6"/>
    <x v="2"/>
  </r>
  <r>
    <x v="6"/>
    <x v="12"/>
  </r>
  <r>
    <x v="6"/>
    <x v="12"/>
  </r>
  <r>
    <x v="6"/>
    <x v="6"/>
  </r>
  <r>
    <x v="6"/>
    <x v="6"/>
  </r>
  <r>
    <x v="6"/>
    <x v="12"/>
  </r>
  <r>
    <x v="6"/>
    <x v="14"/>
  </r>
  <r>
    <x v="6"/>
    <x v="12"/>
  </r>
  <r>
    <x v="6"/>
    <x v="12"/>
  </r>
  <r>
    <x v="7"/>
    <x v="16"/>
  </r>
  <r>
    <x v="7"/>
    <x v="3"/>
  </r>
  <r>
    <x v="7"/>
    <x v="5"/>
  </r>
  <r>
    <x v="7"/>
    <x v="5"/>
  </r>
  <r>
    <x v="7"/>
    <x v="5"/>
  </r>
  <r>
    <x v="7"/>
    <x v="11"/>
  </r>
  <r>
    <x v="7"/>
    <x v="8"/>
  </r>
  <r>
    <x v="7"/>
    <x v="10"/>
  </r>
  <r>
    <x v="7"/>
    <x v="5"/>
  </r>
  <r>
    <x v="7"/>
    <x v="5"/>
  </r>
  <r>
    <x v="7"/>
    <x v="5"/>
  </r>
  <r>
    <x v="7"/>
    <x v="5"/>
  </r>
  <r>
    <x v="7"/>
    <x v="5"/>
  </r>
  <r>
    <x v="7"/>
    <x v="8"/>
  </r>
  <r>
    <x v="7"/>
    <x v="5"/>
  </r>
  <r>
    <x v="7"/>
    <x v="17"/>
  </r>
  <r>
    <x v="7"/>
    <x v="20"/>
  </r>
  <r>
    <x v="7"/>
    <x v="8"/>
  </r>
  <r>
    <x v="7"/>
    <x v="11"/>
  </r>
  <r>
    <x v="7"/>
    <x v="9"/>
  </r>
  <r>
    <x v="7"/>
    <x v="11"/>
  </r>
  <r>
    <x v="7"/>
    <x v="5"/>
  </r>
  <r>
    <x v="7"/>
    <x v="8"/>
  </r>
  <r>
    <x v="7"/>
    <x v="19"/>
  </r>
  <r>
    <x v="7"/>
    <x v="5"/>
  </r>
  <r>
    <x v="7"/>
    <x v="19"/>
  </r>
  <r>
    <x v="7"/>
    <x v="18"/>
  </r>
  <r>
    <x v="7"/>
    <x v="8"/>
  </r>
  <r>
    <x v="7"/>
    <x v="20"/>
  </r>
  <r>
    <x v="7"/>
    <x v="5"/>
  </r>
  <r>
    <x v="7"/>
    <x v="17"/>
  </r>
  <r>
    <x v="7"/>
    <x v="5"/>
  </r>
  <r>
    <x v="7"/>
    <x v="12"/>
  </r>
  <r>
    <x v="7"/>
    <x v="21"/>
  </r>
  <r>
    <x v="7"/>
    <x v="12"/>
  </r>
  <r>
    <x v="7"/>
    <x v="6"/>
  </r>
  <r>
    <x v="7"/>
    <x v="22"/>
  </r>
  <r>
    <x v="7"/>
    <x v="14"/>
  </r>
  <r>
    <x v="7"/>
    <x v="12"/>
  </r>
  <r>
    <x v="7"/>
    <x v="12"/>
  </r>
  <r>
    <x v="5"/>
    <x v="13"/>
  </r>
  <r>
    <x v="7"/>
    <x v="12"/>
  </r>
  <r>
    <x v="7"/>
    <x v="13"/>
  </r>
  <r>
    <x v="7"/>
    <x v="6"/>
  </r>
  <r>
    <x v="7"/>
    <x v="12"/>
  </r>
  <r>
    <x v="7"/>
    <x v="2"/>
  </r>
  <r>
    <x v="7"/>
    <x v="12"/>
  </r>
  <r>
    <x v="7"/>
    <x v="12"/>
  </r>
  <r>
    <x v="4"/>
    <x v="23"/>
  </r>
  <r>
    <x v="4"/>
    <x v="18"/>
  </r>
  <r>
    <x v="4"/>
    <x v="17"/>
  </r>
  <r>
    <x v="4"/>
    <x v="11"/>
  </r>
  <r>
    <x v="4"/>
    <x v="8"/>
  </r>
  <r>
    <x v="4"/>
    <x v="19"/>
  </r>
  <r>
    <x v="4"/>
    <x v="5"/>
  </r>
  <r>
    <x v="4"/>
    <x v="10"/>
  </r>
  <r>
    <x v="4"/>
    <x v="8"/>
  </r>
  <r>
    <x v="4"/>
    <x v="8"/>
  </r>
  <r>
    <x v="4"/>
    <x v="8"/>
  </r>
  <r>
    <x v="4"/>
    <x v="19"/>
  </r>
  <r>
    <x v="4"/>
    <x v="8"/>
  </r>
  <r>
    <x v="4"/>
    <x v="10"/>
  </r>
  <r>
    <x v="4"/>
    <x v="20"/>
  </r>
  <r>
    <x v="4"/>
    <x v="8"/>
  </r>
  <r>
    <x v="4"/>
    <x v="17"/>
  </r>
  <r>
    <x v="4"/>
    <x v="2"/>
  </r>
  <r>
    <x v="4"/>
    <x v="12"/>
  </r>
  <r>
    <x v="4"/>
    <x v="2"/>
  </r>
  <r>
    <x v="4"/>
    <x v="15"/>
  </r>
  <r>
    <x v="4"/>
    <x v="12"/>
  </r>
  <r>
    <x v="4"/>
    <x v="2"/>
  </r>
  <r>
    <x v="4"/>
    <x v="12"/>
  </r>
  <r>
    <x v="4"/>
    <x v="2"/>
  </r>
  <r>
    <x v="4"/>
    <x v="2"/>
  </r>
  <r>
    <x v="4"/>
    <x v="12"/>
  </r>
  <r>
    <x v="4"/>
    <x v="2"/>
  </r>
  <r>
    <x v="4"/>
    <x v="2"/>
  </r>
  <r>
    <x v="4"/>
    <x v="12"/>
  </r>
  <r>
    <x v="4"/>
    <x v="12"/>
  </r>
  <r>
    <x v="4"/>
    <x v="12"/>
  </r>
  <r>
    <x v="4"/>
    <x v="12"/>
  </r>
  <r>
    <x v="4"/>
    <x v="2"/>
  </r>
  <r>
    <x v="4"/>
    <x v="12"/>
  </r>
  <r>
    <x v="4"/>
    <x v="2"/>
  </r>
  <r>
    <x v="4"/>
    <x v="12"/>
  </r>
  <r>
    <x v="4"/>
    <x v="12"/>
  </r>
  <r>
    <x v="5"/>
    <x v="2"/>
  </r>
  <r>
    <x v="4"/>
    <x v="2"/>
  </r>
  <r>
    <x v="4"/>
    <x v="12"/>
  </r>
  <r>
    <x v="6"/>
    <x v="3"/>
  </r>
  <r>
    <x v="6"/>
    <x v="24"/>
  </r>
  <r>
    <x v="6"/>
    <x v="7"/>
  </r>
  <r>
    <x v="6"/>
    <x v="4"/>
  </r>
  <r>
    <x v="6"/>
    <x v="10"/>
  </r>
  <r>
    <x v="6"/>
    <x v="18"/>
  </r>
  <r>
    <x v="6"/>
    <x v="6"/>
  </r>
  <r>
    <x v="6"/>
    <x v="5"/>
  </r>
  <r>
    <x v="6"/>
    <x v="5"/>
  </r>
  <r>
    <x v="6"/>
    <x v="8"/>
  </r>
  <r>
    <x v="6"/>
    <x v="5"/>
  </r>
  <r>
    <x v="6"/>
    <x v="5"/>
  </r>
  <r>
    <x v="6"/>
    <x v="1"/>
  </r>
  <r>
    <x v="6"/>
    <x v="8"/>
  </r>
  <r>
    <x v="6"/>
    <x v="5"/>
  </r>
  <r>
    <x v="6"/>
    <x v="8"/>
  </r>
  <r>
    <x v="6"/>
    <x v="20"/>
  </r>
  <r>
    <x v="6"/>
    <x v="8"/>
  </r>
  <r>
    <x v="6"/>
    <x v="5"/>
  </r>
  <r>
    <x v="6"/>
    <x v="20"/>
  </r>
  <r>
    <x v="6"/>
    <x v="1"/>
  </r>
  <r>
    <x v="6"/>
    <x v="8"/>
  </r>
  <r>
    <x v="6"/>
    <x v="5"/>
  </r>
  <r>
    <x v="6"/>
    <x v="11"/>
  </r>
  <r>
    <x v="6"/>
    <x v="11"/>
  </r>
  <r>
    <x v="6"/>
    <x v="6"/>
  </r>
  <r>
    <x v="6"/>
    <x v="2"/>
  </r>
  <r>
    <x v="6"/>
    <x v="12"/>
  </r>
  <r>
    <x v="6"/>
    <x v="12"/>
  </r>
  <r>
    <x v="6"/>
    <x v="12"/>
  </r>
  <r>
    <x v="6"/>
    <x v="14"/>
  </r>
  <r>
    <x v="6"/>
    <x v="6"/>
  </r>
  <r>
    <x v="6"/>
    <x v="2"/>
  </r>
  <r>
    <x v="6"/>
    <x v="25"/>
  </r>
  <r>
    <x v="6"/>
    <x v="12"/>
  </r>
  <r>
    <x v="6"/>
    <x v="2"/>
  </r>
  <r>
    <x v="6"/>
    <x v="12"/>
  </r>
  <r>
    <x v="6"/>
    <x v="6"/>
  </r>
  <r>
    <x v="6"/>
    <x v="2"/>
  </r>
  <r>
    <x v="6"/>
    <x v="2"/>
  </r>
  <r>
    <x v="6"/>
    <x v="2"/>
  </r>
  <r>
    <x v="6"/>
    <x v="12"/>
  </r>
  <r>
    <x v="6"/>
    <x v="2"/>
  </r>
  <r>
    <x v="6"/>
    <x v="15"/>
  </r>
  <r>
    <x v="6"/>
    <x v="2"/>
  </r>
  <r>
    <x v="6"/>
    <x v="12"/>
  </r>
  <r>
    <x v="6"/>
    <x v="12"/>
  </r>
  <r>
    <x v="6"/>
    <x v="2"/>
  </r>
  <r>
    <x v="6"/>
    <x v="2"/>
  </r>
  <r>
    <x v="6"/>
    <x v="2"/>
  </r>
  <r>
    <x v="7"/>
    <x v="1"/>
  </r>
  <r>
    <x v="7"/>
    <x v="12"/>
  </r>
  <r>
    <x v="7"/>
    <x v="1"/>
  </r>
  <r>
    <x v="7"/>
    <x v="12"/>
  </r>
  <r>
    <x v="7"/>
    <x v="2"/>
  </r>
  <r>
    <x v="7"/>
    <x v="8"/>
  </r>
  <r>
    <x v="7"/>
    <x v="2"/>
  </r>
  <r>
    <x v="7"/>
    <x v="1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8"/>
  </r>
  <r>
    <x v="7"/>
    <x v="12"/>
  </r>
  <r>
    <x v="7"/>
    <x v="2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5"/>
    <x v="2"/>
  </r>
  <r>
    <x v="7"/>
    <x v="12"/>
  </r>
  <r>
    <x v="7"/>
    <x v="12"/>
  </r>
  <r>
    <x v="7"/>
    <x v="2"/>
  </r>
  <r>
    <x v="7"/>
    <x v="2"/>
  </r>
  <r>
    <x v="7"/>
    <x v="2"/>
  </r>
  <r>
    <x v="5"/>
    <x v="2"/>
  </r>
  <r>
    <x v="5"/>
    <x v="2"/>
  </r>
  <r>
    <x v="5"/>
    <x v="2"/>
  </r>
  <r>
    <x v="5"/>
    <x v="2"/>
  </r>
  <r>
    <x v="7"/>
    <x v="2"/>
  </r>
  <r>
    <x v="7"/>
    <x v="12"/>
  </r>
  <r>
    <x v="7"/>
    <x v="12"/>
  </r>
  <r>
    <x v="7"/>
    <x v="12"/>
  </r>
  <r>
    <x v="7"/>
    <x v="2"/>
  </r>
  <r>
    <x v="7"/>
    <x v="12"/>
  </r>
  <r>
    <x v="7"/>
    <x v="12"/>
  </r>
  <r>
    <x v="7"/>
    <x v="2"/>
  </r>
  <r>
    <x v="7"/>
    <x v="2"/>
  </r>
  <r>
    <x v="7"/>
    <x v="2"/>
  </r>
  <r>
    <x v="3"/>
    <x v="2"/>
  </r>
  <r>
    <x v="3"/>
    <x v="12"/>
  </r>
  <r>
    <x v="3"/>
    <x v="12"/>
  </r>
  <r>
    <x v="3"/>
    <x v="2"/>
  </r>
  <r>
    <x v="3"/>
    <x v="14"/>
  </r>
  <r>
    <x v="3"/>
    <x v="2"/>
  </r>
  <r>
    <x v="3"/>
    <x v="18"/>
  </r>
  <r>
    <x v="3"/>
    <x v="12"/>
  </r>
  <r>
    <x v="3"/>
    <x v="2"/>
  </r>
  <r>
    <x v="3"/>
    <x v="19"/>
  </r>
  <r>
    <x v="3"/>
    <x v="2"/>
  </r>
  <r>
    <x v="3"/>
    <x v="2"/>
  </r>
  <r>
    <x v="3"/>
    <x v="12"/>
  </r>
  <r>
    <x v="3"/>
    <x v="12"/>
  </r>
  <r>
    <x v="5"/>
    <x v="2"/>
  </r>
  <r>
    <x v="3"/>
    <x v="2"/>
  </r>
  <r>
    <x v="3"/>
    <x v="26"/>
  </r>
  <r>
    <x v="3"/>
    <x v="12"/>
  </r>
  <r>
    <x v="3"/>
    <x v="2"/>
  </r>
  <r>
    <x v="3"/>
    <x v="12"/>
  </r>
  <r>
    <x v="3"/>
    <x v="2"/>
  </r>
  <r>
    <x v="3"/>
    <x v="12"/>
  </r>
  <r>
    <x v="3"/>
    <x v="2"/>
  </r>
  <r>
    <x v="5"/>
    <x v="2"/>
  </r>
  <r>
    <x v="5"/>
    <x v="2"/>
  </r>
  <r>
    <x v="3"/>
    <x v="8"/>
  </r>
  <r>
    <x v="3"/>
    <x v="8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5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8"/>
    <x v="8"/>
  </r>
  <r>
    <x v="8"/>
    <x v="8"/>
  </r>
  <r>
    <x v="8"/>
    <x v="8"/>
  </r>
  <r>
    <x v="8"/>
    <x v="1"/>
  </r>
  <r>
    <x v="8"/>
    <x v="17"/>
  </r>
  <r>
    <x v="8"/>
    <x v="12"/>
  </r>
  <r>
    <x v="8"/>
    <x v="22"/>
  </r>
  <r>
    <x v="8"/>
    <x v="12"/>
  </r>
  <r>
    <x v="8"/>
    <x v="2"/>
  </r>
  <r>
    <x v="8"/>
    <x v="2"/>
  </r>
  <r>
    <x v="8"/>
    <x v="13"/>
  </r>
  <r>
    <x v="8"/>
    <x v="2"/>
  </r>
  <r>
    <x v="8"/>
    <x v="2"/>
  </r>
  <r>
    <x v="8"/>
    <x v="2"/>
  </r>
  <r>
    <x v="8"/>
    <x v="12"/>
  </r>
  <r>
    <x v="8"/>
    <x v="12"/>
  </r>
  <r>
    <x v="8"/>
    <x v="2"/>
  </r>
  <r>
    <x v="8"/>
    <x v="25"/>
  </r>
  <r>
    <x v="8"/>
    <x v="12"/>
  </r>
  <r>
    <x v="8"/>
    <x v="6"/>
  </r>
  <r>
    <x v="8"/>
    <x v="2"/>
  </r>
  <r>
    <x v="8"/>
    <x v="2"/>
  </r>
  <r>
    <x v="8"/>
    <x v="2"/>
  </r>
  <r>
    <x v="8"/>
    <x v="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5"/>
    <x v="2"/>
  </r>
  <r>
    <x v="8"/>
    <x v="2"/>
  </r>
  <r>
    <x v="8"/>
    <x v="2"/>
  </r>
  <r>
    <x v="8"/>
    <x v="2"/>
  </r>
  <r>
    <x v="8"/>
    <x v="2"/>
  </r>
  <r>
    <x v="5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5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5"/>
    <x v="2"/>
  </r>
  <r>
    <x v="5"/>
    <x v="2"/>
  </r>
  <r>
    <x v="0"/>
    <x v="4"/>
  </r>
  <r>
    <x v="0"/>
    <x v="8"/>
  </r>
  <r>
    <x v="0"/>
    <x v="8"/>
  </r>
  <r>
    <x v="0"/>
    <x v="8"/>
  </r>
  <r>
    <x v="0"/>
    <x v="17"/>
  </r>
  <r>
    <x v="0"/>
    <x v="18"/>
  </r>
  <r>
    <x v="0"/>
    <x v="8"/>
  </r>
  <r>
    <x v="0"/>
    <x v="1"/>
  </r>
  <r>
    <x v="0"/>
    <x v="8"/>
  </r>
  <r>
    <x v="0"/>
    <x v="8"/>
  </r>
  <r>
    <x v="0"/>
    <x v="8"/>
  </r>
  <r>
    <x v="0"/>
    <x v="8"/>
  </r>
  <r>
    <x v="0"/>
    <x v="20"/>
  </r>
  <r>
    <x v="0"/>
    <x v="8"/>
  </r>
  <r>
    <x v="0"/>
    <x v="8"/>
  </r>
  <r>
    <x v="0"/>
    <x v="2"/>
  </r>
  <r>
    <x v="0"/>
    <x v="1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12"/>
  </r>
  <r>
    <x v="0"/>
    <x v="2"/>
  </r>
  <r>
    <x v="0"/>
    <x v="2"/>
  </r>
  <r>
    <x v="0"/>
    <x v="1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2"/>
    <x v="2"/>
  </r>
  <r>
    <x v="2"/>
    <x v="4"/>
  </r>
  <r>
    <x v="2"/>
    <x v="19"/>
  </r>
  <r>
    <x v="2"/>
    <x v="8"/>
  </r>
  <r>
    <x v="2"/>
    <x v="20"/>
  </r>
  <r>
    <x v="2"/>
    <x v="1"/>
  </r>
  <r>
    <x v="2"/>
    <x v="10"/>
  </r>
  <r>
    <x v="2"/>
    <x v="8"/>
  </r>
  <r>
    <x v="2"/>
    <x v="8"/>
  </r>
  <r>
    <x v="2"/>
    <x v="12"/>
  </r>
  <r>
    <x v="2"/>
    <x v="6"/>
  </r>
  <r>
    <x v="2"/>
    <x v="2"/>
  </r>
  <r>
    <x v="2"/>
    <x v="2"/>
  </r>
  <r>
    <x v="2"/>
    <x v="26"/>
  </r>
  <r>
    <x v="2"/>
    <x v="12"/>
  </r>
  <r>
    <x v="2"/>
    <x v="12"/>
  </r>
  <r>
    <x v="2"/>
    <x v="2"/>
  </r>
  <r>
    <x v="2"/>
    <x v="2"/>
  </r>
  <r>
    <x v="2"/>
    <x v="12"/>
  </r>
  <r>
    <x v="2"/>
    <x v="12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5"/>
    <x v="2"/>
  </r>
  <r>
    <x v="2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5"/>
    <x v="2"/>
  </r>
  <r>
    <x v="5"/>
    <x v="2"/>
  </r>
  <r>
    <x v="2"/>
    <x v="2"/>
  </r>
  <r>
    <x v="2"/>
    <x v="2"/>
  </r>
  <r>
    <x v="2"/>
    <x v="2"/>
  </r>
  <r>
    <x v="5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5"/>
    <x v="2"/>
  </r>
  <r>
    <x v="5"/>
    <x v="2"/>
  </r>
  <r>
    <x v="2"/>
    <x v="2"/>
  </r>
  <r>
    <x v="2"/>
    <x v="2"/>
  </r>
  <r>
    <x v="5"/>
    <x v="2"/>
  </r>
  <r>
    <x v="2"/>
    <x v="2"/>
  </r>
  <r>
    <x v="5"/>
    <x v="2"/>
  </r>
  <r>
    <x v="2"/>
    <x v="2"/>
  </r>
  <r>
    <x v="2"/>
    <x v="2"/>
  </r>
  <r>
    <x v="5"/>
    <x v="2"/>
  </r>
  <r>
    <x v="5"/>
    <x v="2"/>
  </r>
  <r>
    <x v="2"/>
    <x v="2"/>
  </r>
  <r>
    <x v="5"/>
    <x v="2"/>
  </r>
  <r>
    <x v="2"/>
    <x v="2"/>
  </r>
  <r>
    <x v="5"/>
    <x v="1"/>
  </r>
  <r>
    <x v="1"/>
    <x v="1"/>
  </r>
  <r>
    <x v="1"/>
    <x v="1"/>
  </r>
  <r>
    <x v="1"/>
    <x v="12"/>
  </r>
  <r>
    <x v="1"/>
    <x v="2"/>
  </r>
  <r>
    <x v="1"/>
    <x v="2"/>
  </r>
  <r>
    <x v="5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5"/>
    <x v="2"/>
  </r>
  <r>
    <x v="1"/>
    <x v="2"/>
  </r>
  <r>
    <x v="1"/>
    <x v="2"/>
  </r>
  <r>
    <x v="1"/>
    <x v="2"/>
  </r>
  <r>
    <x v="5"/>
    <x v="2"/>
  </r>
  <r>
    <x v="1"/>
    <x v="2"/>
  </r>
  <r>
    <x v="1"/>
    <x v="2"/>
  </r>
  <r>
    <x v="1"/>
    <x v="2"/>
  </r>
  <r>
    <x v="1"/>
    <x v="2"/>
  </r>
  <r>
    <x v="5"/>
    <x v="2"/>
  </r>
  <r>
    <x v="1"/>
    <x v="2"/>
  </r>
  <r>
    <x v="1"/>
    <x v="2"/>
  </r>
  <r>
    <x v="5"/>
    <x v="2"/>
  </r>
  <r>
    <x v="1"/>
    <x v="2"/>
  </r>
  <r>
    <x v="5"/>
    <x v="2"/>
  </r>
  <r>
    <x v="1"/>
    <x v="2"/>
  </r>
  <r>
    <x v="1"/>
    <x v="2"/>
  </r>
  <r>
    <x v="1"/>
    <x v="2"/>
  </r>
  <r>
    <x v="1"/>
    <x v="2"/>
  </r>
  <r>
    <x v="5"/>
    <x v="2"/>
  </r>
  <r>
    <x v="1"/>
    <x v="2"/>
  </r>
  <r>
    <x v="5"/>
    <x v="2"/>
  </r>
  <r>
    <x v="1"/>
    <x v="2"/>
  </r>
  <r>
    <x v="1"/>
    <x v="2"/>
  </r>
  <r>
    <x v="1"/>
    <x v="2"/>
  </r>
  <r>
    <x v="1"/>
    <x v="2"/>
  </r>
  <r>
    <x v="5"/>
    <x v="2"/>
  </r>
  <r>
    <x v="1"/>
    <x v="2"/>
  </r>
  <r>
    <x v="1"/>
    <x v="2"/>
  </r>
  <r>
    <x v="1"/>
    <x v="2"/>
  </r>
  <r>
    <x v="1"/>
    <x v="2"/>
  </r>
  <r>
    <x v="5"/>
    <x v="2"/>
  </r>
  <r>
    <x v="5"/>
    <x v="2"/>
  </r>
  <r>
    <x v="5"/>
    <x v="2"/>
  </r>
  <r>
    <x v="5"/>
    <x v="2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0"/>
    <x v="2"/>
  </r>
  <r>
    <x v="3"/>
    <x v="1"/>
  </r>
  <r>
    <x v="3"/>
    <x v="0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1"/>
  </r>
  <r>
    <x v="3"/>
    <x v="1"/>
  </r>
  <r>
    <x v="3"/>
    <x v="0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5"/>
    <x v="4"/>
  </r>
  <r>
    <x v="5"/>
    <x v="4"/>
  </r>
  <r>
    <x v="5"/>
    <x v="7"/>
  </r>
  <r>
    <x v="5"/>
    <x v="4"/>
  </r>
  <r>
    <x v="5"/>
    <x v="3"/>
  </r>
  <r>
    <x v="5"/>
    <x v="7"/>
  </r>
  <r>
    <x v="5"/>
    <x v="4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8"/>
  </r>
  <r>
    <x v="5"/>
    <x v="5"/>
  </r>
  <r>
    <x v="5"/>
    <x v="8"/>
  </r>
  <r>
    <x v="5"/>
    <x v="5"/>
  </r>
  <r>
    <x v="5"/>
    <x v="8"/>
  </r>
  <r>
    <x v="5"/>
    <x v="9"/>
  </r>
  <r>
    <x v="5"/>
    <x v="5"/>
  </r>
  <r>
    <x v="5"/>
    <x v="9"/>
  </r>
  <r>
    <x v="5"/>
    <x v="9"/>
  </r>
  <r>
    <x v="5"/>
    <x v="10"/>
  </r>
  <r>
    <x v="5"/>
    <x v="11"/>
  </r>
  <r>
    <x v="5"/>
    <x v="9"/>
  </r>
  <r>
    <x v="5"/>
    <x v="5"/>
  </r>
  <r>
    <x v="5"/>
    <x v="9"/>
  </r>
  <r>
    <x v="5"/>
    <x v="5"/>
  </r>
  <r>
    <x v="5"/>
    <x v="5"/>
  </r>
  <r>
    <x v="5"/>
    <x v="5"/>
  </r>
  <r>
    <x v="5"/>
    <x v="12"/>
  </r>
  <r>
    <x v="5"/>
    <x v="12"/>
  </r>
  <r>
    <x v="5"/>
    <x v="2"/>
  </r>
  <r>
    <x v="5"/>
    <x v="2"/>
  </r>
  <r>
    <x v="5"/>
    <x v="12"/>
  </r>
  <r>
    <x v="5"/>
    <x v="12"/>
  </r>
  <r>
    <x v="5"/>
    <x v="12"/>
  </r>
  <r>
    <x v="5"/>
    <x v="13"/>
  </r>
  <r>
    <x v="5"/>
    <x v="12"/>
  </r>
  <r>
    <x v="5"/>
    <x v="12"/>
  </r>
  <r>
    <x v="5"/>
    <x v="14"/>
  </r>
  <r>
    <x v="5"/>
    <x v="6"/>
  </r>
  <r>
    <x v="5"/>
    <x v="12"/>
  </r>
  <r>
    <x v="5"/>
    <x v="14"/>
  </r>
  <r>
    <x v="5"/>
    <x v="15"/>
  </r>
  <r>
    <x v="6"/>
    <x v="2"/>
  </r>
  <r>
    <x v="3"/>
    <x v="4"/>
  </r>
  <r>
    <x v="3"/>
    <x v="4"/>
  </r>
  <r>
    <x v="3"/>
    <x v="4"/>
  </r>
  <r>
    <x v="3"/>
    <x v="16"/>
  </r>
  <r>
    <x v="3"/>
    <x v="5"/>
  </r>
  <r>
    <x v="3"/>
    <x v="8"/>
  </r>
  <r>
    <x v="3"/>
    <x v="5"/>
  </r>
  <r>
    <x v="3"/>
    <x v="9"/>
  </r>
  <r>
    <x v="3"/>
    <x v="5"/>
  </r>
  <r>
    <x v="3"/>
    <x v="5"/>
  </r>
  <r>
    <x v="3"/>
    <x v="8"/>
  </r>
  <r>
    <x v="3"/>
    <x v="5"/>
  </r>
  <r>
    <x v="3"/>
    <x v="10"/>
  </r>
  <r>
    <x v="3"/>
    <x v="17"/>
  </r>
  <r>
    <x v="3"/>
    <x v="5"/>
  </r>
  <r>
    <x v="3"/>
    <x v="8"/>
  </r>
  <r>
    <x v="3"/>
    <x v="1"/>
  </r>
  <r>
    <x v="3"/>
    <x v="8"/>
  </r>
  <r>
    <x v="3"/>
    <x v="5"/>
  </r>
  <r>
    <x v="3"/>
    <x v="18"/>
  </r>
  <r>
    <x v="3"/>
    <x v="19"/>
  </r>
  <r>
    <x v="3"/>
    <x v="5"/>
  </r>
  <r>
    <x v="3"/>
    <x v="5"/>
  </r>
  <r>
    <x v="3"/>
    <x v="5"/>
  </r>
  <r>
    <x v="3"/>
    <x v="11"/>
  </r>
  <r>
    <x v="3"/>
    <x v="8"/>
  </r>
  <r>
    <x v="3"/>
    <x v="8"/>
  </r>
  <r>
    <x v="3"/>
    <x v="5"/>
  </r>
  <r>
    <x v="3"/>
    <x v="8"/>
  </r>
  <r>
    <x v="3"/>
    <x v="5"/>
  </r>
  <r>
    <x v="3"/>
    <x v="8"/>
  </r>
  <r>
    <x v="3"/>
    <x v="5"/>
  </r>
  <r>
    <x v="3"/>
    <x v="1"/>
  </r>
  <r>
    <x v="3"/>
    <x v="11"/>
  </r>
  <r>
    <x v="3"/>
    <x v="12"/>
  </r>
  <r>
    <x v="3"/>
    <x v="2"/>
  </r>
  <r>
    <x v="3"/>
    <x v="12"/>
  </r>
  <r>
    <x v="3"/>
    <x v="12"/>
  </r>
  <r>
    <x v="3"/>
    <x v="2"/>
  </r>
  <r>
    <x v="3"/>
    <x v="12"/>
  </r>
  <r>
    <x v="3"/>
    <x v="12"/>
  </r>
  <r>
    <x v="3"/>
    <x v="6"/>
  </r>
  <r>
    <x v="3"/>
    <x v="6"/>
  </r>
  <r>
    <x v="3"/>
    <x v="12"/>
  </r>
  <r>
    <x v="3"/>
    <x v="14"/>
  </r>
  <r>
    <x v="3"/>
    <x v="12"/>
  </r>
  <r>
    <x v="3"/>
    <x v="12"/>
  </r>
  <r>
    <x v="7"/>
    <x v="16"/>
  </r>
  <r>
    <x v="7"/>
    <x v="3"/>
  </r>
  <r>
    <x v="7"/>
    <x v="5"/>
  </r>
  <r>
    <x v="7"/>
    <x v="5"/>
  </r>
  <r>
    <x v="7"/>
    <x v="5"/>
  </r>
  <r>
    <x v="7"/>
    <x v="11"/>
  </r>
  <r>
    <x v="7"/>
    <x v="8"/>
  </r>
  <r>
    <x v="7"/>
    <x v="10"/>
  </r>
  <r>
    <x v="7"/>
    <x v="5"/>
  </r>
  <r>
    <x v="7"/>
    <x v="5"/>
  </r>
  <r>
    <x v="7"/>
    <x v="5"/>
  </r>
  <r>
    <x v="7"/>
    <x v="5"/>
  </r>
  <r>
    <x v="7"/>
    <x v="5"/>
  </r>
  <r>
    <x v="7"/>
    <x v="8"/>
  </r>
  <r>
    <x v="7"/>
    <x v="5"/>
  </r>
  <r>
    <x v="7"/>
    <x v="17"/>
  </r>
  <r>
    <x v="7"/>
    <x v="20"/>
  </r>
  <r>
    <x v="7"/>
    <x v="8"/>
  </r>
  <r>
    <x v="7"/>
    <x v="11"/>
  </r>
  <r>
    <x v="7"/>
    <x v="9"/>
  </r>
  <r>
    <x v="7"/>
    <x v="11"/>
  </r>
  <r>
    <x v="7"/>
    <x v="5"/>
  </r>
  <r>
    <x v="7"/>
    <x v="8"/>
  </r>
  <r>
    <x v="7"/>
    <x v="19"/>
  </r>
  <r>
    <x v="7"/>
    <x v="5"/>
  </r>
  <r>
    <x v="7"/>
    <x v="19"/>
  </r>
  <r>
    <x v="7"/>
    <x v="18"/>
  </r>
  <r>
    <x v="7"/>
    <x v="8"/>
  </r>
  <r>
    <x v="7"/>
    <x v="20"/>
  </r>
  <r>
    <x v="7"/>
    <x v="5"/>
  </r>
  <r>
    <x v="7"/>
    <x v="17"/>
  </r>
  <r>
    <x v="7"/>
    <x v="5"/>
  </r>
  <r>
    <x v="7"/>
    <x v="12"/>
  </r>
  <r>
    <x v="7"/>
    <x v="21"/>
  </r>
  <r>
    <x v="7"/>
    <x v="12"/>
  </r>
  <r>
    <x v="7"/>
    <x v="6"/>
  </r>
  <r>
    <x v="7"/>
    <x v="22"/>
  </r>
  <r>
    <x v="7"/>
    <x v="14"/>
  </r>
  <r>
    <x v="7"/>
    <x v="12"/>
  </r>
  <r>
    <x v="7"/>
    <x v="12"/>
  </r>
  <r>
    <x v="6"/>
    <x v="13"/>
  </r>
  <r>
    <x v="7"/>
    <x v="12"/>
  </r>
  <r>
    <x v="7"/>
    <x v="13"/>
  </r>
  <r>
    <x v="7"/>
    <x v="6"/>
  </r>
  <r>
    <x v="7"/>
    <x v="12"/>
  </r>
  <r>
    <x v="7"/>
    <x v="2"/>
  </r>
  <r>
    <x v="7"/>
    <x v="12"/>
  </r>
  <r>
    <x v="7"/>
    <x v="12"/>
  </r>
  <r>
    <x v="8"/>
    <x v="23"/>
  </r>
  <r>
    <x v="8"/>
    <x v="18"/>
  </r>
  <r>
    <x v="8"/>
    <x v="17"/>
  </r>
  <r>
    <x v="8"/>
    <x v="11"/>
  </r>
  <r>
    <x v="8"/>
    <x v="8"/>
  </r>
  <r>
    <x v="8"/>
    <x v="19"/>
  </r>
  <r>
    <x v="8"/>
    <x v="5"/>
  </r>
  <r>
    <x v="8"/>
    <x v="10"/>
  </r>
  <r>
    <x v="8"/>
    <x v="8"/>
  </r>
  <r>
    <x v="8"/>
    <x v="8"/>
  </r>
  <r>
    <x v="8"/>
    <x v="8"/>
  </r>
  <r>
    <x v="8"/>
    <x v="19"/>
  </r>
  <r>
    <x v="8"/>
    <x v="8"/>
  </r>
  <r>
    <x v="8"/>
    <x v="10"/>
  </r>
  <r>
    <x v="8"/>
    <x v="20"/>
  </r>
  <r>
    <x v="8"/>
    <x v="8"/>
  </r>
  <r>
    <x v="8"/>
    <x v="17"/>
  </r>
  <r>
    <x v="8"/>
    <x v="2"/>
  </r>
  <r>
    <x v="8"/>
    <x v="12"/>
  </r>
  <r>
    <x v="8"/>
    <x v="2"/>
  </r>
  <r>
    <x v="8"/>
    <x v="15"/>
  </r>
  <r>
    <x v="8"/>
    <x v="12"/>
  </r>
  <r>
    <x v="8"/>
    <x v="2"/>
  </r>
  <r>
    <x v="8"/>
    <x v="12"/>
  </r>
  <r>
    <x v="8"/>
    <x v="2"/>
  </r>
  <r>
    <x v="8"/>
    <x v="2"/>
  </r>
  <r>
    <x v="8"/>
    <x v="12"/>
  </r>
  <r>
    <x v="8"/>
    <x v="2"/>
  </r>
  <r>
    <x v="8"/>
    <x v="2"/>
  </r>
  <r>
    <x v="8"/>
    <x v="12"/>
  </r>
  <r>
    <x v="8"/>
    <x v="12"/>
  </r>
  <r>
    <x v="8"/>
    <x v="12"/>
  </r>
  <r>
    <x v="8"/>
    <x v="12"/>
  </r>
  <r>
    <x v="8"/>
    <x v="2"/>
  </r>
  <r>
    <x v="8"/>
    <x v="12"/>
  </r>
  <r>
    <x v="8"/>
    <x v="2"/>
  </r>
  <r>
    <x v="8"/>
    <x v="12"/>
  </r>
  <r>
    <x v="8"/>
    <x v="12"/>
  </r>
  <r>
    <x v="6"/>
    <x v="2"/>
  </r>
  <r>
    <x v="8"/>
    <x v="2"/>
  </r>
  <r>
    <x v="8"/>
    <x v="12"/>
  </r>
  <r>
    <x v="5"/>
    <x v="3"/>
  </r>
  <r>
    <x v="5"/>
    <x v="24"/>
  </r>
  <r>
    <x v="5"/>
    <x v="7"/>
  </r>
  <r>
    <x v="5"/>
    <x v="4"/>
  </r>
  <r>
    <x v="5"/>
    <x v="10"/>
  </r>
  <r>
    <x v="5"/>
    <x v="18"/>
  </r>
  <r>
    <x v="5"/>
    <x v="6"/>
  </r>
  <r>
    <x v="5"/>
    <x v="5"/>
  </r>
  <r>
    <x v="5"/>
    <x v="5"/>
  </r>
  <r>
    <x v="5"/>
    <x v="8"/>
  </r>
  <r>
    <x v="5"/>
    <x v="5"/>
  </r>
  <r>
    <x v="5"/>
    <x v="5"/>
  </r>
  <r>
    <x v="5"/>
    <x v="1"/>
  </r>
  <r>
    <x v="5"/>
    <x v="8"/>
  </r>
  <r>
    <x v="5"/>
    <x v="5"/>
  </r>
  <r>
    <x v="5"/>
    <x v="8"/>
  </r>
  <r>
    <x v="5"/>
    <x v="20"/>
  </r>
  <r>
    <x v="5"/>
    <x v="8"/>
  </r>
  <r>
    <x v="5"/>
    <x v="5"/>
  </r>
  <r>
    <x v="5"/>
    <x v="20"/>
  </r>
  <r>
    <x v="5"/>
    <x v="1"/>
  </r>
  <r>
    <x v="5"/>
    <x v="8"/>
  </r>
  <r>
    <x v="5"/>
    <x v="5"/>
  </r>
  <r>
    <x v="5"/>
    <x v="11"/>
  </r>
  <r>
    <x v="5"/>
    <x v="11"/>
  </r>
  <r>
    <x v="5"/>
    <x v="6"/>
  </r>
  <r>
    <x v="5"/>
    <x v="2"/>
  </r>
  <r>
    <x v="5"/>
    <x v="12"/>
  </r>
  <r>
    <x v="5"/>
    <x v="12"/>
  </r>
  <r>
    <x v="5"/>
    <x v="12"/>
  </r>
  <r>
    <x v="5"/>
    <x v="14"/>
  </r>
  <r>
    <x v="5"/>
    <x v="6"/>
  </r>
  <r>
    <x v="5"/>
    <x v="2"/>
  </r>
  <r>
    <x v="5"/>
    <x v="25"/>
  </r>
  <r>
    <x v="5"/>
    <x v="12"/>
  </r>
  <r>
    <x v="5"/>
    <x v="2"/>
  </r>
  <r>
    <x v="5"/>
    <x v="12"/>
  </r>
  <r>
    <x v="5"/>
    <x v="6"/>
  </r>
  <r>
    <x v="5"/>
    <x v="2"/>
  </r>
  <r>
    <x v="5"/>
    <x v="2"/>
  </r>
  <r>
    <x v="5"/>
    <x v="2"/>
  </r>
  <r>
    <x v="5"/>
    <x v="12"/>
  </r>
  <r>
    <x v="5"/>
    <x v="2"/>
  </r>
  <r>
    <x v="5"/>
    <x v="15"/>
  </r>
  <r>
    <x v="5"/>
    <x v="2"/>
  </r>
  <r>
    <x v="5"/>
    <x v="12"/>
  </r>
  <r>
    <x v="5"/>
    <x v="12"/>
  </r>
  <r>
    <x v="5"/>
    <x v="2"/>
  </r>
  <r>
    <x v="5"/>
    <x v="2"/>
  </r>
  <r>
    <x v="5"/>
    <x v="2"/>
  </r>
  <r>
    <x v="4"/>
    <x v="1"/>
  </r>
  <r>
    <x v="4"/>
    <x v="12"/>
  </r>
  <r>
    <x v="4"/>
    <x v="1"/>
  </r>
  <r>
    <x v="4"/>
    <x v="12"/>
  </r>
  <r>
    <x v="4"/>
    <x v="2"/>
  </r>
  <r>
    <x v="4"/>
    <x v="8"/>
  </r>
  <r>
    <x v="4"/>
    <x v="2"/>
  </r>
  <r>
    <x v="4"/>
    <x v="12"/>
  </r>
  <r>
    <x v="4"/>
    <x v="1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8"/>
  </r>
  <r>
    <x v="4"/>
    <x v="12"/>
  </r>
  <r>
    <x v="4"/>
    <x v="2"/>
  </r>
  <r>
    <x v="4"/>
    <x v="2"/>
  </r>
  <r>
    <x v="4"/>
    <x v="12"/>
  </r>
  <r>
    <x v="4"/>
    <x v="2"/>
  </r>
  <r>
    <x v="4"/>
    <x v="2"/>
  </r>
  <r>
    <x v="4"/>
    <x v="2"/>
  </r>
  <r>
    <x v="4"/>
    <x v="2"/>
  </r>
  <r>
    <x v="6"/>
    <x v="2"/>
  </r>
  <r>
    <x v="4"/>
    <x v="12"/>
  </r>
  <r>
    <x v="4"/>
    <x v="12"/>
  </r>
  <r>
    <x v="4"/>
    <x v="2"/>
  </r>
  <r>
    <x v="4"/>
    <x v="2"/>
  </r>
  <r>
    <x v="4"/>
    <x v="2"/>
  </r>
  <r>
    <x v="6"/>
    <x v="2"/>
  </r>
  <r>
    <x v="6"/>
    <x v="2"/>
  </r>
  <r>
    <x v="6"/>
    <x v="2"/>
  </r>
  <r>
    <x v="6"/>
    <x v="2"/>
  </r>
  <r>
    <x v="9"/>
    <x v="2"/>
  </r>
  <r>
    <x v="9"/>
    <x v="12"/>
  </r>
  <r>
    <x v="9"/>
    <x v="12"/>
  </r>
  <r>
    <x v="9"/>
    <x v="12"/>
  </r>
  <r>
    <x v="9"/>
    <x v="2"/>
  </r>
  <r>
    <x v="9"/>
    <x v="12"/>
  </r>
  <r>
    <x v="9"/>
    <x v="12"/>
  </r>
  <r>
    <x v="9"/>
    <x v="2"/>
  </r>
  <r>
    <x v="9"/>
    <x v="2"/>
  </r>
  <r>
    <x v="9"/>
    <x v="2"/>
  </r>
  <r>
    <x v="10"/>
    <x v="2"/>
  </r>
  <r>
    <x v="10"/>
    <x v="12"/>
  </r>
  <r>
    <x v="10"/>
    <x v="12"/>
  </r>
  <r>
    <x v="10"/>
    <x v="2"/>
  </r>
  <r>
    <x v="10"/>
    <x v="14"/>
  </r>
  <r>
    <x v="10"/>
    <x v="2"/>
  </r>
  <r>
    <x v="10"/>
    <x v="18"/>
  </r>
  <r>
    <x v="10"/>
    <x v="12"/>
  </r>
  <r>
    <x v="10"/>
    <x v="2"/>
  </r>
  <r>
    <x v="10"/>
    <x v="19"/>
  </r>
  <r>
    <x v="10"/>
    <x v="2"/>
  </r>
  <r>
    <x v="10"/>
    <x v="2"/>
  </r>
  <r>
    <x v="10"/>
    <x v="12"/>
  </r>
  <r>
    <x v="10"/>
    <x v="12"/>
  </r>
  <r>
    <x v="6"/>
    <x v="2"/>
  </r>
  <r>
    <x v="10"/>
    <x v="2"/>
  </r>
  <r>
    <x v="10"/>
    <x v="26"/>
  </r>
  <r>
    <x v="10"/>
    <x v="12"/>
  </r>
  <r>
    <x v="10"/>
    <x v="2"/>
  </r>
  <r>
    <x v="10"/>
    <x v="12"/>
  </r>
  <r>
    <x v="10"/>
    <x v="2"/>
  </r>
  <r>
    <x v="10"/>
    <x v="12"/>
  </r>
  <r>
    <x v="10"/>
    <x v="2"/>
  </r>
  <r>
    <x v="6"/>
    <x v="2"/>
  </r>
  <r>
    <x v="6"/>
    <x v="2"/>
  </r>
  <r>
    <x v="10"/>
    <x v="8"/>
  </r>
  <r>
    <x v="10"/>
    <x v="8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6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11"/>
    <x v="8"/>
  </r>
  <r>
    <x v="11"/>
    <x v="8"/>
  </r>
  <r>
    <x v="11"/>
    <x v="8"/>
  </r>
  <r>
    <x v="11"/>
    <x v="1"/>
  </r>
  <r>
    <x v="11"/>
    <x v="17"/>
  </r>
  <r>
    <x v="11"/>
    <x v="12"/>
  </r>
  <r>
    <x v="11"/>
    <x v="22"/>
  </r>
  <r>
    <x v="11"/>
    <x v="12"/>
  </r>
  <r>
    <x v="11"/>
    <x v="2"/>
  </r>
  <r>
    <x v="11"/>
    <x v="2"/>
  </r>
  <r>
    <x v="11"/>
    <x v="13"/>
  </r>
  <r>
    <x v="11"/>
    <x v="2"/>
  </r>
  <r>
    <x v="11"/>
    <x v="2"/>
  </r>
  <r>
    <x v="11"/>
    <x v="2"/>
  </r>
  <r>
    <x v="11"/>
    <x v="12"/>
  </r>
  <r>
    <x v="11"/>
    <x v="12"/>
  </r>
  <r>
    <x v="11"/>
    <x v="2"/>
  </r>
  <r>
    <x v="11"/>
    <x v="25"/>
  </r>
  <r>
    <x v="11"/>
    <x v="12"/>
  </r>
  <r>
    <x v="11"/>
    <x v="6"/>
  </r>
  <r>
    <x v="11"/>
    <x v="2"/>
  </r>
  <r>
    <x v="11"/>
    <x v="2"/>
  </r>
  <r>
    <x v="11"/>
    <x v="2"/>
  </r>
  <r>
    <x v="11"/>
    <x v="2"/>
  </r>
  <r>
    <x v="11"/>
    <x v="12"/>
  </r>
  <r>
    <x v="11"/>
    <x v="2"/>
  </r>
  <r>
    <x v="11"/>
    <x v="2"/>
  </r>
  <r>
    <x v="11"/>
    <x v="2"/>
  </r>
  <r>
    <x v="11"/>
    <x v="2"/>
  </r>
  <r>
    <x v="11"/>
    <x v="2"/>
  </r>
  <r>
    <x v="6"/>
    <x v="2"/>
  </r>
  <r>
    <x v="11"/>
    <x v="2"/>
  </r>
  <r>
    <x v="11"/>
    <x v="2"/>
  </r>
  <r>
    <x v="11"/>
    <x v="2"/>
  </r>
  <r>
    <x v="11"/>
    <x v="2"/>
  </r>
  <r>
    <x v="6"/>
    <x v="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11"/>
    <x v="2"/>
  </r>
  <r>
    <x v="6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6"/>
    <x v="2"/>
  </r>
  <r>
    <x v="6"/>
    <x v="2"/>
  </r>
  <r>
    <x v="8"/>
    <x v="4"/>
  </r>
  <r>
    <x v="8"/>
    <x v="8"/>
  </r>
  <r>
    <x v="8"/>
    <x v="8"/>
  </r>
  <r>
    <x v="8"/>
    <x v="8"/>
  </r>
  <r>
    <x v="8"/>
    <x v="17"/>
  </r>
  <r>
    <x v="8"/>
    <x v="18"/>
  </r>
  <r>
    <x v="8"/>
    <x v="8"/>
  </r>
  <r>
    <x v="8"/>
    <x v="1"/>
  </r>
  <r>
    <x v="8"/>
    <x v="8"/>
  </r>
  <r>
    <x v="8"/>
    <x v="8"/>
  </r>
  <r>
    <x v="8"/>
    <x v="8"/>
  </r>
  <r>
    <x v="8"/>
    <x v="8"/>
  </r>
  <r>
    <x v="8"/>
    <x v="20"/>
  </r>
  <r>
    <x v="8"/>
    <x v="8"/>
  </r>
  <r>
    <x v="8"/>
    <x v="8"/>
  </r>
  <r>
    <x v="8"/>
    <x v="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12"/>
  </r>
  <r>
    <x v="8"/>
    <x v="2"/>
  </r>
  <r>
    <x v="8"/>
    <x v="2"/>
  </r>
  <r>
    <x v="8"/>
    <x v="1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8"/>
    <x v="2"/>
  </r>
  <r>
    <x v="12"/>
    <x v="2"/>
  </r>
  <r>
    <x v="12"/>
    <x v="4"/>
  </r>
  <r>
    <x v="12"/>
    <x v="19"/>
  </r>
  <r>
    <x v="12"/>
    <x v="8"/>
  </r>
  <r>
    <x v="12"/>
    <x v="20"/>
  </r>
  <r>
    <x v="12"/>
    <x v="1"/>
  </r>
  <r>
    <x v="12"/>
    <x v="10"/>
  </r>
  <r>
    <x v="12"/>
    <x v="8"/>
  </r>
  <r>
    <x v="12"/>
    <x v="8"/>
  </r>
  <r>
    <x v="12"/>
    <x v="12"/>
  </r>
  <r>
    <x v="12"/>
    <x v="6"/>
  </r>
  <r>
    <x v="12"/>
    <x v="2"/>
  </r>
  <r>
    <x v="12"/>
    <x v="2"/>
  </r>
  <r>
    <x v="12"/>
    <x v="26"/>
  </r>
  <r>
    <x v="12"/>
    <x v="12"/>
  </r>
  <r>
    <x v="12"/>
    <x v="12"/>
  </r>
  <r>
    <x v="12"/>
    <x v="2"/>
  </r>
  <r>
    <x v="12"/>
    <x v="2"/>
  </r>
  <r>
    <x v="12"/>
    <x v="12"/>
  </r>
  <r>
    <x v="12"/>
    <x v="12"/>
  </r>
  <r>
    <x v="12"/>
    <x v="1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6"/>
    <x v="2"/>
  </r>
  <r>
    <x v="12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6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6"/>
    <x v="2"/>
  </r>
  <r>
    <x v="2"/>
    <x v="2"/>
  </r>
  <r>
    <x v="2"/>
    <x v="2"/>
  </r>
  <r>
    <x v="6"/>
    <x v="2"/>
  </r>
  <r>
    <x v="2"/>
    <x v="2"/>
  </r>
  <r>
    <x v="6"/>
    <x v="2"/>
  </r>
  <r>
    <x v="2"/>
    <x v="2"/>
  </r>
  <r>
    <x v="2"/>
    <x v="2"/>
  </r>
  <r>
    <x v="6"/>
    <x v="2"/>
  </r>
  <r>
    <x v="6"/>
    <x v="2"/>
  </r>
  <r>
    <x v="2"/>
    <x v="2"/>
  </r>
  <r>
    <x v="6"/>
    <x v="2"/>
  </r>
  <r>
    <x v="2"/>
    <x v="2"/>
  </r>
  <r>
    <x v="6"/>
    <x v="1"/>
  </r>
  <r>
    <x v="0"/>
    <x v="1"/>
  </r>
  <r>
    <x v="0"/>
    <x v="1"/>
  </r>
  <r>
    <x v="0"/>
    <x v="12"/>
  </r>
  <r>
    <x v="0"/>
    <x v="2"/>
  </r>
  <r>
    <x v="0"/>
    <x v="2"/>
  </r>
  <r>
    <x v="6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6"/>
    <x v="2"/>
  </r>
  <r>
    <x v="0"/>
    <x v="2"/>
  </r>
  <r>
    <x v="0"/>
    <x v="2"/>
  </r>
  <r>
    <x v="0"/>
    <x v="2"/>
  </r>
  <r>
    <x v="6"/>
    <x v="2"/>
  </r>
  <r>
    <x v="0"/>
    <x v="2"/>
  </r>
  <r>
    <x v="0"/>
    <x v="2"/>
  </r>
  <r>
    <x v="0"/>
    <x v="2"/>
  </r>
  <r>
    <x v="0"/>
    <x v="2"/>
  </r>
  <r>
    <x v="6"/>
    <x v="2"/>
  </r>
  <r>
    <x v="0"/>
    <x v="2"/>
  </r>
  <r>
    <x v="0"/>
    <x v="2"/>
  </r>
  <r>
    <x v="6"/>
    <x v="2"/>
  </r>
  <r>
    <x v="0"/>
    <x v="2"/>
  </r>
  <r>
    <x v="6"/>
    <x v="2"/>
  </r>
  <r>
    <x v="0"/>
    <x v="2"/>
  </r>
  <r>
    <x v="0"/>
    <x v="2"/>
  </r>
  <r>
    <x v="0"/>
    <x v="2"/>
  </r>
  <r>
    <x v="0"/>
    <x v="2"/>
  </r>
  <r>
    <x v="6"/>
    <x v="2"/>
  </r>
  <r>
    <x v="0"/>
    <x v="2"/>
  </r>
  <r>
    <x v="6"/>
    <x v="2"/>
  </r>
  <r>
    <x v="0"/>
    <x v="2"/>
  </r>
  <r>
    <x v="0"/>
    <x v="2"/>
  </r>
  <r>
    <x v="0"/>
    <x v="2"/>
  </r>
  <r>
    <x v="0"/>
    <x v="2"/>
  </r>
  <r>
    <x v="6"/>
    <x v="2"/>
  </r>
  <r>
    <x v="0"/>
    <x v="2"/>
  </r>
  <r>
    <x v="0"/>
    <x v="2"/>
  </r>
  <r>
    <x v="0"/>
    <x v="2"/>
  </r>
  <r>
    <x v="0"/>
    <x v="2"/>
  </r>
  <r>
    <x v="6"/>
    <x v="2"/>
  </r>
  <r>
    <x v="6"/>
    <x v="2"/>
  </r>
  <r>
    <x v="6"/>
    <x v="2"/>
  </r>
  <r>
    <x v="6"/>
    <x v="2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1"/>
    <x v="2"/>
  </r>
  <r>
    <x v="2"/>
    <x v="2"/>
  </r>
  <r>
    <x v="3"/>
    <x v="1"/>
  </r>
  <r>
    <x v="3"/>
    <x v="0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1"/>
  </r>
  <r>
    <x v="3"/>
    <x v="1"/>
  </r>
  <r>
    <x v="3"/>
    <x v="0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5"/>
    <x v="4"/>
  </r>
  <r>
    <x v="5"/>
    <x v="4"/>
  </r>
  <r>
    <x v="5"/>
    <x v="7"/>
  </r>
  <r>
    <x v="5"/>
    <x v="4"/>
  </r>
  <r>
    <x v="5"/>
    <x v="3"/>
  </r>
  <r>
    <x v="5"/>
    <x v="7"/>
  </r>
  <r>
    <x v="5"/>
    <x v="4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8"/>
  </r>
  <r>
    <x v="5"/>
    <x v="5"/>
  </r>
  <r>
    <x v="5"/>
    <x v="8"/>
  </r>
  <r>
    <x v="5"/>
    <x v="5"/>
  </r>
  <r>
    <x v="5"/>
    <x v="8"/>
  </r>
  <r>
    <x v="5"/>
    <x v="9"/>
  </r>
  <r>
    <x v="5"/>
    <x v="5"/>
  </r>
  <r>
    <x v="5"/>
    <x v="9"/>
  </r>
  <r>
    <x v="5"/>
    <x v="9"/>
  </r>
  <r>
    <x v="5"/>
    <x v="10"/>
  </r>
  <r>
    <x v="5"/>
    <x v="11"/>
  </r>
  <r>
    <x v="5"/>
    <x v="9"/>
  </r>
  <r>
    <x v="5"/>
    <x v="5"/>
  </r>
  <r>
    <x v="5"/>
    <x v="9"/>
  </r>
  <r>
    <x v="5"/>
    <x v="5"/>
  </r>
  <r>
    <x v="5"/>
    <x v="5"/>
  </r>
  <r>
    <x v="5"/>
    <x v="5"/>
  </r>
  <r>
    <x v="5"/>
    <x v="12"/>
  </r>
  <r>
    <x v="5"/>
    <x v="12"/>
  </r>
  <r>
    <x v="5"/>
    <x v="2"/>
  </r>
  <r>
    <x v="5"/>
    <x v="2"/>
  </r>
  <r>
    <x v="5"/>
    <x v="12"/>
  </r>
  <r>
    <x v="5"/>
    <x v="12"/>
  </r>
  <r>
    <x v="5"/>
    <x v="12"/>
  </r>
  <r>
    <x v="5"/>
    <x v="13"/>
  </r>
  <r>
    <x v="5"/>
    <x v="12"/>
  </r>
  <r>
    <x v="5"/>
    <x v="12"/>
  </r>
  <r>
    <x v="5"/>
    <x v="14"/>
  </r>
  <r>
    <x v="5"/>
    <x v="6"/>
  </r>
  <r>
    <x v="5"/>
    <x v="12"/>
  </r>
  <r>
    <x v="5"/>
    <x v="14"/>
  </r>
  <r>
    <x v="5"/>
    <x v="15"/>
  </r>
  <r>
    <x v="6"/>
    <x v="2"/>
  </r>
  <r>
    <x v="7"/>
    <x v="4"/>
  </r>
  <r>
    <x v="7"/>
    <x v="4"/>
  </r>
  <r>
    <x v="7"/>
    <x v="4"/>
  </r>
  <r>
    <x v="7"/>
    <x v="16"/>
  </r>
  <r>
    <x v="7"/>
    <x v="5"/>
  </r>
  <r>
    <x v="7"/>
    <x v="8"/>
  </r>
  <r>
    <x v="7"/>
    <x v="5"/>
  </r>
  <r>
    <x v="7"/>
    <x v="9"/>
  </r>
  <r>
    <x v="7"/>
    <x v="5"/>
  </r>
  <r>
    <x v="7"/>
    <x v="5"/>
  </r>
  <r>
    <x v="7"/>
    <x v="8"/>
  </r>
  <r>
    <x v="7"/>
    <x v="5"/>
  </r>
  <r>
    <x v="7"/>
    <x v="10"/>
  </r>
  <r>
    <x v="7"/>
    <x v="17"/>
  </r>
  <r>
    <x v="7"/>
    <x v="5"/>
  </r>
  <r>
    <x v="7"/>
    <x v="8"/>
  </r>
  <r>
    <x v="7"/>
    <x v="1"/>
  </r>
  <r>
    <x v="7"/>
    <x v="8"/>
  </r>
  <r>
    <x v="7"/>
    <x v="5"/>
  </r>
  <r>
    <x v="7"/>
    <x v="18"/>
  </r>
  <r>
    <x v="7"/>
    <x v="19"/>
  </r>
  <r>
    <x v="7"/>
    <x v="5"/>
  </r>
  <r>
    <x v="7"/>
    <x v="5"/>
  </r>
  <r>
    <x v="7"/>
    <x v="5"/>
  </r>
  <r>
    <x v="7"/>
    <x v="11"/>
  </r>
  <r>
    <x v="7"/>
    <x v="8"/>
  </r>
  <r>
    <x v="7"/>
    <x v="8"/>
  </r>
  <r>
    <x v="7"/>
    <x v="5"/>
  </r>
  <r>
    <x v="7"/>
    <x v="8"/>
  </r>
  <r>
    <x v="7"/>
    <x v="5"/>
  </r>
  <r>
    <x v="7"/>
    <x v="8"/>
  </r>
  <r>
    <x v="7"/>
    <x v="5"/>
  </r>
  <r>
    <x v="7"/>
    <x v="1"/>
  </r>
  <r>
    <x v="7"/>
    <x v="11"/>
  </r>
  <r>
    <x v="7"/>
    <x v="12"/>
  </r>
  <r>
    <x v="7"/>
    <x v="2"/>
  </r>
  <r>
    <x v="7"/>
    <x v="12"/>
  </r>
  <r>
    <x v="7"/>
    <x v="12"/>
  </r>
  <r>
    <x v="7"/>
    <x v="2"/>
  </r>
  <r>
    <x v="7"/>
    <x v="12"/>
  </r>
  <r>
    <x v="7"/>
    <x v="12"/>
  </r>
  <r>
    <x v="7"/>
    <x v="6"/>
  </r>
  <r>
    <x v="7"/>
    <x v="6"/>
  </r>
  <r>
    <x v="7"/>
    <x v="12"/>
  </r>
  <r>
    <x v="7"/>
    <x v="14"/>
  </r>
  <r>
    <x v="7"/>
    <x v="12"/>
  </r>
  <r>
    <x v="7"/>
    <x v="12"/>
  </r>
  <r>
    <x v="8"/>
    <x v="16"/>
  </r>
  <r>
    <x v="8"/>
    <x v="3"/>
  </r>
  <r>
    <x v="8"/>
    <x v="5"/>
  </r>
  <r>
    <x v="8"/>
    <x v="5"/>
  </r>
  <r>
    <x v="8"/>
    <x v="5"/>
  </r>
  <r>
    <x v="8"/>
    <x v="11"/>
  </r>
  <r>
    <x v="8"/>
    <x v="8"/>
  </r>
  <r>
    <x v="8"/>
    <x v="10"/>
  </r>
  <r>
    <x v="8"/>
    <x v="5"/>
  </r>
  <r>
    <x v="8"/>
    <x v="5"/>
  </r>
  <r>
    <x v="8"/>
    <x v="5"/>
  </r>
  <r>
    <x v="8"/>
    <x v="5"/>
  </r>
  <r>
    <x v="8"/>
    <x v="5"/>
  </r>
  <r>
    <x v="8"/>
    <x v="8"/>
  </r>
  <r>
    <x v="8"/>
    <x v="5"/>
  </r>
  <r>
    <x v="8"/>
    <x v="17"/>
  </r>
  <r>
    <x v="8"/>
    <x v="20"/>
  </r>
  <r>
    <x v="8"/>
    <x v="8"/>
  </r>
  <r>
    <x v="8"/>
    <x v="11"/>
  </r>
  <r>
    <x v="8"/>
    <x v="9"/>
  </r>
  <r>
    <x v="8"/>
    <x v="11"/>
  </r>
  <r>
    <x v="8"/>
    <x v="5"/>
  </r>
  <r>
    <x v="8"/>
    <x v="8"/>
  </r>
  <r>
    <x v="8"/>
    <x v="19"/>
  </r>
  <r>
    <x v="8"/>
    <x v="5"/>
  </r>
  <r>
    <x v="8"/>
    <x v="19"/>
  </r>
  <r>
    <x v="8"/>
    <x v="18"/>
  </r>
  <r>
    <x v="8"/>
    <x v="8"/>
  </r>
  <r>
    <x v="8"/>
    <x v="20"/>
  </r>
  <r>
    <x v="8"/>
    <x v="5"/>
  </r>
  <r>
    <x v="8"/>
    <x v="17"/>
  </r>
  <r>
    <x v="8"/>
    <x v="5"/>
  </r>
  <r>
    <x v="8"/>
    <x v="12"/>
  </r>
  <r>
    <x v="8"/>
    <x v="21"/>
  </r>
  <r>
    <x v="8"/>
    <x v="12"/>
  </r>
  <r>
    <x v="8"/>
    <x v="6"/>
  </r>
  <r>
    <x v="8"/>
    <x v="22"/>
  </r>
  <r>
    <x v="8"/>
    <x v="14"/>
  </r>
  <r>
    <x v="8"/>
    <x v="12"/>
  </r>
  <r>
    <x v="8"/>
    <x v="12"/>
  </r>
  <r>
    <x v="6"/>
    <x v="13"/>
  </r>
  <r>
    <x v="8"/>
    <x v="12"/>
  </r>
  <r>
    <x v="8"/>
    <x v="13"/>
  </r>
  <r>
    <x v="8"/>
    <x v="6"/>
  </r>
  <r>
    <x v="8"/>
    <x v="12"/>
  </r>
  <r>
    <x v="8"/>
    <x v="2"/>
  </r>
  <r>
    <x v="8"/>
    <x v="12"/>
  </r>
  <r>
    <x v="8"/>
    <x v="12"/>
  </r>
  <r>
    <x v="9"/>
    <x v="23"/>
  </r>
  <r>
    <x v="9"/>
    <x v="18"/>
  </r>
  <r>
    <x v="9"/>
    <x v="17"/>
  </r>
  <r>
    <x v="9"/>
    <x v="11"/>
  </r>
  <r>
    <x v="9"/>
    <x v="8"/>
  </r>
  <r>
    <x v="9"/>
    <x v="19"/>
  </r>
  <r>
    <x v="9"/>
    <x v="5"/>
  </r>
  <r>
    <x v="9"/>
    <x v="10"/>
  </r>
  <r>
    <x v="9"/>
    <x v="8"/>
  </r>
  <r>
    <x v="9"/>
    <x v="8"/>
  </r>
  <r>
    <x v="9"/>
    <x v="8"/>
  </r>
  <r>
    <x v="9"/>
    <x v="19"/>
  </r>
  <r>
    <x v="9"/>
    <x v="8"/>
  </r>
  <r>
    <x v="9"/>
    <x v="10"/>
  </r>
  <r>
    <x v="9"/>
    <x v="20"/>
  </r>
  <r>
    <x v="9"/>
    <x v="8"/>
  </r>
  <r>
    <x v="9"/>
    <x v="17"/>
  </r>
  <r>
    <x v="9"/>
    <x v="2"/>
  </r>
  <r>
    <x v="9"/>
    <x v="12"/>
  </r>
  <r>
    <x v="9"/>
    <x v="2"/>
  </r>
  <r>
    <x v="9"/>
    <x v="15"/>
  </r>
  <r>
    <x v="9"/>
    <x v="12"/>
  </r>
  <r>
    <x v="9"/>
    <x v="2"/>
  </r>
  <r>
    <x v="9"/>
    <x v="12"/>
  </r>
  <r>
    <x v="9"/>
    <x v="2"/>
  </r>
  <r>
    <x v="9"/>
    <x v="2"/>
  </r>
  <r>
    <x v="9"/>
    <x v="12"/>
  </r>
  <r>
    <x v="9"/>
    <x v="2"/>
  </r>
  <r>
    <x v="9"/>
    <x v="2"/>
  </r>
  <r>
    <x v="9"/>
    <x v="12"/>
  </r>
  <r>
    <x v="9"/>
    <x v="12"/>
  </r>
  <r>
    <x v="9"/>
    <x v="12"/>
  </r>
  <r>
    <x v="9"/>
    <x v="12"/>
  </r>
  <r>
    <x v="9"/>
    <x v="2"/>
  </r>
  <r>
    <x v="9"/>
    <x v="12"/>
  </r>
  <r>
    <x v="9"/>
    <x v="2"/>
  </r>
  <r>
    <x v="9"/>
    <x v="12"/>
  </r>
  <r>
    <x v="9"/>
    <x v="12"/>
  </r>
  <r>
    <x v="6"/>
    <x v="2"/>
  </r>
  <r>
    <x v="9"/>
    <x v="2"/>
  </r>
  <r>
    <x v="9"/>
    <x v="12"/>
  </r>
  <r>
    <x v="0"/>
    <x v="3"/>
  </r>
  <r>
    <x v="0"/>
    <x v="24"/>
  </r>
  <r>
    <x v="0"/>
    <x v="7"/>
  </r>
  <r>
    <x v="0"/>
    <x v="4"/>
  </r>
  <r>
    <x v="0"/>
    <x v="10"/>
  </r>
  <r>
    <x v="0"/>
    <x v="18"/>
  </r>
  <r>
    <x v="0"/>
    <x v="6"/>
  </r>
  <r>
    <x v="0"/>
    <x v="5"/>
  </r>
  <r>
    <x v="0"/>
    <x v="5"/>
  </r>
  <r>
    <x v="0"/>
    <x v="8"/>
  </r>
  <r>
    <x v="0"/>
    <x v="5"/>
  </r>
  <r>
    <x v="0"/>
    <x v="5"/>
  </r>
  <r>
    <x v="0"/>
    <x v="1"/>
  </r>
  <r>
    <x v="0"/>
    <x v="8"/>
  </r>
  <r>
    <x v="0"/>
    <x v="5"/>
  </r>
  <r>
    <x v="0"/>
    <x v="8"/>
  </r>
  <r>
    <x v="0"/>
    <x v="20"/>
  </r>
  <r>
    <x v="0"/>
    <x v="8"/>
  </r>
  <r>
    <x v="0"/>
    <x v="5"/>
  </r>
  <r>
    <x v="0"/>
    <x v="20"/>
  </r>
  <r>
    <x v="0"/>
    <x v="1"/>
  </r>
  <r>
    <x v="0"/>
    <x v="8"/>
  </r>
  <r>
    <x v="0"/>
    <x v="5"/>
  </r>
  <r>
    <x v="0"/>
    <x v="11"/>
  </r>
  <r>
    <x v="0"/>
    <x v="11"/>
  </r>
  <r>
    <x v="0"/>
    <x v="6"/>
  </r>
  <r>
    <x v="0"/>
    <x v="2"/>
  </r>
  <r>
    <x v="0"/>
    <x v="12"/>
  </r>
  <r>
    <x v="0"/>
    <x v="12"/>
  </r>
  <r>
    <x v="0"/>
    <x v="12"/>
  </r>
  <r>
    <x v="0"/>
    <x v="14"/>
  </r>
  <r>
    <x v="0"/>
    <x v="6"/>
  </r>
  <r>
    <x v="0"/>
    <x v="2"/>
  </r>
  <r>
    <x v="0"/>
    <x v="25"/>
  </r>
  <r>
    <x v="0"/>
    <x v="12"/>
  </r>
  <r>
    <x v="0"/>
    <x v="2"/>
  </r>
  <r>
    <x v="0"/>
    <x v="12"/>
  </r>
  <r>
    <x v="0"/>
    <x v="6"/>
  </r>
  <r>
    <x v="0"/>
    <x v="2"/>
  </r>
  <r>
    <x v="0"/>
    <x v="2"/>
  </r>
  <r>
    <x v="0"/>
    <x v="2"/>
  </r>
  <r>
    <x v="0"/>
    <x v="12"/>
  </r>
  <r>
    <x v="0"/>
    <x v="2"/>
  </r>
  <r>
    <x v="0"/>
    <x v="15"/>
  </r>
  <r>
    <x v="0"/>
    <x v="2"/>
  </r>
  <r>
    <x v="0"/>
    <x v="12"/>
  </r>
  <r>
    <x v="0"/>
    <x v="12"/>
  </r>
  <r>
    <x v="0"/>
    <x v="2"/>
  </r>
  <r>
    <x v="0"/>
    <x v="2"/>
  </r>
  <r>
    <x v="0"/>
    <x v="2"/>
  </r>
  <r>
    <x v="10"/>
    <x v="1"/>
  </r>
  <r>
    <x v="10"/>
    <x v="12"/>
  </r>
  <r>
    <x v="10"/>
    <x v="1"/>
  </r>
  <r>
    <x v="10"/>
    <x v="12"/>
  </r>
  <r>
    <x v="10"/>
    <x v="2"/>
  </r>
  <r>
    <x v="10"/>
    <x v="8"/>
  </r>
  <r>
    <x v="10"/>
    <x v="2"/>
  </r>
  <r>
    <x v="10"/>
    <x v="12"/>
  </r>
  <r>
    <x v="10"/>
    <x v="1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8"/>
  </r>
  <r>
    <x v="10"/>
    <x v="12"/>
  </r>
  <r>
    <x v="10"/>
    <x v="2"/>
  </r>
  <r>
    <x v="10"/>
    <x v="2"/>
  </r>
  <r>
    <x v="10"/>
    <x v="12"/>
  </r>
  <r>
    <x v="10"/>
    <x v="2"/>
  </r>
  <r>
    <x v="10"/>
    <x v="2"/>
  </r>
  <r>
    <x v="10"/>
    <x v="2"/>
  </r>
  <r>
    <x v="10"/>
    <x v="2"/>
  </r>
  <r>
    <x v="6"/>
    <x v="2"/>
  </r>
  <r>
    <x v="10"/>
    <x v="12"/>
  </r>
  <r>
    <x v="10"/>
    <x v="12"/>
  </r>
  <r>
    <x v="10"/>
    <x v="2"/>
  </r>
  <r>
    <x v="10"/>
    <x v="2"/>
  </r>
  <r>
    <x v="10"/>
    <x v="2"/>
  </r>
  <r>
    <x v="6"/>
    <x v="2"/>
  </r>
  <r>
    <x v="6"/>
    <x v="2"/>
  </r>
  <r>
    <x v="6"/>
    <x v="2"/>
  </r>
  <r>
    <x v="6"/>
    <x v="2"/>
  </r>
  <r>
    <x v="1"/>
    <x v="2"/>
  </r>
  <r>
    <x v="1"/>
    <x v="12"/>
  </r>
  <r>
    <x v="1"/>
    <x v="12"/>
  </r>
  <r>
    <x v="1"/>
    <x v="12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11"/>
    <x v="2"/>
  </r>
  <r>
    <x v="1"/>
    <x v="12"/>
  </r>
  <r>
    <x v="11"/>
    <x v="12"/>
  </r>
  <r>
    <x v="11"/>
    <x v="2"/>
  </r>
  <r>
    <x v="11"/>
    <x v="14"/>
  </r>
  <r>
    <x v="11"/>
    <x v="2"/>
  </r>
  <r>
    <x v="11"/>
    <x v="18"/>
  </r>
  <r>
    <x v="11"/>
    <x v="12"/>
  </r>
  <r>
    <x v="11"/>
    <x v="2"/>
  </r>
  <r>
    <x v="11"/>
    <x v="19"/>
  </r>
  <r>
    <x v="11"/>
    <x v="2"/>
  </r>
  <r>
    <x v="11"/>
    <x v="2"/>
  </r>
  <r>
    <x v="11"/>
    <x v="12"/>
  </r>
  <r>
    <x v="11"/>
    <x v="12"/>
  </r>
  <r>
    <x v="6"/>
    <x v="2"/>
  </r>
  <r>
    <x v="11"/>
    <x v="2"/>
  </r>
  <r>
    <x v="11"/>
    <x v="26"/>
  </r>
  <r>
    <x v="11"/>
    <x v="12"/>
  </r>
  <r>
    <x v="11"/>
    <x v="2"/>
  </r>
  <r>
    <x v="11"/>
    <x v="12"/>
  </r>
  <r>
    <x v="11"/>
    <x v="2"/>
  </r>
  <r>
    <x v="11"/>
    <x v="12"/>
  </r>
  <r>
    <x v="11"/>
    <x v="2"/>
  </r>
  <r>
    <x v="6"/>
    <x v="2"/>
  </r>
  <r>
    <x v="6"/>
    <x v="2"/>
  </r>
  <r>
    <x v="1"/>
    <x v="8"/>
  </r>
  <r>
    <x v="1"/>
    <x v="8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6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2"/>
    <x v="8"/>
  </r>
  <r>
    <x v="2"/>
    <x v="8"/>
  </r>
  <r>
    <x v="2"/>
    <x v="8"/>
  </r>
  <r>
    <x v="2"/>
    <x v="1"/>
  </r>
  <r>
    <x v="2"/>
    <x v="17"/>
  </r>
  <r>
    <x v="2"/>
    <x v="12"/>
  </r>
  <r>
    <x v="2"/>
    <x v="22"/>
  </r>
  <r>
    <x v="2"/>
    <x v="12"/>
  </r>
  <r>
    <x v="2"/>
    <x v="2"/>
  </r>
  <r>
    <x v="2"/>
    <x v="2"/>
  </r>
  <r>
    <x v="2"/>
    <x v="13"/>
  </r>
  <r>
    <x v="2"/>
    <x v="2"/>
  </r>
  <r>
    <x v="2"/>
    <x v="2"/>
  </r>
  <r>
    <x v="2"/>
    <x v="2"/>
  </r>
  <r>
    <x v="2"/>
    <x v="12"/>
  </r>
  <r>
    <x v="2"/>
    <x v="12"/>
  </r>
  <r>
    <x v="2"/>
    <x v="2"/>
  </r>
  <r>
    <x v="2"/>
    <x v="25"/>
  </r>
  <r>
    <x v="2"/>
    <x v="12"/>
  </r>
  <r>
    <x v="2"/>
    <x v="6"/>
  </r>
  <r>
    <x v="2"/>
    <x v="2"/>
  </r>
  <r>
    <x v="2"/>
    <x v="2"/>
  </r>
  <r>
    <x v="2"/>
    <x v="2"/>
  </r>
  <r>
    <x v="2"/>
    <x v="2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6"/>
    <x v="2"/>
  </r>
  <r>
    <x v="6"/>
    <x v="2"/>
  </r>
  <r>
    <x v="12"/>
    <x v="4"/>
  </r>
  <r>
    <x v="12"/>
    <x v="8"/>
  </r>
  <r>
    <x v="12"/>
    <x v="8"/>
  </r>
  <r>
    <x v="12"/>
    <x v="8"/>
  </r>
  <r>
    <x v="12"/>
    <x v="17"/>
  </r>
  <r>
    <x v="12"/>
    <x v="18"/>
  </r>
  <r>
    <x v="12"/>
    <x v="8"/>
  </r>
  <r>
    <x v="12"/>
    <x v="1"/>
  </r>
  <r>
    <x v="12"/>
    <x v="8"/>
  </r>
  <r>
    <x v="12"/>
    <x v="8"/>
  </r>
  <r>
    <x v="12"/>
    <x v="8"/>
  </r>
  <r>
    <x v="12"/>
    <x v="8"/>
  </r>
  <r>
    <x v="12"/>
    <x v="20"/>
  </r>
  <r>
    <x v="12"/>
    <x v="8"/>
  </r>
  <r>
    <x v="12"/>
    <x v="8"/>
  </r>
  <r>
    <x v="12"/>
    <x v="2"/>
  </r>
  <r>
    <x v="12"/>
    <x v="1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12"/>
  </r>
  <r>
    <x v="12"/>
    <x v="2"/>
  </r>
  <r>
    <x v="12"/>
    <x v="2"/>
  </r>
  <r>
    <x v="12"/>
    <x v="1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2"/>
    <x v="2"/>
  </r>
  <r>
    <x v="13"/>
    <x v="2"/>
  </r>
  <r>
    <x v="13"/>
    <x v="4"/>
  </r>
  <r>
    <x v="13"/>
    <x v="19"/>
  </r>
  <r>
    <x v="13"/>
    <x v="8"/>
  </r>
  <r>
    <x v="13"/>
    <x v="20"/>
  </r>
  <r>
    <x v="13"/>
    <x v="1"/>
  </r>
  <r>
    <x v="13"/>
    <x v="10"/>
  </r>
  <r>
    <x v="13"/>
    <x v="8"/>
  </r>
  <r>
    <x v="13"/>
    <x v="8"/>
  </r>
  <r>
    <x v="13"/>
    <x v="12"/>
  </r>
  <r>
    <x v="13"/>
    <x v="6"/>
  </r>
  <r>
    <x v="13"/>
    <x v="2"/>
  </r>
  <r>
    <x v="13"/>
    <x v="2"/>
  </r>
  <r>
    <x v="13"/>
    <x v="26"/>
  </r>
  <r>
    <x v="13"/>
    <x v="12"/>
  </r>
  <r>
    <x v="13"/>
    <x v="12"/>
  </r>
  <r>
    <x v="13"/>
    <x v="2"/>
  </r>
  <r>
    <x v="13"/>
    <x v="2"/>
  </r>
  <r>
    <x v="13"/>
    <x v="12"/>
  </r>
  <r>
    <x v="13"/>
    <x v="12"/>
  </r>
  <r>
    <x v="13"/>
    <x v="12"/>
  </r>
  <r>
    <x v="13"/>
    <x v="2"/>
  </r>
  <r>
    <x v="13"/>
    <x v="2"/>
  </r>
  <r>
    <x v="13"/>
    <x v="2"/>
  </r>
  <r>
    <x v="13"/>
    <x v="2"/>
  </r>
  <r>
    <x v="13"/>
    <x v="2"/>
  </r>
  <r>
    <x v="13"/>
    <x v="2"/>
  </r>
  <r>
    <x v="13"/>
    <x v="2"/>
  </r>
  <r>
    <x v="13"/>
    <x v="2"/>
  </r>
  <r>
    <x v="13"/>
    <x v="2"/>
  </r>
  <r>
    <x v="13"/>
    <x v="2"/>
  </r>
  <r>
    <x v="6"/>
    <x v="2"/>
  </r>
  <r>
    <x v="13"/>
    <x v="2"/>
  </r>
  <r>
    <x v="1"/>
    <x v="1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6"/>
    <x v="2"/>
  </r>
  <r>
    <x v="6"/>
    <x v="2"/>
  </r>
  <r>
    <x v="1"/>
    <x v="2"/>
  </r>
  <r>
    <x v="1"/>
    <x v="2"/>
  </r>
  <r>
    <x v="1"/>
    <x v="2"/>
  </r>
  <r>
    <x v="6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6"/>
    <x v="2"/>
  </r>
  <r>
    <x v="6"/>
    <x v="2"/>
  </r>
  <r>
    <x v="1"/>
    <x v="2"/>
  </r>
  <r>
    <x v="1"/>
    <x v="2"/>
  </r>
  <r>
    <x v="6"/>
    <x v="2"/>
  </r>
  <r>
    <x v="1"/>
    <x v="2"/>
  </r>
  <r>
    <x v="6"/>
    <x v="2"/>
  </r>
  <r>
    <x v="1"/>
    <x v="2"/>
  </r>
  <r>
    <x v="1"/>
    <x v="2"/>
  </r>
  <r>
    <x v="6"/>
    <x v="2"/>
  </r>
  <r>
    <x v="6"/>
    <x v="2"/>
  </r>
  <r>
    <x v="1"/>
    <x v="2"/>
  </r>
  <r>
    <x v="6"/>
    <x v="2"/>
  </r>
  <r>
    <x v="1"/>
    <x v="2"/>
  </r>
  <r>
    <x v="6"/>
    <x v="1"/>
  </r>
  <r>
    <x v="2"/>
    <x v="1"/>
  </r>
  <r>
    <x v="2"/>
    <x v="1"/>
  </r>
  <r>
    <x v="2"/>
    <x v="1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6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6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6"/>
    <x v="2"/>
  </r>
  <r>
    <x v="2"/>
    <x v="2"/>
  </r>
  <r>
    <x v="2"/>
    <x v="2"/>
  </r>
  <r>
    <x v="2"/>
    <x v="2"/>
  </r>
  <r>
    <x v="2"/>
    <x v="2"/>
  </r>
  <r>
    <x v="6"/>
    <x v="2"/>
  </r>
  <r>
    <x v="6"/>
    <x v="2"/>
  </r>
  <r>
    <x v="6"/>
    <x v="2"/>
  </r>
  <r>
    <x v="6"/>
    <x v="2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3"/>
    <x v="2"/>
  </r>
  <r>
    <x v="4"/>
    <x v="1"/>
  </r>
  <r>
    <x v="4"/>
    <x v="0"/>
  </r>
  <r>
    <x v="4"/>
    <x v="0"/>
  </r>
  <r>
    <x v="4"/>
    <x v="1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1"/>
  </r>
  <r>
    <x v="4"/>
    <x v="1"/>
  </r>
  <r>
    <x v="4"/>
    <x v="0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5"/>
    <x v="4"/>
  </r>
  <r>
    <x v="5"/>
    <x v="4"/>
  </r>
  <r>
    <x v="5"/>
    <x v="7"/>
  </r>
  <r>
    <x v="5"/>
    <x v="4"/>
  </r>
  <r>
    <x v="5"/>
    <x v="3"/>
  </r>
  <r>
    <x v="5"/>
    <x v="7"/>
  </r>
  <r>
    <x v="5"/>
    <x v="4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8"/>
  </r>
  <r>
    <x v="5"/>
    <x v="5"/>
  </r>
  <r>
    <x v="5"/>
    <x v="8"/>
  </r>
  <r>
    <x v="5"/>
    <x v="5"/>
  </r>
  <r>
    <x v="5"/>
    <x v="8"/>
  </r>
  <r>
    <x v="5"/>
    <x v="9"/>
  </r>
  <r>
    <x v="5"/>
    <x v="5"/>
  </r>
  <r>
    <x v="5"/>
    <x v="9"/>
  </r>
  <r>
    <x v="5"/>
    <x v="9"/>
  </r>
  <r>
    <x v="5"/>
    <x v="10"/>
  </r>
  <r>
    <x v="5"/>
    <x v="11"/>
  </r>
  <r>
    <x v="5"/>
    <x v="9"/>
  </r>
  <r>
    <x v="5"/>
    <x v="5"/>
  </r>
  <r>
    <x v="5"/>
    <x v="9"/>
  </r>
  <r>
    <x v="5"/>
    <x v="5"/>
  </r>
  <r>
    <x v="5"/>
    <x v="5"/>
  </r>
  <r>
    <x v="5"/>
    <x v="5"/>
  </r>
  <r>
    <x v="5"/>
    <x v="12"/>
  </r>
  <r>
    <x v="5"/>
    <x v="12"/>
  </r>
  <r>
    <x v="5"/>
    <x v="2"/>
  </r>
  <r>
    <x v="5"/>
    <x v="2"/>
  </r>
  <r>
    <x v="5"/>
    <x v="12"/>
  </r>
  <r>
    <x v="5"/>
    <x v="12"/>
  </r>
  <r>
    <x v="5"/>
    <x v="12"/>
  </r>
  <r>
    <x v="5"/>
    <x v="13"/>
  </r>
  <r>
    <x v="5"/>
    <x v="12"/>
  </r>
  <r>
    <x v="5"/>
    <x v="12"/>
  </r>
  <r>
    <x v="5"/>
    <x v="14"/>
  </r>
  <r>
    <x v="5"/>
    <x v="6"/>
  </r>
  <r>
    <x v="5"/>
    <x v="12"/>
  </r>
  <r>
    <x v="5"/>
    <x v="14"/>
  </r>
  <r>
    <x v="5"/>
    <x v="15"/>
  </r>
  <r>
    <x v="5"/>
    <x v="2"/>
  </r>
  <r>
    <x v="6"/>
    <x v="4"/>
  </r>
  <r>
    <x v="6"/>
    <x v="4"/>
  </r>
  <r>
    <x v="6"/>
    <x v="4"/>
  </r>
  <r>
    <x v="6"/>
    <x v="16"/>
  </r>
  <r>
    <x v="6"/>
    <x v="5"/>
  </r>
  <r>
    <x v="6"/>
    <x v="8"/>
  </r>
  <r>
    <x v="6"/>
    <x v="5"/>
  </r>
  <r>
    <x v="6"/>
    <x v="9"/>
  </r>
  <r>
    <x v="6"/>
    <x v="5"/>
  </r>
  <r>
    <x v="6"/>
    <x v="5"/>
  </r>
  <r>
    <x v="6"/>
    <x v="8"/>
  </r>
  <r>
    <x v="6"/>
    <x v="5"/>
  </r>
  <r>
    <x v="6"/>
    <x v="10"/>
  </r>
  <r>
    <x v="6"/>
    <x v="17"/>
  </r>
  <r>
    <x v="6"/>
    <x v="5"/>
  </r>
  <r>
    <x v="6"/>
    <x v="8"/>
  </r>
  <r>
    <x v="6"/>
    <x v="1"/>
  </r>
  <r>
    <x v="6"/>
    <x v="8"/>
  </r>
  <r>
    <x v="6"/>
    <x v="5"/>
  </r>
  <r>
    <x v="6"/>
    <x v="18"/>
  </r>
  <r>
    <x v="6"/>
    <x v="19"/>
  </r>
  <r>
    <x v="6"/>
    <x v="5"/>
  </r>
  <r>
    <x v="6"/>
    <x v="5"/>
  </r>
  <r>
    <x v="6"/>
    <x v="5"/>
  </r>
  <r>
    <x v="6"/>
    <x v="11"/>
  </r>
  <r>
    <x v="6"/>
    <x v="8"/>
  </r>
  <r>
    <x v="6"/>
    <x v="8"/>
  </r>
  <r>
    <x v="6"/>
    <x v="5"/>
  </r>
  <r>
    <x v="6"/>
    <x v="8"/>
  </r>
  <r>
    <x v="6"/>
    <x v="5"/>
  </r>
  <r>
    <x v="6"/>
    <x v="8"/>
  </r>
  <r>
    <x v="6"/>
    <x v="5"/>
  </r>
  <r>
    <x v="6"/>
    <x v="1"/>
  </r>
  <r>
    <x v="6"/>
    <x v="11"/>
  </r>
  <r>
    <x v="6"/>
    <x v="12"/>
  </r>
  <r>
    <x v="6"/>
    <x v="2"/>
  </r>
  <r>
    <x v="6"/>
    <x v="12"/>
  </r>
  <r>
    <x v="6"/>
    <x v="12"/>
  </r>
  <r>
    <x v="6"/>
    <x v="2"/>
  </r>
  <r>
    <x v="6"/>
    <x v="12"/>
  </r>
  <r>
    <x v="6"/>
    <x v="12"/>
  </r>
  <r>
    <x v="6"/>
    <x v="6"/>
  </r>
  <r>
    <x v="6"/>
    <x v="6"/>
  </r>
  <r>
    <x v="6"/>
    <x v="12"/>
  </r>
  <r>
    <x v="6"/>
    <x v="14"/>
  </r>
  <r>
    <x v="6"/>
    <x v="12"/>
  </r>
  <r>
    <x v="6"/>
    <x v="12"/>
  </r>
  <r>
    <x v="5"/>
    <x v="16"/>
  </r>
  <r>
    <x v="5"/>
    <x v="3"/>
  </r>
  <r>
    <x v="5"/>
    <x v="5"/>
  </r>
  <r>
    <x v="5"/>
    <x v="5"/>
  </r>
  <r>
    <x v="5"/>
    <x v="5"/>
  </r>
  <r>
    <x v="5"/>
    <x v="11"/>
  </r>
  <r>
    <x v="5"/>
    <x v="8"/>
  </r>
  <r>
    <x v="5"/>
    <x v="10"/>
  </r>
  <r>
    <x v="5"/>
    <x v="5"/>
  </r>
  <r>
    <x v="5"/>
    <x v="5"/>
  </r>
  <r>
    <x v="5"/>
    <x v="5"/>
  </r>
  <r>
    <x v="5"/>
    <x v="5"/>
  </r>
  <r>
    <x v="5"/>
    <x v="5"/>
  </r>
  <r>
    <x v="5"/>
    <x v="8"/>
  </r>
  <r>
    <x v="5"/>
    <x v="5"/>
  </r>
  <r>
    <x v="5"/>
    <x v="17"/>
  </r>
  <r>
    <x v="5"/>
    <x v="20"/>
  </r>
  <r>
    <x v="5"/>
    <x v="8"/>
  </r>
  <r>
    <x v="5"/>
    <x v="11"/>
  </r>
  <r>
    <x v="5"/>
    <x v="9"/>
  </r>
  <r>
    <x v="5"/>
    <x v="11"/>
  </r>
  <r>
    <x v="5"/>
    <x v="5"/>
  </r>
  <r>
    <x v="5"/>
    <x v="8"/>
  </r>
  <r>
    <x v="5"/>
    <x v="19"/>
  </r>
  <r>
    <x v="5"/>
    <x v="5"/>
  </r>
  <r>
    <x v="5"/>
    <x v="19"/>
  </r>
  <r>
    <x v="5"/>
    <x v="18"/>
  </r>
  <r>
    <x v="5"/>
    <x v="8"/>
  </r>
  <r>
    <x v="5"/>
    <x v="20"/>
  </r>
  <r>
    <x v="5"/>
    <x v="5"/>
  </r>
  <r>
    <x v="5"/>
    <x v="17"/>
  </r>
  <r>
    <x v="5"/>
    <x v="5"/>
  </r>
  <r>
    <x v="5"/>
    <x v="12"/>
  </r>
  <r>
    <x v="5"/>
    <x v="21"/>
  </r>
  <r>
    <x v="5"/>
    <x v="12"/>
  </r>
  <r>
    <x v="5"/>
    <x v="6"/>
  </r>
  <r>
    <x v="5"/>
    <x v="22"/>
  </r>
  <r>
    <x v="5"/>
    <x v="14"/>
  </r>
  <r>
    <x v="5"/>
    <x v="12"/>
  </r>
  <r>
    <x v="5"/>
    <x v="12"/>
  </r>
  <r>
    <x v="5"/>
    <x v="13"/>
  </r>
  <r>
    <x v="5"/>
    <x v="12"/>
  </r>
  <r>
    <x v="5"/>
    <x v="13"/>
  </r>
  <r>
    <x v="5"/>
    <x v="6"/>
  </r>
  <r>
    <x v="5"/>
    <x v="12"/>
  </r>
  <r>
    <x v="5"/>
    <x v="2"/>
  </r>
  <r>
    <x v="5"/>
    <x v="12"/>
  </r>
  <r>
    <x v="5"/>
    <x v="12"/>
  </r>
  <r>
    <x v="2"/>
    <x v="23"/>
  </r>
  <r>
    <x v="2"/>
    <x v="18"/>
  </r>
  <r>
    <x v="2"/>
    <x v="17"/>
  </r>
  <r>
    <x v="2"/>
    <x v="11"/>
  </r>
  <r>
    <x v="2"/>
    <x v="8"/>
  </r>
  <r>
    <x v="2"/>
    <x v="19"/>
  </r>
  <r>
    <x v="2"/>
    <x v="5"/>
  </r>
  <r>
    <x v="2"/>
    <x v="10"/>
  </r>
  <r>
    <x v="2"/>
    <x v="8"/>
  </r>
  <r>
    <x v="2"/>
    <x v="8"/>
  </r>
  <r>
    <x v="2"/>
    <x v="8"/>
  </r>
  <r>
    <x v="2"/>
    <x v="19"/>
  </r>
  <r>
    <x v="2"/>
    <x v="8"/>
  </r>
  <r>
    <x v="2"/>
    <x v="10"/>
  </r>
  <r>
    <x v="2"/>
    <x v="20"/>
  </r>
  <r>
    <x v="2"/>
    <x v="8"/>
  </r>
  <r>
    <x v="2"/>
    <x v="17"/>
  </r>
  <r>
    <x v="2"/>
    <x v="2"/>
  </r>
  <r>
    <x v="2"/>
    <x v="12"/>
  </r>
  <r>
    <x v="2"/>
    <x v="2"/>
  </r>
  <r>
    <x v="2"/>
    <x v="15"/>
  </r>
  <r>
    <x v="2"/>
    <x v="12"/>
  </r>
  <r>
    <x v="2"/>
    <x v="2"/>
  </r>
  <r>
    <x v="2"/>
    <x v="12"/>
  </r>
  <r>
    <x v="2"/>
    <x v="2"/>
  </r>
  <r>
    <x v="2"/>
    <x v="2"/>
  </r>
  <r>
    <x v="2"/>
    <x v="12"/>
  </r>
  <r>
    <x v="2"/>
    <x v="2"/>
  </r>
  <r>
    <x v="2"/>
    <x v="2"/>
  </r>
  <r>
    <x v="2"/>
    <x v="12"/>
  </r>
  <r>
    <x v="2"/>
    <x v="12"/>
  </r>
  <r>
    <x v="2"/>
    <x v="12"/>
  </r>
  <r>
    <x v="2"/>
    <x v="12"/>
  </r>
  <r>
    <x v="2"/>
    <x v="2"/>
  </r>
  <r>
    <x v="2"/>
    <x v="12"/>
  </r>
  <r>
    <x v="2"/>
    <x v="2"/>
  </r>
  <r>
    <x v="2"/>
    <x v="12"/>
  </r>
  <r>
    <x v="2"/>
    <x v="12"/>
  </r>
  <r>
    <x v="2"/>
    <x v="2"/>
  </r>
  <r>
    <x v="2"/>
    <x v="2"/>
  </r>
  <r>
    <x v="2"/>
    <x v="12"/>
  </r>
  <r>
    <x v="1"/>
    <x v="3"/>
  </r>
  <r>
    <x v="1"/>
    <x v="24"/>
  </r>
  <r>
    <x v="1"/>
    <x v="7"/>
  </r>
  <r>
    <x v="1"/>
    <x v="4"/>
  </r>
  <r>
    <x v="1"/>
    <x v="10"/>
  </r>
  <r>
    <x v="1"/>
    <x v="18"/>
  </r>
  <r>
    <x v="1"/>
    <x v="6"/>
  </r>
  <r>
    <x v="1"/>
    <x v="5"/>
  </r>
  <r>
    <x v="1"/>
    <x v="5"/>
  </r>
  <r>
    <x v="1"/>
    <x v="8"/>
  </r>
  <r>
    <x v="1"/>
    <x v="5"/>
  </r>
  <r>
    <x v="1"/>
    <x v="5"/>
  </r>
  <r>
    <x v="1"/>
    <x v="1"/>
  </r>
  <r>
    <x v="1"/>
    <x v="8"/>
  </r>
  <r>
    <x v="1"/>
    <x v="5"/>
  </r>
  <r>
    <x v="1"/>
    <x v="8"/>
  </r>
  <r>
    <x v="1"/>
    <x v="20"/>
  </r>
  <r>
    <x v="1"/>
    <x v="8"/>
  </r>
  <r>
    <x v="1"/>
    <x v="5"/>
  </r>
  <r>
    <x v="1"/>
    <x v="20"/>
  </r>
  <r>
    <x v="1"/>
    <x v="1"/>
  </r>
  <r>
    <x v="1"/>
    <x v="8"/>
  </r>
  <r>
    <x v="1"/>
    <x v="5"/>
  </r>
  <r>
    <x v="1"/>
    <x v="11"/>
  </r>
  <r>
    <x v="1"/>
    <x v="11"/>
  </r>
  <r>
    <x v="1"/>
    <x v="6"/>
  </r>
  <r>
    <x v="1"/>
    <x v="2"/>
  </r>
  <r>
    <x v="1"/>
    <x v="12"/>
  </r>
  <r>
    <x v="1"/>
    <x v="12"/>
  </r>
  <r>
    <x v="1"/>
    <x v="12"/>
  </r>
  <r>
    <x v="1"/>
    <x v="14"/>
  </r>
  <r>
    <x v="1"/>
    <x v="6"/>
  </r>
  <r>
    <x v="1"/>
    <x v="2"/>
  </r>
  <r>
    <x v="1"/>
    <x v="25"/>
  </r>
  <r>
    <x v="1"/>
    <x v="12"/>
  </r>
  <r>
    <x v="1"/>
    <x v="2"/>
  </r>
  <r>
    <x v="1"/>
    <x v="12"/>
  </r>
  <r>
    <x v="1"/>
    <x v="6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3"/>
    <x v="1"/>
  </r>
  <r>
    <x v="3"/>
    <x v="12"/>
  </r>
  <r>
    <x v="3"/>
    <x v="1"/>
  </r>
  <r>
    <x v="3"/>
    <x v="12"/>
  </r>
  <r>
    <x v="3"/>
    <x v="2"/>
  </r>
  <r>
    <x v="3"/>
    <x v="8"/>
  </r>
  <r>
    <x v="3"/>
    <x v="2"/>
  </r>
  <r>
    <x v="3"/>
    <x v="12"/>
  </r>
  <r>
    <x v="3"/>
    <x v="1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8"/>
  </r>
  <r>
    <x v="3"/>
    <x v="12"/>
  </r>
  <r>
    <x v="3"/>
    <x v="2"/>
  </r>
  <r>
    <x v="3"/>
    <x v="2"/>
  </r>
  <r>
    <x v="3"/>
    <x v="12"/>
  </r>
  <r>
    <x v="3"/>
    <x v="2"/>
  </r>
  <r>
    <x v="3"/>
    <x v="2"/>
  </r>
  <r>
    <x v="3"/>
    <x v="2"/>
  </r>
  <r>
    <x v="3"/>
    <x v="2"/>
  </r>
  <r>
    <x v="3"/>
    <x v="2"/>
  </r>
  <r>
    <x v="3"/>
    <x v="12"/>
  </r>
  <r>
    <x v="3"/>
    <x v="1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12"/>
  </r>
  <r>
    <x v="3"/>
    <x v="12"/>
  </r>
  <r>
    <x v="3"/>
    <x v="12"/>
  </r>
  <r>
    <x v="3"/>
    <x v="2"/>
  </r>
  <r>
    <x v="3"/>
    <x v="12"/>
  </r>
  <r>
    <x v="3"/>
    <x v="12"/>
  </r>
  <r>
    <x v="3"/>
    <x v="2"/>
  </r>
  <r>
    <x v="3"/>
    <x v="2"/>
  </r>
  <r>
    <x v="3"/>
    <x v="2"/>
  </r>
  <r>
    <x v="0"/>
    <x v="2"/>
  </r>
  <r>
    <x v="0"/>
    <x v="12"/>
  </r>
  <r>
    <x v="0"/>
    <x v="12"/>
  </r>
  <r>
    <x v="0"/>
    <x v="2"/>
  </r>
  <r>
    <x v="0"/>
    <x v="14"/>
  </r>
  <r>
    <x v="0"/>
    <x v="2"/>
  </r>
  <r>
    <x v="0"/>
    <x v="18"/>
  </r>
  <r>
    <x v="0"/>
    <x v="12"/>
  </r>
  <r>
    <x v="0"/>
    <x v="2"/>
  </r>
  <r>
    <x v="0"/>
    <x v="19"/>
  </r>
  <r>
    <x v="0"/>
    <x v="2"/>
  </r>
  <r>
    <x v="0"/>
    <x v="2"/>
  </r>
  <r>
    <x v="0"/>
    <x v="12"/>
  </r>
  <r>
    <x v="0"/>
    <x v="12"/>
  </r>
  <r>
    <x v="0"/>
    <x v="2"/>
  </r>
  <r>
    <x v="0"/>
    <x v="2"/>
  </r>
  <r>
    <x v="0"/>
    <x v="26"/>
  </r>
  <r>
    <x v="0"/>
    <x v="12"/>
  </r>
  <r>
    <x v="0"/>
    <x v="2"/>
  </r>
  <r>
    <x v="0"/>
    <x v="12"/>
  </r>
  <r>
    <x v="0"/>
    <x v="2"/>
  </r>
  <r>
    <x v="0"/>
    <x v="12"/>
  </r>
  <r>
    <x v="0"/>
    <x v="2"/>
  </r>
  <r>
    <x v="0"/>
    <x v="2"/>
  </r>
  <r>
    <x v="0"/>
    <x v="2"/>
  </r>
  <r>
    <x v="0"/>
    <x v="8"/>
  </r>
  <r>
    <x v="0"/>
    <x v="8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0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7"/>
    <x v="8"/>
  </r>
  <r>
    <x v="7"/>
    <x v="8"/>
  </r>
  <r>
    <x v="7"/>
    <x v="8"/>
  </r>
  <r>
    <x v="7"/>
    <x v="1"/>
  </r>
  <r>
    <x v="7"/>
    <x v="17"/>
  </r>
  <r>
    <x v="7"/>
    <x v="12"/>
  </r>
  <r>
    <x v="7"/>
    <x v="22"/>
  </r>
  <r>
    <x v="7"/>
    <x v="12"/>
  </r>
  <r>
    <x v="7"/>
    <x v="2"/>
  </r>
  <r>
    <x v="7"/>
    <x v="2"/>
  </r>
  <r>
    <x v="7"/>
    <x v="13"/>
  </r>
  <r>
    <x v="7"/>
    <x v="2"/>
  </r>
  <r>
    <x v="7"/>
    <x v="2"/>
  </r>
  <r>
    <x v="7"/>
    <x v="2"/>
  </r>
  <r>
    <x v="7"/>
    <x v="12"/>
  </r>
  <r>
    <x v="7"/>
    <x v="12"/>
  </r>
  <r>
    <x v="7"/>
    <x v="2"/>
  </r>
  <r>
    <x v="7"/>
    <x v="25"/>
  </r>
  <r>
    <x v="7"/>
    <x v="12"/>
  </r>
  <r>
    <x v="7"/>
    <x v="6"/>
  </r>
  <r>
    <x v="7"/>
    <x v="2"/>
  </r>
  <r>
    <x v="7"/>
    <x v="2"/>
  </r>
  <r>
    <x v="7"/>
    <x v="2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1"/>
    <x v="2"/>
  </r>
  <r>
    <x v="1"/>
    <x v="2"/>
  </r>
  <r>
    <x v="7"/>
    <x v="4"/>
  </r>
  <r>
    <x v="7"/>
    <x v="8"/>
  </r>
  <r>
    <x v="7"/>
    <x v="8"/>
  </r>
  <r>
    <x v="7"/>
    <x v="8"/>
  </r>
  <r>
    <x v="7"/>
    <x v="17"/>
  </r>
  <r>
    <x v="7"/>
    <x v="18"/>
  </r>
  <r>
    <x v="7"/>
    <x v="8"/>
  </r>
  <r>
    <x v="7"/>
    <x v="1"/>
  </r>
  <r>
    <x v="7"/>
    <x v="8"/>
  </r>
  <r>
    <x v="7"/>
    <x v="8"/>
  </r>
  <r>
    <x v="7"/>
    <x v="8"/>
  </r>
  <r>
    <x v="7"/>
    <x v="8"/>
  </r>
  <r>
    <x v="7"/>
    <x v="20"/>
  </r>
  <r>
    <x v="7"/>
    <x v="8"/>
  </r>
  <r>
    <x v="7"/>
    <x v="8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12"/>
  </r>
  <r>
    <x v="7"/>
    <x v="2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6"/>
    <x v="2"/>
  </r>
  <r>
    <x v="6"/>
    <x v="4"/>
  </r>
  <r>
    <x v="6"/>
    <x v="19"/>
  </r>
  <r>
    <x v="6"/>
    <x v="8"/>
  </r>
  <r>
    <x v="6"/>
    <x v="20"/>
  </r>
  <r>
    <x v="6"/>
    <x v="1"/>
  </r>
  <r>
    <x v="6"/>
    <x v="10"/>
  </r>
  <r>
    <x v="6"/>
    <x v="8"/>
  </r>
  <r>
    <x v="6"/>
    <x v="8"/>
  </r>
  <r>
    <x v="6"/>
    <x v="12"/>
  </r>
  <r>
    <x v="6"/>
    <x v="6"/>
  </r>
  <r>
    <x v="6"/>
    <x v="2"/>
  </r>
  <r>
    <x v="6"/>
    <x v="2"/>
  </r>
  <r>
    <x v="6"/>
    <x v="26"/>
  </r>
  <r>
    <x v="6"/>
    <x v="12"/>
  </r>
  <r>
    <x v="6"/>
    <x v="12"/>
  </r>
  <r>
    <x v="6"/>
    <x v="2"/>
  </r>
  <r>
    <x v="6"/>
    <x v="2"/>
  </r>
  <r>
    <x v="6"/>
    <x v="12"/>
  </r>
  <r>
    <x v="6"/>
    <x v="12"/>
  </r>
  <r>
    <x v="6"/>
    <x v="1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8"/>
    <x v="1"/>
  </r>
  <r>
    <x v="3"/>
    <x v="1"/>
  </r>
  <r>
    <x v="3"/>
    <x v="1"/>
  </r>
  <r>
    <x v="3"/>
    <x v="1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3"/>
    <x v="2"/>
  </r>
  <r>
    <x v="3"/>
    <x v="1"/>
  </r>
  <r>
    <x v="3"/>
    <x v="0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1"/>
  </r>
  <r>
    <x v="3"/>
    <x v="1"/>
  </r>
  <r>
    <x v="3"/>
    <x v="0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0"/>
    <x v="4"/>
  </r>
  <r>
    <x v="0"/>
    <x v="4"/>
  </r>
  <r>
    <x v="0"/>
    <x v="7"/>
  </r>
  <r>
    <x v="0"/>
    <x v="4"/>
  </r>
  <r>
    <x v="0"/>
    <x v="3"/>
  </r>
  <r>
    <x v="0"/>
    <x v="7"/>
  </r>
  <r>
    <x v="0"/>
    <x v="4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5"/>
  </r>
  <r>
    <x v="0"/>
    <x v="8"/>
  </r>
  <r>
    <x v="0"/>
    <x v="5"/>
  </r>
  <r>
    <x v="0"/>
    <x v="8"/>
  </r>
  <r>
    <x v="0"/>
    <x v="5"/>
  </r>
  <r>
    <x v="0"/>
    <x v="8"/>
  </r>
  <r>
    <x v="0"/>
    <x v="9"/>
  </r>
  <r>
    <x v="0"/>
    <x v="5"/>
  </r>
  <r>
    <x v="0"/>
    <x v="9"/>
  </r>
  <r>
    <x v="0"/>
    <x v="9"/>
  </r>
  <r>
    <x v="0"/>
    <x v="10"/>
  </r>
  <r>
    <x v="0"/>
    <x v="11"/>
  </r>
  <r>
    <x v="0"/>
    <x v="9"/>
  </r>
  <r>
    <x v="0"/>
    <x v="5"/>
  </r>
  <r>
    <x v="0"/>
    <x v="9"/>
  </r>
  <r>
    <x v="0"/>
    <x v="5"/>
  </r>
  <r>
    <x v="0"/>
    <x v="5"/>
  </r>
  <r>
    <x v="0"/>
    <x v="5"/>
  </r>
  <r>
    <x v="0"/>
    <x v="12"/>
  </r>
  <r>
    <x v="0"/>
    <x v="12"/>
  </r>
  <r>
    <x v="0"/>
    <x v="2"/>
  </r>
  <r>
    <x v="0"/>
    <x v="2"/>
  </r>
  <r>
    <x v="0"/>
    <x v="12"/>
  </r>
  <r>
    <x v="0"/>
    <x v="12"/>
  </r>
  <r>
    <x v="0"/>
    <x v="12"/>
  </r>
  <r>
    <x v="0"/>
    <x v="13"/>
  </r>
  <r>
    <x v="0"/>
    <x v="12"/>
  </r>
  <r>
    <x v="0"/>
    <x v="12"/>
  </r>
  <r>
    <x v="0"/>
    <x v="14"/>
  </r>
  <r>
    <x v="0"/>
    <x v="6"/>
  </r>
  <r>
    <x v="0"/>
    <x v="12"/>
  </r>
  <r>
    <x v="0"/>
    <x v="14"/>
  </r>
  <r>
    <x v="0"/>
    <x v="15"/>
  </r>
  <r>
    <x v="0"/>
    <x v="2"/>
  </r>
  <r>
    <x v="5"/>
    <x v="4"/>
  </r>
  <r>
    <x v="5"/>
    <x v="4"/>
  </r>
  <r>
    <x v="5"/>
    <x v="4"/>
  </r>
  <r>
    <x v="5"/>
    <x v="16"/>
  </r>
  <r>
    <x v="5"/>
    <x v="5"/>
  </r>
  <r>
    <x v="5"/>
    <x v="8"/>
  </r>
  <r>
    <x v="5"/>
    <x v="5"/>
  </r>
  <r>
    <x v="5"/>
    <x v="9"/>
  </r>
  <r>
    <x v="5"/>
    <x v="5"/>
  </r>
  <r>
    <x v="5"/>
    <x v="5"/>
  </r>
  <r>
    <x v="5"/>
    <x v="8"/>
  </r>
  <r>
    <x v="5"/>
    <x v="5"/>
  </r>
  <r>
    <x v="5"/>
    <x v="10"/>
  </r>
  <r>
    <x v="5"/>
    <x v="17"/>
  </r>
  <r>
    <x v="5"/>
    <x v="5"/>
  </r>
  <r>
    <x v="5"/>
    <x v="8"/>
  </r>
  <r>
    <x v="5"/>
    <x v="1"/>
  </r>
  <r>
    <x v="5"/>
    <x v="8"/>
  </r>
  <r>
    <x v="5"/>
    <x v="5"/>
  </r>
  <r>
    <x v="5"/>
    <x v="18"/>
  </r>
  <r>
    <x v="5"/>
    <x v="19"/>
  </r>
  <r>
    <x v="5"/>
    <x v="5"/>
  </r>
  <r>
    <x v="5"/>
    <x v="5"/>
  </r>
  <r>
    <x v="5"/>
    <x v="5"/>
  </r>
  <r>
    <x v="5"/>
    <x v="11"/>
  </r>
  <r>
    <x v="5"/>
    <x v="8"/>
  </r>
  <r>
    <x v="5"/>
    <x v="8"/>
  </r>
  <r>
    <x v="5"/>
    <x v="5"/>
  </r>
  <r>
    <x v="5"/>
    <x v="8"/>
  </r>
  <r>
    <x v="5"/>
    <x v="5"/>
  </r>
  <r>
    <x v="5"/>
    <x v="8"/>
  </r>
  <r>
    <x v="5"/>
    <x v="5"/>
  </r>
  <r>
    <x v="5"/>
    <x v="1"/>
  </r>
  <r>
    <x v="5"/>
    <x v="11"/>
  </r>
  <r>
    <x v="5"/>
    <x v="12"/>
  </r>
  <r>
    <x v="5"/>
    <x v="2"/>
  </r>
  <r>
    <x v="5"/>
    <x v="12"/>
  </r>
  <r>
    <x v="5"/>
    <x v="12"/>
  </r>
  <r>
    <x v="5"/>
    <x v="2"/>
  </r>
  <r>
    <x v="5"/>
    <x v="12"/>
  </r>
  <r>
    <x v="5"/>
    <x v="12"/>
  </r>
  <r>
    <x v="5"/>
    <x v="6"/>
  </r>
  <r>
    <x v="5"/>
    <x v="6"/>
  </r>
  <r>
    <x v="5"/>
    <x v="12"/>
  </r>
  <r>
    <x v="5"/>
    <x v="14"/>
  </r>
  <r>
    <x v="5"/>
    <x v="12"/>
  </r>
  <r>
    <x v="5"/>
    <x v="12"/>
  </r>
  <r>
    <x v="6"/>
    <x v="16"/>
  </r>
  <r>
    <x v="6"/>
    <x v="3"/>
  </r>
  <r>
    <x v="6"/>
    <x v="5"/>
  </r>
  <r>
    <x v="6"/>
    <x v="5"/>
  </r>
  <r>
    <x v="6"/>
    <x v="5"/>
  </r>
  <r>
    <x v="6"/>
    <x v="11"/>
  </r>
  <r>
    <x v="6"/>
    <x v="8"/>
  </r>
  <r>
    <x v="6"/>
    <x v="10"/>
  </r>
  <r>
    <x v="6"/>
    <x v="5"/>
  </r>
  <r>
    <x v="6"/>
    <x v="5"/>
  </r>
  <r>
    <x v="6"/>
    <x v="5"/>
  </r>
  <r>
    <x v="6"/>
    <x v="5"/>
  </r>
  <r>
    <x v="6"/>
    <x v="5"/>
  </r>
  <r>
    <x v="6"/>
    <x v="8"/>
  </r>
  <r>
    <x v="6"/>
    <x v="5"/>
  </r>
  <r>
    <x v="6"/>
    <x v="17"/>
  </r>
  <r>
    <x v="6"/>
    <x v="20"/>
  </r>
  <r>
    <x v="6"/>
    <x v="8"/>
  </r>
  <r>
    <x v="6"/>
    <x v="11"/>
  </r>
  <r>
    <x v="6"/>
    <x v="9"/>
  </r>
  <r>
    <x v="6"/>
    <x v="11"/>
  </r>
  <r>
    <x v="6"/>
    <x v="5"/>
  </r>
  <r>
    <x v="6"/>
    <x v="8"/>
  </r>
  <r>
    <x v="6"/>
    <x v="19"/>
  </r>
  <r>
    <x v="6"/>
    <x v="5"/>
  </r>
  <r>
    <x v="6"/>
    <x v="19"/>
  </r>
  <r>
    <x v="6"/>
    <x v="18"/>
  </r>
  <r>
    <x v="6"/>
    <x v="8"/>
  </r>
  <r>
    <x v="6"/>
    <x v="20"/>
  </r>
  <r>
    <x v="6"/>
    <x v="5"/>
  </r>
  <r>
    <x v="6"/>
    <x v="17"/>
  </r>
  <r>
    <x v="6"/>
    <x v="5"/>
  </r>
  <r>
    <x v="6"/>
    <x v="12"/>
  </r>
  <r>
    <x v="6"/>
    <x v="21"/>
  </r>
  <r>
    <x v="6"/>
    <x v="12"/>
  </r>
  <r>
    <x v="6"/>
    <x v="6"/>
  </r>
  <r>
    <x v="6"/>
    <x v="22"/>
  </r>
  <r>
    <x v="6"/>
    <x v="14"/>
  </r>
  <r>
    <x v="6"/>
    <x v="12"/>
  </r>
  <r>
    <x v="6"/>
    <x v="12"/>
  </r>
  <r>
    <x v="6"/>
    <x v="13"/>
  </r>
  <r>
    <x v="6"/>
    <x v="12"/>
  </r>
  <r>
    <x v="6"/>
    <x v="13"/>
  </r>
  <r>
    <x v="6"/>
    <x v="6"/>
  </r>
  <r>
    <x v="6"/>
    <x v="12"/>
  </r>
  <r>
    <x v="6"/>
    <x v="2"/>
  </r>
  <r>
    <x v="6"/>
    <x v="12"/>
  </r>
  <r>
    <x v="6"/>
    <x v="12"/>
  </r>
  <r>
    <x v="4"/>
    <x v="23"/>
  </r>
  <r>
    <x v="4"/>
    <x v="18"/>
  </r>
  <r>
    <x v="4"/>
    <x v="17"/>
  </r>
  <r>
    <x v="4"/>
    <x v="11"/>
  </r>
  <r>
    <x v="4"/>
    <x v="8"/>
  </r>
  <r>
    <x v="4"/>
    <x v="19"/>
  </r>
  <r>
    <x v="4"/>
    <x v="5"/>
  </r>
  <r>
    <x v="4"/>
    <x v="10"/>
  </r>
  <r>
    <x v="4"/>
    <x v="8"/>
  </r>
  <r>
    <x v="4"/>
    <x v="8"/>
  </r>
  <r>
    <x v="4"/>
    <x v="8"/>
  </r>
  <r>
    <x v="4"/>
    <x v="19"/>
  </r>
  <r>
    <x v="4"/>
    <x v="8"/>
  </r>
  <r>
    <x v="4"/>
    <x v="10"/>
  </r>
  <r>
    <x v="4"/>
    <x v="20"/>
  </r>
  <r>
    <x v="4"/>
    <x v="8"/>
  </r>
  <r>
    <x v="4"/>
    <x v="17"/>
  </r>
  <r>
    <x v="4"/>
    <x v="2"/>
  </r>
  <r>
    <x v="4"/>
    <x v="12"/>
  </r>
  <r>
    <x v="4"/>
    <x v="2"/>
  </r>
  <r>
    <x v="4"/>
    <x v="15"/>
  </r>
  <r>
    <x v="4"/>
    <x v="12"/>
  </r>
  <r>
    <x v="4"/>
    <x v="2"/>
  </r>
  <r>
    <x v="4"/>
    <x v="12"/>
  </r>
  <r>
    <x v="4"/>
    <x v="2"/>
  </r>
  <r>
    <x v="4"/>
    <x v="2"/>
  </r>
  <r>
    <x v="4"/>
    <x v="12"/>
  </r>
  <r>
    <x v="4"/>
    <x v="2"/>
  </r>
  <r>
    <x v="4"/>
    <x v="2"/>
  </r>
  <r>
    <x v="4"/>
    <x v="12"/>
  </r>
  <r>
    <x v="4"/>
    <x v="12"/>
  </r>
  <r>
    <x v="4"/>
    <x v="12"/>
  </r>
  <r>
    <x v="4"/>
    <x v="12"/>
  </r>
  <r>
    <x v="4"/>
    <x v="2"/>
  </r>
  <r>
    <x v="4"/>
    <x v="12"/>
  </r>
  <r>
    <x v="4"/>
    <x v="2"/>
  </r>
  <r>
    <x v="4"/>
    <x v="12"/>
  </r>
  <r>
    <x v="4"/>
    <x v="12"/>
  </r>
  <r>
    <x v="4"/>
    <x v="2"/>
  </r>
  <r>
    <x v="4"/>
    <x v="2"/>
  </r>
  <r>
    <x v="4"/>
    <x v="12"/>
  </r>
  <r>
    <x v="5"/>
    <x v="3"/>
  </r>
  <r>
    <x v="5"/>
    <x v="24"/>
  </r>
  <r>
    <x v="5"/>
    <x v="7"/>
  </r>
  <r>
    <x v="5"/>
    <x v="4"/>
  </r>
  <r>
    <x v="5"/>
    <x v="10"/>
  </r>
  <r>
    <x v="5"/>
    <x v="18"/>
  </r>
  <r>
    <x v="5"/>
    <x v="6"/>
  </r>
  <r>
    <x v="5"/>
    <x v="5"/>
  </r>
  <r>
    <x v="5"/>
    <x v="5"/>
  </r>
  <r>
    <x v="5"/>
    <x v="8"/>
  </r>
  <r>
    <x v="5"/>
    <x v="5"/>
  </r>
  <r>
    <x v="5"/>
    <x v="5"/>
  </r>
  <r>
    <x v="5"/>
    <x v="1"/>
  </r>
  <r>
    <x v="5"/>
    <x v="8"/>
  </r>
  <r>
    <x v="5"/>
    <x v="5"/>
  </r>
  <r>
    <x v="5"/>
    <x v="8"/>
  </r>
  <r>
    <x v="5"/>
    <x v="20"/>
  </r>
  <r>
    <x v="5"/>
    <x v="8"/>
  </r>
  <r>
    <x v="5"/>
    <x v="5"/>
  </r>
  <r>
    <x v="5"/>
    <x v="20"/>
  </r>
  <r>
    <x v="5"/>
    <x v="1"/>
  </r>
  <r>
    <x v="5"/>
    <x v="8"/>
  </r>
  <r>
    <x v="5"/>
    <x v="5"/>
  </r>
  <r>
    <x v="5"/>
    <x v="11"/>
  </r>
  <r>
    <x v="5"/>
    <x v="11"/>
  </r>
  <r>
    <x v="5"/>
    <x v="6"/>
  </r>
  <r>
    <x v="5"/>
    <x v="2"/>
  </r>
  <r>
    <x v="5"/>
    <x v="12"/>
  </r>
  <r>
    <x v="5"/>
    <x v="12"/>
  </r>
  <r>
    <x v="5"/>
    <x v="12"/>
  </r>
  <r>
    <x v="5"/>
    <x v="14"/>
  </r>
  <r>
    <x v="5"/>
    <x v="6"/>
  </r>
  <r>
    <x v="5"/>
    <x v="2"/>
  </r>
  <r>
    <x v="5"/>
    <x v="25"/>
  </r>
  <r>
    <x v="5"/>
    <x v="12"/>
  </r>
  <r>
    <x v="5"/>
    <x v="2"/>
  </r>
  <r>
    <x v="5"/>
    <x v="12"/>
  </r>
  <r>
    <x v="5"/>
    <x v="6"/>
  </r>
  <r>
    <x v="5"/>
    <x v="2"/>
  </r>
  <r>
    <x v="5"/>
    <x v="2"/>
  </r>
  <r>
    <x v="5"/>
    <x v="2"/>
  </r>
  <r>
    <x v="5"/>
    <x v="12"/>
  </r>
  <r>
    <x v="5"/>
    <x v="2"/>
  </r>
  <r>
    <x v="5"/>
    <x v="15"/>
  </r>
  <r>
    <x v="5"/>
    <x v="2"/>
  </r>
  <r>
    <x v="5"/>
    <x v="12"/>
  </r>
  <r>
    <x v="5"/>
    <x v="12"/>
  </r>
  <r>
    <x v="5"/>
    <x v="2"/>
  </r>
  <r>
    <x v="5"/>
    <x v="2"/>
  </r>
  <r>
    <x v="5"/>
    <x v="2"/>
  </r>
  <r>
    <x v="1"/>
    <x v="1"/>
  </r>
  <r>
    <x v="1"/>
    <x v="12"/>
  </r>
  <r>
    <x v="1"/>
    <x v="1"/>
  </r>
  <r>
    <x v="1"/>
    <x v="12"/>
  </r>
  <r>
    <x v="1"/>
    <x v="2"/>
  </r>
  <r>
    <x v="1"/>
    <x v="8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8"/>
  </r>
  <r>
    <x v="1"/>
    <x v="1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12"/>
  </r>
  <r>
    <x v="1"/>
    <x v="12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7"/>
    <x v="2"/>
  </r>
  <r>
    <x v="7"/>
    <x v="12"/>
  </r>
  <r>
    <x v="7"/>
    <x v="12"/>
  </r>
  <r>
    <x v="7"/>
    <x v="2"/>
  </r>
  <r>
    <x v="7"/>
    <x v="14"/>
  </r>
  <r>
    <x v="7"/>
    <x v="2"/>
  </r>
  <r>
    <x v="7"/>
    <x v="18"/>
  </r>
  <r>
    <x v="7"/>
    <x v="12"/>
  </r>
  <r>
    <x v="7"/>
    <x v="2"/>
  </r>
  <r>
    <x v="7"/>
    <x v="19"/>
  </r>
  <r>
    <x v="7"/>
    <x v="2"/>
  </r>
  <r>
    <x v="7"/>
    <x v="2"/>
  </r>
  <r>
    <x v="7"/>
    <x v="12"/>
  </r>
  <r>
    <x v="7"/>
    <x v="12"/>
  </r>
  <r>
    <x v="7"/>
    <x v="2"/>
  </r>
  <r>
    <x v="7"/>
    <x v="2"/>
  </r>
  <r>
    <x v="7"/>
    <x v="26"/>
  </r>
  <r>
    <x v="7"/>
    <x v="12"/>
  </r>
  <r>
    <x v="7"/>
    <x v="2"/>
  </r>
  <r>
    <x v="7"/>
    <x v="12"/>
  </r>
  <r>
    <x v="7"/>
    <x v="2"/>
  </r>
  <r>
    <x v="7"/>
    <x v="12"/>
  </r>
  <r>
    <x v="7"/>
    <x v="2"/>
  </r>
  <r>
    <x v="7"/>
    <x v="2"/>
  </r>
  <r>
    <x v="7"/>
    <x v="2"/>
  </r>
  <r>
    <x v="7"/>
    <x v="8"/>
  </r>
  <r>
    <x v="7"/>
    <x v="8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0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6"/>
    <x v="8"/>
  </r>
  <r>
    <x v="6"/>
    <x v="8"/>
  </r>
  <r>
    <x v="6"/>
    <x v="8"/>
  </r>
  <r>
    <x v="6"/>
    <x v="1"/>
  </r>
  <r>
    <x v="6"/>
    <x v="17"/>
  </r>
  <r>
    <x v="6"/>
    <x v="12"/>
  </r>
  <r>
    <x v="6"/>
    <x v="22"/>
  </r>
  <r>
    <x v="6"/>
    <x v="12"/>
  </r>
  <r>
    <x v="6"/>
    <x v="2"/>
  </r>
  <r>
    <x v="6"/>
    <x v="2"/>
  </r>
  <r>
    <x v="6"/>
    <x v="13"/>
  </r>
  <r>
    <x v="6"/>
    <x v="2"/>
  </r>
  <r>
    <x v="6"/>
    <x v="2"/>
  </r>
  <r>
    <x v="6"/>
    <x v="2"/>
  </r>
  <r>
    <x v="6"/>
    <x v="12"/>
  </r>
  <r>
    <x v="6"/>
    <x v="12"/>
  </r>
  <r>
    <x v="6"/>
    <x v="2"/>
  </r>
  <r>
    <x v="6"/>
    <x v="25"/>
  </r>
  <r>
    <x v="6"/>
    <x v="12"/>
  </r>
  <r>
    <x v="6"/>
    <x v="6"/>
  </r>
  <r>
    <x v="6"/>
    <x v="2"/>
  </r>
  <r>
    <x v="6"/>
    <x v="2"/>
  </r>
  <r>
    <x v="6"/>
    <x v="2"/>
  </r>
  <r>
    <x v="6"/>
    <x v="2"/>
  </r>
  <r>
    <x v="6"/>
    <x v="1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1"/>
    <x v="2"/>
  </r>
  <r>
    <x v="1"/>
    <x v="2"/>
  </r>
  <r>
    <x v="2"/>
    <x v="4"/>
  </r>
  <r>
    <x v="2"/>
    <x v="8"/>
  </r>
  <r>
    <x v="2"/>
    <x v="8"/>
  </r>
  <r>
    <x v="2"/>
    <x v="8"/>
  </r>
  <r>
    <x v="2"/>
    <x v="17"/>
  </r>
  <r>
    <x v="2"/>
    <x v="18"/>
  </r>
  <r>
    <x v="2"/>
    <x v="8"/>
  </r>
  <r>
    <x v="2"/>
    <x v="1"/>
  </r>
  <r>
    <x v="2"/>
    <x v="8"/>
  </r>
  <r>
    <x v="2"/>
    <x v="8"/>
  </r>
  <r>
    <x v="2"/>
    <x v="8"/>
  </r>
  <r>
    <x v="2"/>
    <x v="8"/>
  </r>
  <r>
    <x v="2"/>
    <x v="20"/>
  </r>
  <r>
    <x v="2"/>
    <x v="8"/>
  </r>
  <r>
    <x v="2"/>
    <x v="8"/>
  </r>
  <r>
    <x v="2"/>
    <x v="2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12"/>
  </r>
  <r>
    <x v="2"/>
    <x v="2"/>
  </r>
  <r>
    <x v="2"/>
    <x v="2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7"/>
    <x v="2"/>
  </r>
  <r>
    <x v="7"/>
    <x v="4"/>
  </r>
  <r>
    <x v="7"/>
    <x v="19"/>
  </r>
  <r>
    <x v="7"/>
    <x v="8"/>
  </r>
  <r>
    <x v="7"/>
    <x v="20"/>
  </r>
  <r>
    <x v="7"/>
    <x v="1"/>
  </r>
  <r>
    <x v="7"/>
    <x v="10"/>
  </r>
  <r>
    <x v="7"/>
    <x v="8"/>
  </r>
  <r>
    <x v="7"/>
    <x v="8"/>
  </r>
  <r>
    <x v="7"/>
    <x v="12"/>
  </r>
  <r>
    <x v="7"/>
    <x v="6"/>
  </r>
  <r>
    <x v="7"/>
    <x v="2"/>
  </r>
  <r>
    <x v="7"/>
    <x v="2"/>
  </r>
  <r>
    <x v="7"/>
    <x v="26"/>
  </r>
  <r>
    <x v="7"/>
    <x v="12"/>
  </r>
  <r>
    <x v="7"/>
    <x v="12"/>
  </r>
  <r>
    <x v="7"/>
    <x v="2"/>
  </r>
  <r>
    <x v="7"/>
    <x v="2"/>
  </r>
  <r>
    <x v="7"/>
    <x v="12"/>
  </r>
  <r>
    <x v="7"/>
    <x v="1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8"/>
    <x v="1"/>
  </r>
  <r>
    <x v="3"/>
    <x v="1"/>
  </r>
  <r>
    <x v="3"/>
    <x v="1"/>
  </r>
  <r>
    <x v="3"/>
    <x v="1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3"/>
    <x v="2"/>
  </r>
  <r>
    <x v="4"/>
    <x v="1"/>
  </r>
  <r>
    <x v="4"/>
    <x v="0"/>
  </r>
  <r>
    <x v="4"/>
    <x v="0"/>
  </r>
  <r>
    <x v="4"/>
    <x v="1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1"/>
  </r>
  <r>
    <x v="4"/>
    <x v="1"/>
  </r>
  <r>
    <x v="4"/>
    <x v="0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5"/>
    <x v="3"/>
  </r>
  <r>
    <x v="5"/>
    <x v="3"/>
  </r>
  <r>
    <x v="5"/>
    <x v="3"/>
  </r>
  <r>
    <x v="5"/>
    <x v="3"/>
  </r>
  <r>
    <x v="5"/>
    <x v="3"/>
  </r>
  <r>
    <x v="5"/>
    <x v="4"/>
  </r>
  <r>
    <x v="5"/>
    <x v="3"/>
  </r>
  <r>
    <x v="5"/>
    <x v="4"/>
  </r>
  <r>
    <x v="5"/>
    <x v="3"/>
  </r>
  <r>
    <x v="5"/>
    <x v="4"/>
  </r>
  <r>
    <x v="5"/>
    <x v="3"/>
  </r>
  <r>
    <x v="5"/>
    <x v="3"/>
  </r>
  <r>
    <x v="5"/>
    <x v="3"/>
  </r>
  <r>
    <x v="5"/>
    <x v="4"/>
  </r>
  <r>
    <x v="5"/>
    <x v="3"/>
  </r>
  <r>
    <x v="5"/>
    <x v="3"/>
  </r>
  <r>
    <x v="5"/>
    <x v="3"/>
  </r>
  <r>
    <x v="5"/>
    <x v="4"/>
  </r>
  <r>
    <x v="5"/>
    <x v="4"/>
  </r>
  <r>
    <x v="5"/>
    <x v="4"/>
  </r>
  <r>
    <x v="5"/>
    <x v="4"/>
  </r>
  <r>
    <x v="5"/>
    <x v="4"/>
  </r>
  <r>
    <x v="5"/>
    <x v="3"/>
  </r>
  <r>
    <x v="5"/>
    <x v="5"/>
  </r>
  <r>
    <x v="5"/>
    <x v="5"/>
  </r>
  <r>
    <x v="5"/>
    <x v="5"/>
  </r>
  <r>
    <x v="5"/>
    <x v="6"/>
  </r>
  <r>
    <x v="5"/>
    <x v="6"/>
  </r>
  <r>
    <x v="5"/>
    <x v="6"/>
  </r>
  <r>
    <x v="5"/>
    <x v="5"/>
  </r>
  <r>
    <x v="5"/>
    <x v="6"/>
  </r>
  <r>
    <x v="5"/>
    <x v="5"/>
  </r>
  <r>
    <x v="5"/>
    <x v="6"/>
  </r>
  <r>
    <x v="5"/>
    <x v="5"/>
  </r>
  <r>
    <x v="5"/>
    <x v="5"/>
  </r>
  <r>
    <x v="5"/>
    <x v="5"/>
  </r>
  <r>
    <x v="5"/>
    <x v="6"/>
  </r>
  <r>
    <x v="5"/>
    <x v="6"/>
  </r>
  <r>
    <x v="5"/>
    <x v="5"/>
  </r>
  <r>
    <x v="5"/>
    <x v="6"/>
  </r>
  <r>
    <x v="5"/>
    <x v="5"/>
  </r>
  <r>
    <x v="5"/>
    <x v="5"/>
  </r>
  <r>
    <x v="5"/>
    <x v="5"/>
  </r>
  <r>
    <x v="4"/>
    <x v="4"/>
  </r>
  <r>
    <x v="4"/>
    <x v="4"/>
  </r>
  <r>
    <x v="4"/>
    <x v="7"/>
  </r>
  <r>
    <x v="4"/>
    <x v="4"/>
  </r>
  <r>
    <x v="4"/>
    <x v="3"/>
  </r>
  <r>
    <x v="4"/>
    <x v="7"/>
  </r>
  <r>
    <x v="4"/>
    <x v="4"/>
  </r>
  <r>
    <x v="4"/>
    <x v="5"/>
  </r>
  <r>
    <x v="4"/>
    <x v="5"/>
  </r>
  <r>
    <x v="4"/>
    <x v="5"/>
  </r>
  <r>
    <x v="4"/>
    <x v="5"/>
  </r>
  <r>
    <x v="4"/>
    <x v="5"/>
  </r>
  <r>
    <x v="4"/>
    <x v="5"/>
  </r>
  <r>
    <x v="4"/>
    <x v="5"/>
  </r>
  <r>
    <x v="4"/>
    <x v="8"/>
  </r>
  <r>
    <x v="4"/>
    <x v="5"/>
  </r>
  <r>
    <x v="4"/>
    <x v="8"/>
  </r>
  <r>
    <x v="4"/>
    <x v="5"/>
  </r>
  <r>
    <x v="4"/>
    <x v="8"/>
  </r>
  <r>
    <x v="4"/>
    <x v="9"/>
  </r>
  <r>
    <x v="4"/>
    <x v="5"/>
  </r>
  <r>
    <x v="4"/>
    <x v="9"/>
  </r>
  <r>
    <x v="4"/>
    <x v="9"/>
  </r>
  <r>
    <x v="4"/>
    <x v="10"/>
  </r>
  <r>
    <x v="4"/>
    <x v="11"/>
  </r>
  <r>
    <x v="4"/>
    <x v="9"/>
  </r>
  <r>
    <x v="4"/>
    <x v="5"/>
  </r>
  <r>
    <x v="4"/>
    <x v="9"/>
  </r>
  <r>
    <x v="4"/>
    <x v="5"/>
  </r>
  <r>
    <x v="4"/>
    <x v="5"/>
  </r>
  <r>
    <x v="4"/>
    <x v="5"/>
  </r>
  <r>
    <x v="4"/>
    <x v="12"/>
  </r>
  <r>
    <x v="4"/>
    <x v="12"/>
  </r>
  <r>
    <x v="4"/>
    <x v="2"/>
  </r>
  <r>
    <x v="4"/>
    <x v="2"/>
  </r>
  <r>
    <x v="4"/>
    <x v="12"/>
  </r>
  <r>
    <x v="4"/>
    <x v="12"/>
  </r>
  <r>
    <x v="4"/>
    <x v="12"/>
  </r>
  <r>
    <x v="4"/>
    <x v="13"/>
  </r>
  <r>
    <x v="4"/>
    <x v="12"/>
  </r>
  <r>
    <x v="4"/>
    <x v="12"/>
  </r>
  <r>
    <x v="4"/>
    <x v="14"/>
  </r>
  <r>
    <x v="4"/>
    <x v="6"/>
  </r>
  <r>
    <x v="4"/>
    <x v="12"/>
  </r>
  <r>
    <x v="4"/>
    <x v="14"/>
  </r>
  <r>
    <x v="4"/>
    <x v="15"/>
  </r>
  <r>
    <x v="4"/>
    <x v="2"/>
  </r>
  <r>
    <x v="6"/>
    <x v="4"/>
  </r>
  <r>
    <x v="6"/>
    <x v="4"/>
  </r>
  <r>
    <x v="6"/>
    <x v="4"/>
  </r>
  <r>
    <x v="6"/>
    <x v="16"/>
  </r>
  <r>
    <x v="6"/>
    <x v="5"/>
  </r>
  <r>
    <x v="6"/>
    <x v="8"/>
  </r>
  <r>
    <x v="6"/>
    <x v="5"/>
  </r>
  <r>
    <x v="6"/>
    <x v="9"/>
  </r>
  <r>
    <x v="6"/>
    <x v="5"/>
  </r>
  <r>
    <x v="6"/>
    <x v="5"/>
  </r>
  <r>
    <x v="6"/>
    <x v="8"/>
  </r>
  <r>
    <x v="6"/>
    <x v="5"/>
  </r>
  <r>
    <x v="6"/>
    <x v="10"/>
  </r>
  <r>
    <x v="6"/>
    <x v="17"/>
  </r>
  <r>
    <x v="6"/>
    <x v="5"/>
  </r>
  <r>
    <x v="6"/>
    <x v="8"/>
  </r>
  <r>
    <x v="6"/>
    <x v="1"/>
  </r>
  <r>
    <x v="6"/>
    <x v="8"/>
  </r>
  <r>
    <x v="6"/>
    <x v="5"/>
  </r>
  <r>
    <x v="6"/>
    <x v="18"/>
  </r>
  <r>
    <x v="6"/>
    <x v="19"/>
  </r>
  <r>
    <x v="6"/>
    <x v="5"/>
  </r>
  <r>
    <x v="6"/>
    <x v="5"/>
  </r>
  <r>
    <x v="6"/>
    <x v="5"/>
  </r>
  <r>
    <x v="6"/>
    <x v="11"/>
  </r>
  <r>
    <x v="6"/>
    <x v="8"/>
  </r>
  <r>
    <x v="6"/>
    <x v="8"/>
  </r>
  <r>
    <x v="6"/>
    <x v="5"/>
  </r>
  <r>
    <x v="6"/>
    <x v="8"/>
  </r>
  <r>
    <x v="6"/>
    <x v="5"/>
  </r>
  <r>
    <x v="6"/>
    <x v="8"/>
  </r>
  <r>
    <x v="6"/>
    <x v="5"/>
  </r>
  <r>
    <x v="6"/>
    <x v="1"/>
  </r>
  <r>
    <x v="6"/>
    <x v="11"/>
  </r>
  <r>
    <x v="6"/>
    <x v="12"/>
  </r>
  <r>
    <x v="6"/>
    <x v="2"/>
  </r>
  <r>
    <x v="6"/>
    <x v="12"/>
  </r>
  <r>
    <x v="6"/>
    <x v="12"/>
  </r>
  <r>
    <x v="6"/>
    <x v="2"/>
  </r>
  <r>
    <x v="6"/>
    <x v="12"/>
  </r>
  <r>
    <x v="6"/>
    <x v="12"/>
  </r>
  <r>
    <x v="6"/>
    <x v="6"/>
  </r>
  <r>
    <x v="6"/>
    <x v="6"/>
  </r>
  <r>
    <x v="6"/>
    <x v="12"/>
  </r>
  <r>
    <x v="6"/>
    <x v="14"/>
  </r>
  <r>
    <x v="6"/>
    <x v="12"/>
  </r>
  <r>
    <x v="6"/>
    <x v="12"/>
  </r>
  <r>
    <x v="7"/>
    <x v="16"/>
  </r>
  <r>
    <x v="7"/>
    <x v="3"/>
  </r>
  <r>
    <x v="7"/>
    <x v="5"/>
  </r>
  <r>
    <x v="7"/>
    <x v="5"/>
  </r>
  <r>
    <x v="7"/>
    <x v="5"/>
  </r>
  <r>
    <x v="7"/>
    <x v="11"/>
  </r>
  <r>
    <x v="7"/>
    <x v="8"/>
  </r>
  <r>
    <x v="7"/>
    <x v="10"/>
  </r>
  <r>
    <x v="7"/>
    <x v="5"/>
  </r>
  <r>
    <x v="7"/>
    <x v="5"/>
  </r>
  <r>
    <x v="7"/>
    <x v="5"/>
  </r>
  <r>
    <x v="7"/>
    <x v="5"/>
  </r>
  <r>
    <x v="7"/>
    <x v="5"/>
  </r>
  <r>
    <x v="7"/>
    <x v="8"/>
  </r>
  <r>
    <x v="7"/>
    <x v="5"/>
  </r>
  <r>
    <x v="7"/>
    <x v="17"/>
  </r>
  <r>
    <x v="7"/>
    <x v="20"/>
  </r>
  <r>
    <x v="7"/>
    <x v="8"/>
  </r>
  <r>
    <x v="7"/>
    <x v="11"/>
  </r>
  <r>
    <x v="7"/>
    <x v="9"/>
  </r>
  <r>
    <x v="7"/>
    <x v="11"/>
  </r>
  <r>
    <x v="7"/>
    <x v="5"/>
  </r>
  <r>
    <x v="7"/>
    <x v="8"/>
  </r>
  <r>
    <x v="7"/>
    <x v="19"/>
  </r>
  <r>
    <x v="7"/>
    <x v="5"/>
  </r>
  <r>
    <x v="7"/>
    <x v="19"/>
  </r>
  <r>
    <x v="7"/>
    <x v="18"/>
  </r>
  <r>
    <x v="7"/>
    <x v="8"/>
  </r>
  <r>
    <x v="7"/>
    <x v="20"/>
  </r>
  <r>
    <x v="7"/>
    <x v="5"/>
  </r>
  <r>
    <x v="7"/>
    <x v="17"/>
  </r>
  <r>
    <x v="7"/>
    <x v="5"/>
  </r>
  <r>
    <x v="7"/>
    <x v="12"/>
  </r>
  <r>
    <x v="7"/>
    <x v="21"/>
  </r>
  <r>
    <x v="7"/>
    <x v="12"/>
  </r>
  <r>
    <x v="7"/>
    <x v="6"/>
  </r>
  <r>
    <x v="7"/>
    <x v="22"/>
  </r>
  <r>
    <x v="7"/>
    <x v="14"/>
  </r>
  <r>
    <x v="7"/>
    <x v="12"/>
  </r>
  <r>
    <x v="7"/>
    <x v="12"/>
  </r>
  <r>
    <x v="7"/>
    <x v="13"/>
  </r>
  <r>
    <x v="7"/>
    <x v="12"/>
  </r>
  <r>
    <x v="7"/>
    <x v="13"/>
  </r>
  <r>
    <x v="7"/>
    <x v="6"/>
  </r>
  <r>
    <x v="7"/>
    <x v="12"/>
  </r>
  <r>
    <x v="7"/>
    <x v="2"/>
  </r>
  <r>
    <x v="7"/>
    <x v="12"/>
  </r>
  <r>
    <x v="7"/>
    <x v="12"/>
  </r>
  <r>
    <x v="5"/>
    <x v="23"/>
  </r>
  <r>
    <x v="5"/>
    <x v="18"/>
  </r>
  <r>
    <x v="5"/>
    <x v="17"/>
  </r>
  <r>
    <x v="5"/>
    <x v="11"/>
  </r>
  <r>
    <x v="5"/>
    <x v="8"/>
  </r>
  <r>
    <x v="5"/>
    <x v="19"/>
  </r>
  <r>
    <x v="5"/>
    <x v="5"/>
  </r>
  <r>
    <x v="5"/>
    <x v="10"/>
  </r>
  <r>
    <x v="5"/>
    <x v="8"/>
  </r>
  <r>
    <x v="5"/>
    <x v="8"/>
  </r>
  <r>
    <x v="5"/>
    <x v="8"/>
  </r>
  <r>
    <x v="5"/>
    <x v="19"/>
  </r>
  <r>
    <x v="5"/>
    <x v="8"/>
  </r>
  <r>
    <x v="5"/>
    <x v="10"/>
  </r>
  <r>
    <x v="5"/>
    <x v="20"/>
  </r>
  <r>
    <x v="5"/>
    <x v="8"/>
  </r>
  <r>
    <x v="5"/>
    <x v="17"/>
  </r>
  <r>
    <x v="5"/>
    <x v="2"/>
  </r>
  <r>
    <x v="5"/>
    <x v="12"/>
  </r>
  <r>
    <x v="5"/>
    <x v="2"/>
  </r>
  <r>
    <x v="5"/>
    <x v="15"/>
  </r>
  <r>
    <x v="5"/>
    <x v="12"/>
  </r>
  <r>
    <x v="5"/>
    <x v="2"/>
  </r>
  <r>
    <x v="5"/>
    <x v="12"/>
  </r>
  <r>
    <x v="5"/>
    <x v="2"/>
  </r>
  <r>
    <x v="5"/>
    <x v="2"/>
  </r>
  <r>
    <x v="5"/>
    <x v="12"/>
  </r>
  <r>
    <x v="5"/>
    <x v="2"/>
  </r>
  <r>
    <x v="5"/>
    <x v="2"/>
  </r>
  <r>
    <x v="5"/>
    <x v="12"/>
  </r>
  <r>
    <x v="5"/>
    <x v="12"/>
  </r>
  <r>
    <x v="5"/>
    <x v="12"/>
  </r>
  <r>
    <x v="5"/>
    <x v="12"/>
  </r>
  <r>
    <x v="5"/>
    <x v="2"/>
  </r>
  <r>
    <x v="5"/>
    <x v="12"/>
  </r>
  <r>
    <x v="5"/>
    <x v="2"/>
  </r>
  <r>
    <x v="5"/>
    <x v="12"/>
  </r>
  <r>
    <x v="5"/>
    <x v="12"/>
  </r>
  <r>
    <x v="5"/>
    <x v="2"/>
  </r>
  <r>
    <x v="5"/>
    <x v="2"/>
  </r>
  <r>
    <x v="5"/>
    <x v="12"/>
  </r>
  <r>
    <x v="2"/>
    <x v="3"/>
  </r>
  <r>
    <x v="2"/>
    <x v="24"/>
  </r>
  <r>
    <x v="2"/>
    <x v="7"/>
  </r>
  <r>
    <x v="2"/>
    <x v="4"/>
  </r>
  <r>
    <x v="2"/>
    <x v="10"/>
  </r>
  <r>
    <x v="2"/>
    <x v="18"/>
  </r>
  <r>
    <x v="2"/>
    <x v="6"/>
  </r>
  <r>
    <x v="2"/>
    <x v="5"/>
  </r>
  <r>
    <x v="2"/>
    <x v="5"/>
  </r>
  <r>
    <x v="2"/>
    <x v="8"/>
  </r>
  <r>
    <x v="2"/>
    <x v="5"/>
  </r>
  <r>
    <x v="2"/>
    <x v="5"/>
  </r>
  <r>
    <x v="2"/>
    <x v="1"/>
  </r>
  <r>
    <x v="2"/>
    <x v="8"/>
  </r>
  <r>
    <x v="2"/>
    <x v="5"/>
  </r>
  <r>
    <x v="2"/>
    <x v="8"/>
  </r>
  <r>
    <x v="2"/>
    <x v="20"/>
  </r>
  <r>
    <x v="2"/>
    <x v="8"/>
  </r>
  <r>
    <x v="2"/>
    <x v="5"/>
  </r>
  <r>
    <x v="2"/>
    <x v="20"/>
  </r>
  <r>
    <x v="2"/>
    <x v="1"/>
  </r>
  <r>
    <x v="2"/>
    <x v="8"/>
  </r>
  <r>
    <x v="2"/>
    <x v="5"/>
  </r>
  <r>
    <x v="2"/>
    <x v="11"/>
  </r>
  <r>
    <x v="2"/>
    <x v="11"/>
  </r>
  <r>
    <x v="2"/>
    <x v="6"/>
  </r>
  <r>
    <x v="2"/>
    <x v="2"/>
  </r>
  <r>
    <x v="2"/>
    <x v="12"/>
  </r>
  <r>
    <x v="2"/>
    <x v="12"/>
  </r>
  <r>
    <x v="2"/>
    <x v="12"/>
  </r>
  <r>
    <x v="2"/>
    <x v="14"/>
  </r>
  <r>
    <x v="2"/>
    <x v="6"/>
  </r>
  <r>
    <x v="2"/>
    <x v="2"/>
  </r>
  <r>
    <x v="2"/>
    <x v="25"/>
  </r>
  <r>
    <x v="2"/>
    <x v="12"/>
  </r>
  <r>
    <x v="2"/>
    <x v="2"/>
  </r>
  <r>
    <x v="2"/>
    <x v="12"/>
  </r>
  <r>
    <x v="2"/>
    <x v="6"/>
  </r>
  <r>
    <x v="2"/>
    <x v="2"/>
  </r>
  <r>
    <x v="2"/>
    <x v="2"/>
  </r>
  <r>
    <x v="2"/>
    <x v="2"/>
  </r>
  <r>
    <x v="2"/>
    <x v="12"/>
  </r>
  <r>
    <x v="2"/>
    <x v="2"/>
  </r>
  <r>
    <x v="2"/>
    <x v="15"/>
  </r>
  <r>
    <x v="2"/>
    <x v="2"/>
  </r>
  <r>
    <x v="2"/>
    <x v="12"/>
  </r>
  <r>
    <x v="2"/>
    <x v="12"/>
  </r>
  <r>
    <x v="2"/>
    <x v="2"/>
  </r>
  <r>
    <x v="2"/>
    <x v="2"/>
  </r>
  <r>
    <x v="2"/>
    <x v="2"/>
  </r>
  <r>
    <x v="1"/>
    <x v="1"/>
  </r>
  <r>
    <x v="1"/>
    <x v="12"/>
  </r>
  <r>
    <x v="1"/>
    <x v="1"/>
  </r>
  <r>
    <x v="1"/>
    <x v="12"/>
  </r>
  <r>
    <x v="1"/>
    <x v="2"/>
  </r>
  <r>
    <x v="1"/>
    <x v="8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8"/>
  </r>
  <r>
    <x v="1"/>
    <x v="1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12"/>
  </r>
  <r>
    <x v="1"/>
    <x v="12"/>
  </r>
  <r>
    <x v="1"/>
    <x v="2"/>
  </r>
  <r>
    <x v="1"/>
    <x v="12"/>
  </r>
  <r>
    <x v="1"/>
    <x v="12"/>
  </r>
  <r>
    <x v="1"/>
    <x v="2"/>
  </r>
  <r>
    <x v="1"/>
    <x v="2"/>
  </r>
  <r>
    <x v="1"/>
    <x v="2"/>
  </r>
  <r>
    <x v="0"/>
    <x v="2"/>
  </r>
  <r>
    <x v="0"/>
    <x v="12"/>
  </r>
  <r>
    <x v="0"/>
    <x v="12"/>
  </r>
  <r>
    <x v="0"/>
    <x v="2"/>
  </r>
  <r>
    <x v="0"/>
    <x v="14"/>
  </r>
  <r>
    <x v="0"/>
    <x v="2"/>
  </r>
  <r>
    <x v="0"/>
    <x v="18"/>
  </r>
  <r>
    <x v="0"/>
    <x v="12"/>
  </r>
  <r>
    <x v="0"/>
    <x v="2"/>
  </r>
  <r>
    <x v="0"/>
    <x v="19"/>
  </r>
  <r>
    <x v="0"/>
    <x v="2"/>
  </r>
  <r>
    <x v="0"/>
    <x v="2"/>
  </r>
  <r>
    <x v="0"/>
    <x v="12"/>
  </r>
  <r>
    <x v="0"/>
    <x v="12"/>
  </r>
  <r>
    <x v="0"/>
    <x v="2"/>
  </r>
  <r>
    <x v="0"/>
    <x v="2"/>
  </r>
  <r>
    <x v="0"/>
    <x v="26"/>
  </r>
  <r>
    <x v="0"/>
    <x v="12"/>
  </r>
  <r>
    <x v="0"/>
    <x v="2"/>
  </r>
  <r>
    <x v="0"/>
    <x v="12"/>
  </r>
  <r>
    <x v="0"/>
    <x v="2"/>
  </r>
  <r>
    <x v="0"/>
    <x v="12"/>
  </r>
  <r>
    <x v="0"/>
    <x v="2"/>
  </r>
  <r>
    <x v="0"/>
    <x v="2"/>
  </r>
  <r>
    <x v="0"/>
    <x v="2"/>
  </r>
  <r>
    <x v="0"/>
    <x v="8"/>
  </r>
  <r>
    <x v="0"/>
    <x v="8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0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1"/>
    <x v="8"/>
  </r>
  <r>
    <x v="1"/>
    <x v="8"/>
  </r>
  <r>
    <x v="1"/>
    <x v="8"/>
  </r>
  <r>
    <x v="1"/>
    <x v="1"/>
  </r>
  <r>
    <x v="1"/>
    <x v="17"/>
  </r>
  <r>
    <x v="1"/>
    <x v="12"/>
  </r>
  <r>
    <x v="1"/>
    <x v="22"/>
  </r>
  <r>
    <x v="1"/>
    <x v="12"/>
  </r>
  <r>
    <x v="1"/>
    <x v="2"/>
  </r>
  <r>
    <x v="1"/>
    <x v="2"/>
  </r>
  <r>
    <x v="1"/>
    <x v="13"/>
  </r>
  <r>
    <x v="1"/>
    <x v="2"/>
  </r>
  <r>
    <x v="1"/>
    <x v="2"/>
  </r>
  <r>
    <x v="1"/>
    <x v="2"/>
  </r>
  <r>
    <x v="1"/>
    <x v="12"/>
  </r>
  <r>
    <x v="1"/>
    <x v="12"/>
  </r>
  <r>
    <x v="1"/>
    <x v="2"/>
  </r>
  <r>
    <x v="1"/>
    <x v="25"/>
  </r>
  <r>
    <x v="1"/>
    <x v="12"/>
  </r>
  <r>
    <x v="1"/>
    <x v="6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1"/>
    <x v="2"/>
  </r>
  <r>
    <x v="1"/>
    <x v="2"/>
  </r>
  <r>
    <x v="6"/>
    <x v="4"/>
  </r>
  <r>
    <x v="6"/>
    <x v="8"/>
  </r>
  <r>
    <x v="6"/>
    <x v="8"/>
  </r>
  <r>
    <x v="6"/>
    <x v="8"/>
  </r>
  <r>
    <x v="6"/>
    <x v="17"/>
  </r>
  <r>
    <x v="6"/>
    <x v="18"/>
  </r>
  <r>
    <x v="6"/>
    <x v="8"/>
  </r>
  <r>
    <x v="6"/>
    <x v="1"/>
  </r>
  <r>
    <x v="6"/>
    <x v="8"/>
  </r>
  <r>
    <x v="6"/>
    <x v="8"/>
  </r>
  <r>
    <x v="6"/>
    <x v="8"/>
  </r>
  <r>
    <x v="6"/>
    <x v="8"/>
  </r>
  <r>
    <x v="6"/>
    <x v="20"/>
  </r>
  <r>
    <x v="6"/>
    <x v="8"/>
  </r>
  <r>
    <x v="6"/>
    <x v="8"/>
  </r>
  <r>
    <x v="6"/>
    <x v="2"/>
  </r>
  <r>
    <x v="6"/>
    <x v="1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12"/>
  </r>
  <r>
    <x v="6"/>
    <x v="2"/>
  </r>
  <r>
    <x v="6"/>
    <x v="2"/>
  </r>
  <r>
    <x v="6"/>
    <x v="1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7"/>
    <x v="2"/>
  </r>
  <r>
    <x v="7"/>
    <x v="4"/>
  </r>
  <r>
    <x v="7"/>
    <x v="19"/>
  </r>
  <r>
    <x v="7"/>
    <x v="8"/>
  </r>
  <r>
    <x v="7"/>
    <x v="20"/>
  </r>
  <r>
    <x v="7"/>
    <x v="1"/>
  </r>
  <r>
    <x v="7"/>
    <x v="10"/>
  </r>
  <r>
    <x v="7"/>
    <x v="8"/>
  </r>
  <r>
    <x v="7"/>
    <x v="8"/>
  </r>
  <r>
    <x v="7"/>
    <x v="12"/>
  </r>
  <r>
    <x v="7"/>
    <x v="6"/>
  </r>
  <r>
    <x v="7"/>
    <x v="2"/>
  </r>
  <r>
    <x v="7"/>
    <x v="2"/>
  </r>
  <r>
    <x v="7"/>
    <x v="26"/>
  </r>
  <r>
    <x v="7"/>
    <x v="12"/>
  </r>
  <r>
    <x v="7"/>
    <x v="12"/>
  </r>
  <r>
    <x v="7"/>
    <x v="2"/>
  </r>
  <r>
    <x v="7"/>
    <x v="2"/>
  </r>
  <r>
    <x v="7"/>
    <x v="12"/>
  </r>
  <r>
    <x v="7"/>
    <x v="1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8"/>
    <x v="1"/>
  </r>
  <r>
    <x v="3"/>
    <x v="1"/>
  </r>
  <r>
    <x v="3"/>
    <x v="1"/>
  </r>
  <r>
    <x v="3"/>
    <x v="1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1"/>
    <x v="2"/>
  </r>
  <r>
    <x v="3"/>
    <x v="1"/>
  </r>
  <r>
    <x v="3"/>
    <x v="0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1"/>
  </r>
  <r>
    <x v="3"/>
    <x v="1"/>
  </r>
  <r>
    <x v="3"/>
    <x v="0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3"/>
    <x v="4"/>
  </r>
  <r>
    <x v="3"/>
    <x v="4"/>
  </r>
  <r>
    <x v="3"/>
    <x v="7"/>
  </r>
  <r>
    <x v="3"/>
    <x v="4"/>
  </r>
  <r>
    <x v="3"/>
    <x v="3"/>
  </r>
  <r>
    <x v="3"/>
    <x v="7"/>
  </r>
  <r>
    <x v="3"/>
    <x v="4"/>
  </r>
  <r>
    <x v="3"/>
    <x v="5"/>
  </r>
  <r>
    <x v="3"/>
    <x v="5"/>
  </r>
  <r>
    <x v="3"/>
    <x v="5"/>
  </r>
  <r>
    <x v="3"/>
    <x v="5"/>
  </r>
  <r>
    <x v="3"/>
    <x v="5"/>
  </r>
  <r>
    <x v="3"/>
    <x v="5"/>
  </r>
  <r>
    <x v="3"/>
    <x v="5"/>
  </r>
  <r>
    <x v="3"/>
    <x v="8"/>
  </r>
  <r>
    <x v="3"/>
    <x v="5"/>
  </r>
  <r>
    <x v="3"/>
    <x v="8"/>
  </r>
  <r>
    <x v="3"/>
    <x v="5"/>
  </r>
  <r>
    <x v="3"/>
    <x v="8"/>
  </r>
  <r>
    <x v="3"/>
    <x v="9"/>
  </r>
  <r>
    <x v="3"/>
    <x v="5"/>
  </r>
  <r>
    <x v="3"/>
    <x v="9"/>
  </r>
  <r>
    <x v="3"/>
    <x v="9"/>
  </r>
  <r>
    <x v="3"/>
    <x v="10"/>
  </r>
  <r>
    <x v="3"/>
    <x v="11"/>
  </r>
  <r>
    <x v="3"/>
    <x v="9"/>
  </r>
  <r>
    <x v="3"/>
    <x v="5"/>
  </r>
  <r>
    <x v="3"/>
    <x v="9"/>
  </r>
  <r>
    <x v="3"/>
    <x v="5"/>
  </r>
  <r>
    <x v="3"/>
    <x v="5"/>
  </r>
  <r>
    <x v="3"/>
    <x v="5"/>
  </r>
  <r>
    <x v="3"/>
    <x v="12"/>
  </r>
  <r>
    <x v="3"/>
    <x v="12"/>
  </r>
  <r>
    <x v="3"/>
    <x v="2"/>
  </r>
  <r>
    <x v="3"/>
    <x v="2"/>
  </r>
  <r>
    <x v="3"/>
    <x v="12"/>
  </r>
  <r>
    <x v="3"/>
    <x v="12"/>
  </r>
  <r>
    <x v="3"/>
    <x v="12"/>
  </r>
  <r>
    <x v="3"/>
    <x v="13"/>
  </r>
  <r>
    <x v="3"/>
    <x v="12"/>
  </r>
  <r>
    <x v="3"/>
    <x v="12"/>
  </r>
  <r>
    <x v="3"/>
    <x v="14"/>
  </r>
  <r>
    <x v="3"/>
    <x v="6"/>
  </r>
  <r>
    <x v="3"/>
    <x v="12"/>
  </r>
  <r>
    <x v="3"/>
    <x v="14"/>
  </r>
  <r>
    <x v="3"/>
    <x v="15"/>
  </r>
  <r>
    <x v="3"/>
    <x v="2"/>
  </r>
  <r>
    <x v="5"/>
    <x v="4"/>
  </r>
  <r>
    <x v="5"/>
    <x v="4"/>
  </r>
  <r>
    <x v="5"/>
    <x v="4"/>
  </r>
  <r>
    <x v="5"/>
    <x v="16"/>
  </r>
  <r>
    <x v="5"/>
    <x v="5"/>
  </r>
  <r>
    <x v="5"/>
    <x v="8"/>
  </r>
  <r>
    <x v="5"/>
    <x v="5"/>
  </r>
  <r>
    <x v="5"/>
    <x v="9"/>
  </r>
  <r>
    <x v="5"/>
    <x v="5"/>
  </r>
  <r>
    <x v="5"/>
    <x v="5"/>
  </r>
  <r>
    <x v="5"/>
    <x v="8"/>
  </r>
  <r>
    <x v="5"/>
    <x v="5"/>
  </r>
  <r>
    <x v="5"/>
    <x v="10"/>
  </r>
  <r>
    <x v="5"/>
    <x v="17"/>
  </r>
  <r>
    <x v="5"/>
    <x v="5"/>
  </r>
  <r>
    <x v="5"/>
    <x v="8"/>
  </r>
  <r>
    <x v="5"/>
    <x v="1"/>
  </r>
  <r>
    <x v="5"/>
    <x v="8"/>
  </r>
  <r>
    <x v="5"/>
    <x v="5"/>
  </r>
  <r>
    <x v="5"/>
    <x v="18"/>
  </r>
  <r>
    <x v="5"/>
    <x v="19"/>
  </r>
  <r>
    <x v="5"/>
    <x v="5"/>
  </r>
  <r>
    <x v="5"/>
    <x v="5"/>
  </r>
  <r>
    <x v="5"/>
    <x v="5"/>
  </r>
  <r>
    <x v="5"/>
    <x v="11"/>
  </r>
  <r>
    <x v="5"/>
    <x v="8"/>
  </r>
  <r>
    <x v="5"/>
    <x v="8"/>
  </r>
  <r>
    <x v="5"/>
    <x v="5"/>
  </r>
  <r>
    <x v="5"/>
    <x v="8"/>
  </r>
  <r>
    <x v="5"/>
    <x v="5"/>
  </r>
  <r>
    <x v="5"/>
    <x v="8"/>
  </r>
  <r>
    <x v="5"/>
    <x v="5"/>
  </r>
  <r>
    <x v="5"/>
    <x v="1"/>
  </r>
  <r>
    <x v="5"/>
    <x v="11"/>
  </r>
  <r>
    <x v="5"/>
    <x v="12"/>
  </r>
  <r>
    <x v="5"/>
    <x v="2"/>
  </r>
  <r>
    <x v="5"/>
    <x v="12"/>
  </r>
  <r>
    <x v="5"/>
    <x v="12"/>
  </r>
  <r>
    <x v="5"/>
    <x v="2"/>
  </r>
  <r>
    <x v="5"/>
    <x v="12"/>
  </r>
  <r>
    <x v="5"/>
    <x v="12"/>
  </r>
  <r>
    <x v="5"/>
    <x v="6"/>
  </r>
  <r>
    <x v="5"/>
    <x v="6"/>
  </r>
  <r>
    <x v="5"/>
    <x v="12"/>
  </r>
  <r>
    <x v="5"/>
    <x v="14"/>
  </r>
  <r>
    <x v="5"/>
    <x v="12"/>
  </r>
  <r>
    <x v="5"/>
    <x v="12"/>
  </r>
  <r>
    <x v="6"/>
    <x v="16"/>
  </r>
  <r>
    <x v="6"/>
    <x v="3"/>
  </r>
  <r>
    <x v="6"/>
    <x v="5"/>
  </r>
  <r>
    <x v="6"/>
    <x v="5"/>
  </r>
  <r>
    <x v="6"/>
    <x v="5"/>
  </r>
  <r>
    <x v="6"/>
    <x v="11"/>
  </r>
  <r>
    <x v="6"/>
    <x v="8"/>
  </r>
  <r>
    <x v="6"/>
    <x v="10"/>
  </r>
  <r>
    <x v="6"/>
    <x v="5"/>
  </r>
  <r>
    <x v="6"/>
    <x v="5"/>
  </r>
  <r>
    <x v="6"/>
    <x v="5"/>
  </r>
  <r>
    <x v="6"/>
    <x v="5"/>
  </r>
  <r>
    <x v="6"/>
    <x v="5"/>
  </r>
  <r>
    <x v="6"/>
    <x v="8"/>
  </r>
  <r>
    <x v="6"/>
    <x v="5"/>
  </r>
  <r>
    <x v="6"/>
    <x v="17"/>
  </r>
  <r>
    <x v="6"/>
    <x v="20"/>
  </r>
  <r>
    <x v="6"/>
    <x v="8"/>
  </r>
  <r>
    <x v="6"/>
    <x v="11"/>
  </r>
  <r>
    <x v="6"/>
    <x v="9"/>
  </r>
  <r>
    <x v="6"/>
    <x v="11"/>
  </r>
  <r>
    <x v="6"/>
    <x v="5"/>
  </r>
  <r>
    <x v="6"/>
    <x v="8"/>
  </r>
  <r>
    <x v="6"/>
    <x v="19"/>
  </r>
  <r>
    <x v="6"/>
    <x v="5"/>
  </r>
  <r>
    <x v="6"/>
    <x v="19"/>
  </r>
  <r>
    <x v="6"/>
    <x v="18"/>
  </r>
  <r>
    <x v="6"/>
    <x v="8"/>
  </r>
  <r>
    <x v="6"/>
    <x v="20"/>
  </r>
  <r>
    <x v="6"/>
    <x v="5"/>
  </r>
  <r>
    <x v="6"/>
    <x v="17"/>
  </r>
  <r>
    <x v="6"/>
    <x v="5"/>
  </r>
  <r>
    <x v="6"/>
    <x v="12"/>
  </r>
  <r>
    <x v="6"/>
    <x v="21"/>
  </r>
  <r>
    <x v="6"/>
    <x v="12"/>
  </r>
  <r>
    <x v="6"/>
    <x v="6"/>
  </r>
  <r>
    <x v="6"/>
    <x v="22"/>
  </r>
  <r>
    <x v="6"/>
    <x v="14"/>
  </r>
  <r>
    <x v="6"/>
    <x v="12"/>
  </r>
  <r>
    <x v="6"/>
    <x v="12"/>
  </r>
  <r>
    <x v="6"/>
    <x v="13"/>
  </r>
  <r>
    <x v="6"/>
    <x v="12"/>
  </r>
  <r>
    <x v="6"/>
    <x v="13"/>
  </r>
  <r>
    <x v="6"/>
    <x v="6"/>
  </r>
  <r>
    <x v="6"/>
    <x v="12"/>
  </r>
  <r>
    <x v="6"/>
    <x v="2"/>
  </r>
  <r>
    <x v="6"/>
    <x v="12"/>
  </r>
  <r>
    <x v="6"/>
    <x v="12"/>
  </r>
  <r>
    <x v="4"/>
    <x v="23"/>
  </r>
  <r>
    <x v="4"/>
    <x v="18"/>
  </r>
  <r>
    <x v="4"/>
    <x v="17"/>
  </r>
  <r>
    <x v="4"/>
    <x v="11"/>
  </r>
  <r>
    <x v="4"/>
    <x v="8"/>
  </r>
  <r>
    <x v="4"/>
    <x v="19"/>
  </r>
  <r>
    <x v="4"/>
    <x v="5"/>
  </r>
  <r>
    <x v="4"/>
    <x v="10"/>
  </r>
  <r>
    <x v="4"/>
    <x v="8"/>
  </r>
  <r>
    <x v="4"/>
    <x v="8"/>
  </r>
  <r>
    <x v="4"/>
    <x v="8"/>
  </r>
  <r>
    <x v="4"/>
    <x v="19"/>
  </r>
  <r>
    <x v="4"/>
    <x v="8"/>
  </r>
  <r>
    <x v="4"/>
    <x v="10"/>
  </r>
  <r>
    <x v="4"/>
    <x v="20"/>
  </r>
  <r>
    <x v="4"/>
    <x v="8"/>
  </r>
  <r>
    <x v="4"/>
    <x v="17"/>
  </r>
  <r>
    <x v="4"/>
    <x v="2"/>
  </r>
  <r>
    <x v="4"/>
    <x v="12"/>
  </r>
  <r>
    <x v="4"/>
    <x v="2"/>
  </r>
  <r>
    <x v="4"/>
    <x v="15"/>
  </r>
  <r>
    <x v="4"/>
    <x v="12"/>
  </r>
  <r>
    <x v="4"/>
    <x v="2"/>
  </r>
  <r>
    <x v="4"/>
    <x v="12"/>
  </r>
  <r>
    <x v="4"/>
    <x v="2"/>
  </r>
  <r>
    <x v="4"/>
    <x v="2"/>
  </r>
  <r>
    <x v="4"/>
    <x v="12"/>
  </r>
  <r>
    <x v="4"/>
    <x v="2"/>
  </r>
  <r>
    <x v="4"/>
    <x v="2"/>
  </r>
  <r>
    <x v="4"/>
    <x v="12"/>
  </r>
  <r>
    <x v="4"/>
    <x v="12"/>
  </r>
  <r>
    <x v="4"/>
    <x v="12"/>
  </r>
  <r>
    <x v="4"/>
    <x v="12"/>
  </r>
  <r>
    <x v="4"/>
    <x v="2"/>
  </r>
  <r>
    <x v="4"/>
    <x v="12"/>
  </r>
  <r>
    <x v="4"/>
    <x v="2"/>
  </r>
  <r>
    <x v="4"/>
    <x v="12"/>
  </r>
  <r>
    <x v="4"/>
    <x v="12"/>
  </r>
  <r>
    <x v="4"/>
    <x v="2"/>
  </r>
  <r>
    <x v="4"/>
    <x v="2"/>
  </r>
  <r>
    <x v="4"/>
    <x v="12"/>
  </r>
  <r>
    <x v="5"/>
    <x v="3"/>
  </r>
  <r>
    <x v="5"/>
    <x v="24"/>
  </r>
  <r>
    <x v="5"/>
    <x v="7"/>
  </r>
  <r>
    <x v="5"/>
    <x v="4"/>
  </r>
  <r>
    <x v="5"/>
    <x v="10"/>
  </r>
  <r>
    <x v="5"/>
    <x v="18"/>
  </r>
  <r>
    <x v="5"/>
    <x v="6"/>
  </r>
  <r>
    <x v="5"/>
    <x v="5"/>
  </r>
  <r>
    <x v="5"/>
    <x v="5"/>
  </r>
  <r>
    <x v="5"/>
    <x v="8"/>
  </r>
  <r>
    <x v="5"/>
    <x v="5"/>
  </r>
  <r>
    <x v="5"/>
    <x v="5"/>
  </r>
  <r>
    <x v="5"/>
    <x v="1"/>
  </r>
  <r>
    <x v="5"/>
    <x v="8"/>
  </r>
  <r>
    <x v="5"/>
    <x v="5"/>
  </r>
  <r>
    <x v="5"/>
    <x v="8"/>
  </r>
  <r>
    <x v="5"/>
    <x v="20"/>
  </r>
  <r>
    <x v="5"/>
    <x v="8"/>
  </r>
  <r>
    <x v="5"/>
    <x v="5"/>
  </r>
  <r>
    <x v="5"/>
    <x v="20"/>
  </r>
  <r>
    <x v="5"/>
    <x v="1"/>
  </r>
  <r>
    <x v="5"/>
    <x v="8"/>
  </r>
  <r>
    <x v="5"/>
    <x v="5"/>
  </r>
  <r>
    <x v="5"/>
    <x v="11"/>
  </r>
  <r>
    <x v="5"/>
    <x v="11"/>
  </r>
  <r>
    <x v="5"/>
    <x v="6"/>
  </r>
  <r>
    <x v="5"/>
    <x v="2"/>
  </r>
  <r>
    <x v="5"/>
    <x v="12"/>
  </r>
  <r>
    <x v="5"/>
    <x v="12"/>
  </r>
  <r>
    <x v="5"/>
    <x v="12"/>
  </r>
  <r>
    <x v="5"/>
    <x v="14"/>
  </r>
  <r>
    <x v="5"/>
    <x v="6"/>
  </r>
  <r>
    <x v="5"/>
    <x v="2"/>
  </r>
  <r>
    <x v="5"/>
    <x v="25"/>
  </r>
  <r>
    <x v="5"/>
    <x v="12"/>
  </r>
  <r>
    <x v="5"/>
    <x v="2"/>
  </r>
  <r>
    <x v="5"/>
    <x v="12"/>
  </r>
  <r>
    <x v="5"/>
    <x v="6"/>
  </r>
  <r>
    <x v="5"/>
    <x v="2"/>
  </r>
  <r>
    <x v="5"/>
    <x v="2"/>
  </r>
  <r>
    <x v="5"/>
    <x v="2"/>
  </r>
  <r>
    <x v="5"/>
    <x v="12"/>
  </r>
  <r>
    <x v="5"/>
    <x v="2"/>
  </r>
  <r>
    <x v="5"/>
    <x v="15"/>
  </r>
  <r>
    <x v="5"/>
    <x v="2"/>
  </r>
  <r>
    <x v="5"/>
    <x v="12"/>
  </r>
  <r>
    <x v="5"/>
    <x v="12"/>
  </r>
  <r>
    <x v="5"/>
    <x v="2"/>
  </r>
  <r>
    <x v="5"/>
    <x v="2"/>
  </r>
  <r>
    <x v="5"/>
    <x v="2"/>
  </r>
  <r>
    <x v="6"/>
    <x v="1"/>
  </r>
  <r>
    <x v="6"/>
    <x v="12"/>
  </r>
  <r>
    <x v="6"/>
    <x v="1"/>
  </r>
  <r>
    <x v="6"/>
    <x v="12"/>
  </r>
  <r>
    <x v="6"/>
    <x v="2"/>
  </r>
  <r>
    <x v="6"/>
    <x v="8"/>
  </r>
  <r>
    <x v="6"/>
    <x v="2"/>
  </r>
  <r>
    <x v="6"/>
    <x v="12"/>
  </r>
  <r>
    <x v="6"/>
    <x v="1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8"/>
  </r>
  <r>
    <x v="6"/>
    <x v="12"/>
  </r>
  <r>
    <x v="6"/>
    <x v="2"/>
  </r>
  <r>
    <x v="6"/>
    <x v="2"/>
  </r>
  <r>
    <x v="6"/>
    <x v="12"/>
  </r>
  <r>
    <x v="6"/>
    <x v="2"/>
  </r>
  <r>
    <x v="6"/>
    <x v="2"/>
  </r>
  <r>
    <x v="6"/>
    <x v="2"/>
  </r>
  <r>
    <x v="6"/>
    <x v="2"/>
  </r>
  <r>
    <x v="6"/>
    <x v="2"/>
  </r>
  <r>
    <x v="6"/>
    <x v="12"/>
  </r>
  <r>
    <x v="6"/>
    <x v="1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2"/>
  </r>
  <r>
    <x v="6"/>
    <x v="12"/>
  </r>
  <r>
    <x v="6"/>
    <x v="12"/>
  </r>
  <r>
    <x v="6"/>
    <x v="12"/>
  </r>
  <r>
    <x v="6"/>
    <x v="2"/>
  </r>
  <r>
    <x v="6"/>
    <x v="12"/>
  </r>
  <r>
    <x v="6"/>
    <x v="12"/>
  </r>
  <r>
    <x v="6"/>
    <x v="2"/>
  </r>
  <r>
    <x v="6"/>
    <x v="2"/>
  </r>
  <r>
    <x v="6"/>
    <x v="2"/>
  </r>
  <r>
    <x v="3"/>
    <x v="2"/>
  </r>
  <r>
    <x v="3"/>
    <x v="12"/>
  </r>
  <r>
    <x v="3"/>
    <x v="12"/>
  </r>
  <r>
    <x v="3"/>
    <x v="2"/>
  </r>
  <r>
    <x v="3"/>
    <x v="14"/>
  </r>
  <r>
    <x v="3"/>
    <x v="2"/>
  </r>
  <r>
    <x v="3"/>
    <x v="18"/>
  </r>
  <r>
    <x v="3"/>
    <x v="12"/>
  </r>
  <r>
    <x v="3"/>
    <x v="2"/>
  </r>
  <r>
    <x v="3"/>
    <x v="19"/>
  </r>
  <r>
    <x v="3"/>
    <x v="2"/>
  </r>
  <r>
    <x v="3"/>
    <x v="2"/>
  </r>
  <r>
    <x v="3"/>
    <x v="12"/>
  </r>
  <r>
    <x v="3"/>
    <x v="12"/>
  </r>
  <r>
    <x v="3"/>
    <x v="2"/>
  </r>
  <r>
    <x v="3"/>
    <x v="2"/>
  </r>
  <r>
    <x v="3"/>
    <x v="26"/>
  </r>
  <r>
    <x v="3"/>
    <x v="12"/>
  </r>
  <r>
    <x v="3"/>
    <x v="2"/>
  </r>
  <r>
    <x v="3"/>
    <x v="12"/>
  </r>
  <r>
    <x v="3"/>
    <x v="2"/>
  </r>
  <r>
    <x v="3"/>
    <x v="12"/>
  </r>
  <r>
    <x v="3"/>
    <x v="2"/>
  </r>
  <r>
    <x v="3"/>
    <x v="2"/>
  </r>
  <r>
    <x v="3"/>
    <x v="2"/>
  </r>
  <r>
    <x v="3"/>
    <x v="8"/>
  </r>
  <r>
    <x v="3"/>
    <x v="8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0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7"/>
    <x v="8"/>
  </r>
  <r>
    <x v="7"/>
    <x v="8"/>
  </r>
  <r>
    <x v="7"/>
    <x v="8"/>
  </r>
  <r>
    <x v="7"/>
    <x v="1"/>
  </r>
  <r>
    <x v="7"/>
    <x v="17"/>
  </r>
  <r>
    <x v="7"/>
    <x v="12"/>
  </r>
  <r>
    <x v="7"/>
    <x v="22"/>
  </r>
  <r>
    <x v="7"/>
    <x v="12"/>
  </r>
  <r>
    <x v="7"/>
    <x v="2"/>
  </r>
  <r>
    <x v="7"/>
    <x v="2"/>
  </r>
  <r>
    <x v="7"/>
    <x v="13"/>
  </r>
  <r>
    <x v="7"/>
    <x v="2"/>
  </r>
  <r>
    <x v="7"/>
    <x v="2"/>
  </r>
  <r>
    <x v="7"/>
    <x v="2"/>
  </r>
  <r>
    <x v="7"/>
    <x v="12"/>
  </r>
  <r>
    <x v="7"/>
    <x v="12"/>
  </r>
  <r>
    <x v="7"/>
    <x v="2"/>
  </r>
  <r>
    <x v="7"/>
    <x v="25"/>
  </r>
  <r>
    <x v="7"/>
    <x v="12"/>
  </r>
  <r>
    <x v="7"/>
    <x v="6"/>
  </r>
  <r>
    <x v="7"/>
    <x v="2"/>
  </r>
  <r>
    <x v="7"/>
    <x v="2"/>
  </r>
  <r>
    <x v="7"/>
    <x v="2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1"/>
    <x v="2"/>
  </r>
  <r>
    <x v="1"/>
    <x v="2"/>
  </r>
  <r>
    <x v="0"/>
    <x v="4"/>
  </r>
  <r>
    <x v="0"/>
    <x v="8"/>
  </r>
  <r>
    <x v="0"/>
    <x v="8"/>
  </r>
  <r>
    <x v="0"/>
    <x v="8"/>
  </r>
  <r>
    <x v="0"/>
    <x v="17"/>
  </r>
  <r>
    <x v="0"/>
    <x v="18"/>
  </r>
  <r>
    <x v="0"/>
    <x v="8"/>
  </r>
  <r>
    <x v="0"/>
    <x v="1"/>
  </r>
  <r>
    <x v="0"/>
    <x v="8"/>
  </r>
  <r>
    <x v="0"/>
    <x v="8"/>
  </r>
  <r>
    <x v="0"/>
    <x v="8"/>
  </r>
  <r>
    <x v="0"/>
    <x v="8"/>
  </r>
  <r>
    <x v="0"/>
    <x v="20"/>
  </r>
  <r>
    <x v="0"/>
    <x v="8"/>
  </r>
  <r>
    <x v="0"/>
    <x v="8"/>
  </r>
  <r>
    <x v="0"/>
    <x v="2"/>
  </r>
  <r>
    <x v="0"/>
    <x v="1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12"/>
  </r>
  <r>
    <x v="0"/>
    <x v="2"/>
  </r>
  <r>
    <x v="0"/>
    <x v="2"/>
  </r>
  <r>
    <x v="0"/>
    <x v="1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2"/>
    <x v="2"/>
  </r>
  <r>
    <x v="2"/>
    <x v="4"/>
  </r>
  <r>
    <x v="2"/>
    <x v="19"/>
  </r>
  <r>
    <x v="2"/>
    <x v="8"/>
  </r>
  <r>
    <x v="2"/>
    <x v="20"/>
  </r>
  <r>
    <x v="2"/>
    <x v="1"/>
  </r>
  <r>
    <x v="2"/>
    <x v="10"/>
  </r>
  <r>
    <x v="2"/>
    <x v="8"/>
  </r>
  <r>
    <x v="2"/>
    <x v="8"/>
  </r>
  <r>
    <x v="2"/>
    <x v="12"/>
  </r>
  <r>
    <x v="2"/>
    <x v="6"/>
  </r>
  <r>
    <x v="2"/>
    <x v="2"/>
  </r>
  <r>
    <x v="2"/>
    <x v="2"/>
  </r>
  <r>
    <x v="2"/>
    <x v="26"/>
  </r>
  <r>
    <x v="2"/>
    <x v="12"/>
  </r>
  <r>
    <x v="2"/>
    <x v="12"/>
  </r>
  <r>
    <x v="2"/>
    <x v="2"/>
  </r>
  <r>
    <x v="2"/>
    <x v="2"/>
  </r>
  <r>
    <x v="2"/>
    <x v="12"/>
  </r>
  <r>
    <x v="2"/>
    <x v="12"/>
  </r>
  <r>
    <x v="2"/>
    <x v="1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8"/>
    <x v="1"/>
  </r>
  <r>
    <x v="1"/>
    <x v="1"/>
  </r>
  <r>
    <x v="1"/>
    <x v="1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count="687">
  <r>
    <x v="0"/>
    <x v="0"/>
  </r>
  <r>
    <x v="0"/>
    <x v="0"/>
  </r>
  <r>
    <x v="0"/>
    <x v="0"/>
  </r>
  <r>
    <x v="0"/>
    <x v="1"/>
  </r>
  <r>
    <x v="0"/>
    <x v="0"/>
  </r>
  <r>
    <x v="1"/>
    <x v="2"/>
  </r>
  <r>
    <x v="2"/>
    <x v="2"/>
  </r>
  <r>
    <x v="0"/>
    <x v="2"/>
  </r>
  <r>
    <x v="3"/>
    <x v="1"/>
  </r>
  <r>
    <x v="3"/>
    <x v="0"/>
  </r>
  <r>
    <x v="3"/>
    <x v="0"/>
  </r>
  <r>
    <x v="3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1"/>
  </r>
  <r>
    <x v="3"/>
    <x v="1"/>
  </r>
  <r>
    <x v="3"/>
    <x v="0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3"/>
    <x v="2"/>
  </r>
  <r>
    <x v="4"/>
    <x v="3"/>
  </r>
  <r>
    <x v="4"/>
    <x v="3"/>
  </r>
  <r>
    <x v="4"/>
    <x v="3"/>
  </r>
  <r>
    <x v="4"/>
    <x v="3"/>
  </r>
  <r>
    <x v="4"/>
    <x v="3"/>
  </r>
  <r>
    <x v="4"/>
    <x v="4"/>
  </r>
  <r>
    <x v="4"/>
    <x v="3"/>
  </r>
  <r>
    <x v="4"/>
    <x v="4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3"/>
  </r>
  <r>
    <x v="4"/>
    <x v="3"/>
  </r>
  <r>
    <x v="4"/>
    <x v="3"/>
  </r>
  <r>
    <x v="4"/>
    <x v="4"/>
  </r>
  <r>
    <x v="4"/>
    <x v="4"/>
  </r>
  <r>
    <x v="4"/>
    <x v="4"/>
  </r>
  <r>
    <x v="4"/>
    <x v="4"/>
  </r>
  <r>
    <x v="4"/>
    <x v="4"/>
  </r>
  <r>
    <x v="4"/>
    <x v="3"/>
  </r>
  <r>
    <x v="4"/>
    <x v="5"/>
  </r>
  <r>
    <x v="4"/>
    <x v="5"/>
  </r>
  <r>
    <x v="4"/>
    <x v="5"/>
  </r>
  <r>
    <x v="4"/>
    <x v="6"/>
  </r>
  <r>
    <x v="4"/>
    <x v="6"/>
  </r>
  <r>
    <x v="4"/>
    <x v="6"/>
  </r>
  <r>
    <x v="4"/>
    <x v="5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4"/>
    <x v="6"/>
  </r>
  <r>
    <x v="4"/>
    <x v="6"/>
  </r>
  <r>
    <x v="4"/>
    <x v="5"/>
  </r>
  <r>
    <x v="4"/>
    <x v="6"/>
  </r>
  <r>
    <x v="4"/>
    <x v="5"/>
  </r>
  <r>
    <x v="4"/>
    <x v="5"/>
  </r>
  <r>
    <x v="4"/>
    <x v="5"/>
  </r>
  <r>
    <x v="5"/>
    <x v="4"/>
  </r>
  <r>
    <x v="5"/>
    <x v="4"/>
  </r>
  <r>
    <x v="5"/>
    <x v="7"/>
  </r>
  <r>
    <x v="5"/>
    <x v="4"/>
  </r>
  <r>
    <x v="5"/>
    <x v="3"/>
  </r>
  <r>
    <x v="5"/>
    <x v="7"/>
  </r>
  <r>
    <x v="5"/>
    <x v="4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5"/>
  </r>
  <r>
    <x v="5"/>
    <x v="8"/>
  </r>
  <r>
    <x v="5"/>
    <x v="5"/>
  </r>
  <r>
    <x v="5"/>
    <x v="8"/>
  </r>
  <r>
    <x v="5"/>
    <x v="5"/>
  </r>
  <r>
    <x v="5"/>
    <x v="8"/>
  </r>
  <r>
    <x v="5"/>
    <x v="9"/>
  </r>
  <r>
    <x v="5"/>
    <x v="5"/>
  </r>
  <r>
    <x v="5"/>
    <x v="9"/>
  </r>
  <r>
    <x v="5"/>
    <x v="9"/>
  </r>
  <r>
    <x v="5"/>
    <x v="10"/>
  </r>
  <r>
    <x v="5"/>
    <x v="11"/>
  </r>
  <r>
    <x v="5"/>
    <x v="9"/>
  </r>
  <r>
    <x v="5"/>
    <x v="5"/>
  </r>
  <r>
    <x v="5"/>
    <x v="9"/>
  </r>
  <r>
    <x v="5"/>
    <x v="5"/>
  </r>
  <r>
    <x v="5"/>
    <x v="5"/>
  </r>
  <r>
    <x v="5"/>
    <x v="5"/>
  </r>
  <r>
    <x v="5"/>
    <x v="12"/>
  </r>
  <r>
    <x v="5"/>
    <x v="12"/>
  </r>
  <r>
    <x v="5"/>
    <x v="2"/>
  </r>
  <r>
    <x v="5"/>
    <x v="2"/>
  </r>
  <r>
    <x v="5"/>
    <x v="12"/>
  </r>
  <r>
    <x v="5"/>
    <x v="12"/>
  </r>
  <r>
    <x v="5"/>
    <x v="12"/>
  </r>
  <r>
    <x v="5"/>
    <x v="13"/>
  </r>
  <r>
    <x v="5"/>
    <x v="12"/>
  </r>
  <r>
    <x v="5"/>
    <x v="12"/>
  </r>
  <r>
    <x v="5"/>
    <x v="14"/>
  </r>
  <r>
    <x v="5"/>
    <x v="6"/>
  </r>
  <r>
    <x v="5"/>
    <x v="12"/>
  </r>
  <r>
    <x v="5"/>
    <x v="14"/>
  </r>
  <r>
    <x v="5"/>
    <x v="15"/>
  </r>
  <r>
    <x v="5"/>
    <x v="2"/>
  </r>
  <r>
    <x v="3"/>
    <x v="4"/>
  </r>
  <r>
    <x v="3"/>
    <x v="4"/>
  </r>
  <r>
    <x v="3"/>
    <x v="4"/>
  </r>
  <r>
    <x v="3"/>
    <x v="16"/>
  </r>
  <r>
    <x v="3"/>
    <x v="5"/>
  </r>
  <r>
    <x v="3"/>
    <x v="8"/>
  </r>
  <r>
    <x v="3"/>
    <x v="5"/>
  </r>
  <r>
    <x v="3"/>
    <x v="9"/>
  </r>
  <r>
    <x v="3"/>
    <x v="5"/>
  </r>
  <r>
    <x v="3"/>
    <x v="5"/>
  </r>
  <r>
    <x v="3"/>
    <x v="8"/>
  </r>
  <r>
    <x v="3"/>
    <x v="5"/>
  </r>
  <r>
    <x v="3"/>
    <x v="10"/>
  </r>
  <r>
    <x v="3"/>
    <x v="17"/>
  </r>
  <r>
    <x v="3"/>
    <x v="5"/>
  </r>
  <r>
    <x v="3"/>
    <x v="8"/>
  </r>
  <r>
    <x v="3"/>
    <x v="1"/>
  </r>
  <r>
    <x v="3"/>
    <x v="8"/>
  </r>
  <r>
    <x v="3"/>
    <x v="5"/>
  </r>
  <r>
    <x v="3"/>
    <x v="18"/>
  </r>
  <r>
    <x v="3"/>
    <x v="19"/>
  </r>
  <r>
    <x v="3"/>
    <x v="5"/>
  </r>
  <r>
    <x v="3"/>
    <x v="5"/>
  </r>
  <r>
    <x v="3"/>
    <x v="5"/>
  </r>
  <r>
    <x v="3"/>
    <x v="11"/>
  </r>
  <r>
    <x v="3"/>
    <x v="8"/>
  </r>
  <r>
    <x v="3"/>
    <x v="8"/>
  </r>
  <r>
    <x v="3"/>
    <x v="5"/>
  </r>
  <r>
    <x v="3"/>
    <x v="8"/>
  </r>
  <r>
    <x v="3"/>
    <x v="5"/>
  </r>
  <r>
    <x v="3"/>
    <x v="8"/>
  </r>
  <r>
    <x v="3"/>
    <x v="5"/>
  </r>
  <r>
    <x v="3"/>
    <x v="1"/>
  </r>
  <r>
    <x v="3"/>
    <x v="11"/>
  </r>
  <r>
    <x v="3"/>
    <x v="12"/>
  </r>
  <r>
    <x v="3"/>
    <x v="2"/>
  </r>
  <r>
    <x v="3"/>
    <x v="12"/>
  </r>
  <r>
    <x v="3"/>
    <x v="12"/>
  </r>
  <r>
    <x v="3"/>
    <x v="2"/>
  </r>
  <r>
    <x v="3"/>
    <x v="12"/>
  </r>
  <r>
    <x v="3"/>
    <x v="12"/>
  </r>
  <r>
    <x v="3"/>
    <x v="6"/>
  </r>
  <r>
    <x v="3"/>
    <x v="6"/>
  </r>
  <r>
    <x v="3"/>
    <x v="12"/>
  </r>
  <r>
    <x v="3"/>
    <x v="14"/>
  </r>
  <r>
    <x v="3"/>
    <x v="12"/>
  </r>
  <r>
    <x v="3"/>
    <x v="12"/>
  </r>
  <r>
    <x v="6"/>
    <x v="16"/>
  </r>
  <r>
    <x v="6"/>
    <x v="3"/>
  </r>
  <r>
    <x v="6"/>
    <x v="5"/>
  </r>
  <r>
    <x v="6"/>
    <x v="5"/>
  </r>
  <r>
    <x v="6"/>
    <x v="5"/>
  </r>
  <r>
    <x v="6"/>
    <x v="11"/>
  </r>
  <r>
    <x v="6"/>
    <x v="8"/>
  </r>
  <r>
    <x v="6"/>
    <x v="10"/>
  </r>
  <r>
    <x v="6"/>
    <x v="5"/>
  </r>
  <r>
    <x v="6"/>
    <x v="5"/>
  </r>
  <r>
    <x v="6"/>
    <x v="5"/>
  </r>
  <r>
    <x v="6"/>
    <x v="5"/>
  </r>
  <r>
    <x v="6"/>
    <x v="5"/>
  </r>
  <r>
    <x v="6"/>
    <x v="8"/>
  </r>
  <r>
    <x v="6"/>
    <x v="5"/>
  </r>
  <r>
    <x v="6"/>
    <x v="17"/>
  </r>
  <r>
    <x v="6"/>
    <x v="20"/>
  </r>
  <r>
    <x v="6"/>
    <x v="8"/>
  </r>
  <r>
    <x v="6"/>
    <x v="11"/>
  </r>
  <r>
    <x v="6"/>
    <x v="9"/>
  </r>
  <r>
    <x v="6"/>
    <x v="11"/>
  </r>
  <r>
    <x v="6"/>
    <x v="5"/>
  </r>
  <r>
    <x v="6"/>
    <x v="8"/>
  </r>
  <r>
    <x v="6"/>
    <x v="19"/>
  </r>
  <r>
    <x v="6"/>
    <x v="5"/>
  </r>
  <r>
    <x v="6"/>
    <x v="19"/>
  </r>
  <r>
    <x v="6"/>
    <x v="18"/>
  </r>
  <r>
    <x v="6"/>
    <x v="8"/>
  </r>
  <r>
    <x v="6"/>
    <x v="20"/>
  </r>
  <r>
    <x v="6"/>
    <x v="5"/>
  </r>
  <r>
    <x v="6"/>
    <x v="17"/>
  </r>
  <r>
    <x v="6"/>
    <x v="5"/>
  </r>
  <r>
    <x v="6"/>
    <x v="12"/>
  </r>
  <r>
    <x v="6"/>
    <x v="21"/>
  </r>
  <r>
    <x v="6"/>
    <x v="12"/>
  </r>
  <r>
    <x v="6"/>
    <x v="6"/>
  </r>
  <r>
    <x v="6"/>
    <x v="22"/>
  </r>
  <r>
    <x v="6"/>
    <x v="14"/>
  </r>
  <r>
    <x v="6"/>
    <x v="12"/>
  </r>
  <r>
    <x v="6"/>
    <x v="12"/>
  </r>
  <r>
    <x v="6"/>
    <x v="13"/>
  </r>
  <r>
    <x v="6"/>
    <x v="12"/>
  </r>
  <r>
    <x v="6"/>
    <x v="13"/>
  </r>
  <r>
    <x v="6"/>
    <x v="6"/>
  </r>
  <r>
    <x v="6"/>
    <x v="12"/>
  </r>
  <r>
    <x v="6"/>
    <x v="2"/>
  </r>
  <r>
    <x v="6"/>
    <x v="12"/>
  </r>
  <r>
    <x v="6"/>
    <x v="12"/>
  </r>
  <r>
    <x v="7"/>
    <x v="23"/>
  </r>
  <r>
    <x v="7"/>
    <x v="18"/>
  </r>
  <r>
    <x v="7"/>
    <x v="17"/>
  </r>
  <r>
    <x v="7"/>
    <x v="11"/>
  </r>
  <r>
    <x v="7"/>
    <x v="8"/>
  </r>
  <r>
    <x v="7"/>
    <x v="19"/>
  </r>
  <r>
    <x v="7"/>
    <x v="5"/>
  </r>
  <r>
    <x v="7"/>
    <x v="10"/>
  </r>
  <r>
    <x v="7"/>
    <x v="8"/>
  </r>
  <r>
    <x v="7"/>
    <x v="8"/>
  </r>
  <r>
    <x v="7"/>
    <x v="8"/>
  </r>
  <r>
    <x v="7"/>
    <x v="19"/>
  </r>
  <r>
    <x v="7"/>
    <x v="8"/>
  </r>
  <r>
    <x v="7"/>
    <x v="10"/>
  </r>
  <r>
    <x v="7"/>
    <x v="20"/>
  </r>
  <r>
    <x v="7"/>
    <x v="8"/>
  </r>
  <r>
    <x v="7"/>
    <x v="17"/>
  </r>
  <r>
    <x v="7"/>
    <x v="2"/>
  </r>
  <r>
    <x v="7"/>
    <x v="12"/>
  </r>
  <r>
    <x v="7"/>
    <x v="2"/>
  </r>
  <r>
    <x v="7"/>
    <x v="15"/>
  </r>
  <r>
    <x v="7"/>
    <x v="12"/>
  </r>
  <r>
    <x v="7"/>
    <x v="2"/>
  </r>
  <r>
    <x v="7"/>
    <x v="12"/>
  </r>
  <r>
    <x v="7"/>
    <x v="2"/>
  </r>
  <r>
    <x v="7"/>
    <x v="2"/>
  </r>
  <r>
    <x v="7"/>
    <x v="12"/>
  </r>
  <r>
    <x v="7"/>
    <x v="2"/>
  </r>
  <r>
    <x v="7"/>
    <x v="2"/>
  </r>
  <r>
    <x v="7"/>
    <x v="12"/>
  </r>
  <r>
    <x v="7"/>
    <x v="12"/>
  </r>
  <r>
    <x v="7"/>
    <x v="12"/>
  </r>
  <r>
    <x v="7"/>
    <x v="12"/>
  </r>
  <r>
    <x v="7"/>
    <x v="2"/>
  </r>
  <r>
    <x v="7"/>
    <x v="12"/>
  </r>
  <r>
    <x v="7"/>
    <x v="2"/>
  </r>
  <r>
    <x v="7"/>
    <x v="12"/>
  </r>
  <r>
    <x v="7"/>
    <x v="12"/>
  </r>
  <r>
    <x v="7"/>
    <x v="2"/>
  </r>
  <r>
    <x v="7"/>
    <x v="2"/>
  </r>
  <r>
    <x v="7"/>
    <x v="12"/>
  </r>
  <r>
    <x v="5"/>
    <x v="3"/>
  </r>
  <r>
    <x v="5"/>
    <x v="24"/>
  </r>
  <r>
    <x v="5"/>
    <x v="7"/>
  </r>
  <r>
    <x v="5"/>
    <x v="4"/>
  </r>
  <r>
    <x v="5"/>
    <x v="10"/>
  </r>
  <r>
    <x v="5"/>
    <x v="18"/>
  </r>
  <r>
    <x v="5"/>
    <x v="6"/>
  </r>
  <r>
    <x v="5"/>
    <x v="5"/>
  </r>
  <r>
    <x v="5"/>
    <x v="5"/>
  </r>
  <r>
    <x v="5"/>
    <x v="8"/>
  </r>
  <r>
    <x v="5"/>
    <x v="5"/>
  </r>
  <r>
    <x v="5"/>
    <x v="5"/>
  </r>
  <r>
    <x v="5"/>
    <x v="1"/>
  </r>
  <r>
    <x v="5"/>
    <x v="8"/>
  </r>
  <r>
    <x v="5"/>
    <x v="5"/>
  </r>
  <r>
    <x v="5"/>
    <x v="8"/>
  </r>
  <r>
    <x v="5"/>
    <x v="20"/>
  </r>
  <r>
    <x v="5"/>
    <x v="8"/>
  </r>
  <r>
    <x v="5"/>
    <x v="5"/>
  </r>
  <r>
    <x v="5"/>
    <x v="20"/>
  </r>
  <r>
    <x v="5"/>
    <x v="1"/>
  </r>
  <r>
    <x v="5"/>
    <x v="8"/>
  </r>
  <r>
    <x v="5"/>
    <x v="5"/>
  </r>
  <r>
    <x v="5"/>
    <x v="11"/>
  </r>
  <r>
    <x v="5"/>
    <x v="11"/>
  </r>
  <r>
    <x v="5"/>
    <x v="6"/>
  </r>
  <r>
    <x v="5"/>
    <x v="2"/>
  </r>
  <r>
    <x v="5"/>
    <x v="12"/>
  </r>
  <r>
    <x v="5"/>
    <x v="12"/>
  </r>
  <r>
    <x v="5"/>
    <x v="12"/>
  </r>
  <r>
    <x v="5"/>
    <x v="14"/>
  </r>
  <r>
    <x v="5"/>
    <x v="6"/>
  </r>
  <r>
    <x v="5"/>
    <x v="2"/>
  </r>
  <r>
    <x v="5"/>
    <x v="25"/>
  </r>
  <r>
    <x v="5"/>
    <x v="12"/>
  </r>
  <r>
    <x v="5"/>
    <x v="2"/>
  </r>
  <r>
    <x v="5"/>
    <x v="12"/>
  </r>
  <r>
    <x v="5"/>
    <x v="6"/>
  </r>
  <r>
    <x v="5"/>
    <x v="2"/>
  </r>
  <r>
    <x v="5"/>
    <x v="2"/>
  </r>
  <r>
    <x v="5"/>
    <x v="2"/>
  </r>
  <r>
    <x v="5"/>
    <x v="12"/>
  </r>
  <r>
    <x v="5"/>
    <x v="2"/>
  </r>
  <r>
    <x v="5"/>
    <x v="15"/>
  </r>
  <r>
    <x v="5"/>
    <x v="2"/>
  </r>
  <r>
    <x v="5"/>
    <x v="12"/>
  </r>
  <r>
    <x v="5"/>
    <x v="12"/>
  </r>
  <r>
    <x v="5"/>
    <x v="2"/>
  </r>
  <r>
    <x v="5"/>
    <x v="2"/>
  </r>
  <r>
    <x v="5"/>
    <x v="2"/>
  </r>
  <r>
    <x v="4"/>
    <x v="1"/>
  </r>
  <r>
    <x v="4"/>
    <x v="12"/>
  </r>
  <r>
    <x v="4"/>
    <x v="1"/>
  </r>
  <r>
    <x v="4"/>
    <x v="12"/>
  </r>
  <r>
    <x v="4"/>
    <x v="2"/>
  </r>
  <r>
    <x v="4"/>
    <x v="8"/>
  </r>
  <r>
    <x v="4"/>
    <x v="2"/>
  </r>
  <r>
    <x v="4"/>
    <x v="12"/>
  </r>
  <r>
    <x v="4"/>
    <x v="1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8"/>
  </r>
  <r>
    <x v="4"/>
    <x v="12"/>
  </r>
  <r>
    <x v="4"/>
    <x v="2"/>
  </r>
  <r>
    <x v="4"/>
    <x v="2"/>
  </r>
  <r>
    <x v="4"/>
    <x v="12"/>
  </r>
  <r>
    <x v="4"/>
    <x v="2"/>
  </r>
  <r>
    <x v="4"/>
    <x v="2"/>
  </r>
  <r>
    <x v="4"/>
    <x v="2"/>
  </r>
  <r>
    <x v="4"/>
    <x v="2"/>
  </r>
  <r>
    <x v="4"/>
    <x v="2"/>
  </r>
  <r>
    <x v="4"/>
    <x v="12"/>
  </r>
  <r>
    <x v="4"/>
    <x v="1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4"/>
    <x v="2"/>
  </r>
  <r>
    <x v="8"/>
    <x v="2"/>
  </r>
  <r>
    <x v="8"/>
    <x v="12"/>
  </r>
  <r>
    <x v="8"/>
    <x v="12"/>
  </r>
  <r>
    <x v="8"/>
    <x v="12"/>
  </r>
  <r>
    <x v="8"/>
    <x v="2"/>
  </r>
  <r>
    <x v="8"/>
    <x v="12"/>
  </r>
  <r>
    <x v="8"/>
    <x v="12"/>
  </r>
  <r>
    <x v="8"/>
    <x v="2"/>
  </r>
  <r>
    <x v="8"/>
    <x v="2"/>
  </r>
  <r>
    <x v="8"/>
    <x v="2"/>
  </r>
  <r>
    <x v="5"/>
    <x v="2"/>
  </r>
  <r>
    <x v="5"/>
    <x v="12"/>
  </r>
  <r>
    <x v="5"/>
    <x v="12"/>
  </r>
  <r>
    <x v="5"/>
    <x v="2"/>
  </r>
  <r>
    <x v="5"/>
    <x v="14"/>
  </r>
  <r>
    <x v="5"/>
    <x v="2"/>
  </r>
  <r>
    <x v="5"/>
    <x v="18"/>
  </r>
  <r>
    <x v="5"/>
    <x v="12"/>
  </r>
  <r>
    <x v="5"/>
    <x v="2"/>
  </r>
  <r>
    <x v="5"/>
    <x v="19"/>
  </r>
  <r>
    <x v="5"/>
    <x v="2"/>
  </r>
  <r>
    <x v="5"/>
    <x v="2"/>
  </r>
  <r>
    <x v="5"/>
    <x v="12"/>
  </r>
  <r>
    <x v="5"/>
    <x v="12"/>
  </r>
  <r>
    <x v="5"/>
    <x v="2"/>
  </r>
  <r>
    <x v="5"/>
    <x v="2"/>
  </r>
  <r>
    <x v="5"/>
    <x v="26"/>
  </r>
  <r>
    <x v="5"/>
    <x v="12"/>
  </r>
  <r>
    <x v="5"/>
    <x v="2"/>
  </r>
  <r>
    <x v="5"/>
    <x v="12"/>
  </r>
  <r>
    <x v="5"/>
    <x v="2"/>
  </r>
  <r>
    <x v="5"/>
    <x v="12"/>
  </r>
  <r>
    <x v="5"/>
    <x v="2"/>
  </r>
  <r>
    <x v="5"/>
    <x v="2"/>
  </r>
  <r>
    <x v="5"/>
    <x v="2"/>
  </r>
  <r>
    <x v="5"/>
    <x v="8"/>
  </r>
  <r>
    <x v="5"/>
    <x v="8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5"/>
    <x v="2"/>
  </r>
  <r>
    <x v="0"/>
    <x v="3"/>
  </r>
  <r>
    <x v="0"/>
    <x v="3"/>
  </r>
  <r>
    <x v="0"/>
    <x v="3"/>
  </r>
  <r>
    <x v="0"/>
    <x v="4"/>
  </r>
  <r>
    <x v="0"/>
    <x v="4"/>
  </r>
  <r>
    <x v="0"/>
    <x v="3"/>
  </r>
  <r>
    <x v="0"/>
    <x v="5"/>
  </r>
  <r>
    <x v="0"/>
    <x v="5"/>
  </r>
  <r>
    <x v="0"/>
    <x v="20"/>
  </r>
  <r>
    <x v="0"/>
    <x v="8"/>
  </r>
  <r>
    <x v="0"/>
    <x v="5"/>
  </r>
  <r>
    <x v="0"/>
    <x v="19"/>
  </r>
  <r>
    <x v="0"/>
    <x v="5"/>
  </r>
  <r>
    <x v="0"/>
    <x v="5"/>
  </r>
  <r>
    <x v="0"/>
    <x v="8"/>
  </r>
  <r>
    <x v="0"/>
    <x v="5"/>
  </r>
  <r>
    <x v="0"/>
    <x v="5"/>
  </r>
  <r>
    <x v="0"/>
    <x v="5"/>
  </r>
  <r>
    <x v="0"/>
    <x v="20"/>
  </r>
  <r>
    <x v="0"/>
    <x v="11"/>
  </r>
  <r>
    <x v="0"/>
    <x v="8"/>
  </r>
  <r>
    <x v="0"/>
    <x v="8"/>
  </r>
  <r>
    <x v="0"/>
    <x v="1"/>
  </r>
  <r>
    <x v="0"/>
    <x v="10"/>
  </r>
  <r>
    <x v="0"/>
    <x v="8"/>
  </r>
  <r>
    <x v="0"/>
    <x v="12"/>
  </r>
  <r>
    <x v="0"/>
    <x v="12"/>
  </r>
  <r>
    <x v="0"/>
    <x v="2"/>
  </r>
  <r>
    <x v="0"/>
    <x v="12"/>
  </r>
  <r>
    <x v="0"/>
    <x v="12"/>
  </r>
  <r>
    <x v="0"/>
    <x v="12"/>
  </r>
  <r>
    <x v="0"/>
    <x v="2"/>
  </r>
  <r>
    <x v="0"/>
    <x v="2"/>
  </r>
  <r>
    <x v="0"/>
    <x v="12"/>
  </r>
  <r>
    <x v="0"/>
    <x v="2"/>
  </r>
  <r>
    <x v="0"/>
    <x v="12"/>
  </r>
  <r>
    <x v="0"/>
    <x v="2"/>
  </r>
  <r>
    <x v="0"/>
    <x v="12"/>
  </r>
  <r>
    <x v="0"/>
    <x v="12"/>
  </r>
  <r>
    <x v="0"/>
    <x v="2"/>
  </r>
  <r>
    <x v="9"/>
    <x v="8"/>
  </r>
  <r>
    <x v="9"/>
    <x v="8"/>
  </r>
  <r>
    <x v="9"/>
    <x v="8"/>
  </r>
  <r>
    <x v="9"/>
    <x v="1"/>
  </r>
  <r>
    <x v="9"/>
    <x v="17"/>
  </r>
  <r>
    <x v="9"/>
    <x v="12"/>
  </r>
  <r>
    <x v="9"/>
    <x v="22"/>
  </r>
  <r>
    <x v="9"/>
    <x v="12"/>
  </r>
  <r>
    <x v="9"/>
    <x v="2"/>
  </r>
  <r>
    <x v="9"/>
    <x v="2"/>
  </r>
  <r>
    <x v="9"/>
    <x v="13"/>
  </r>
  <r>
    <x v="9"/>
    <x v="2"/>
  </r>
  <r>
    <x v="9"/>
    <x v="2"/>
  </r>
  <r>
    <x v="9"/>
    <x v="2"/>
  </r>
  <r>
    <x v="9"/>
    <x v="12"/>
  </r>
  <r>
    <x v="9"/>
    <x v="12"/>
  </r>
  <r>
    <x v="9"/>
    <x v="2"/>
  </r>
  <r>
    <x v="9"/>
    <x v="25"/>
  </r>
  <r>
    <x v="9"/>
    <x v="12"/>
  </r>
  <r>
    <x v="9"/>
    <x v="6"/>
  </r>
  <r>
    <x v="9"/>
    <x v="2"/>
  </r>
  <r>
    <x v="9"/>
    <x v="2"/>
  </r>
  <r>
    <x v="9"/>
    <x v="2"/>
  </r>
  <r>
    <x v="9"/>
    <x v="2"/>
  </r>
  <r>
    <x v="9"/>
    <x v="1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9"/>
    <x v="2"/>
  </r>
  <r>
    <x v="1"/>
    <x v="8"/>
  </r>
  <r>
    <x v="1"/>
    <x v="17"/>
  </r>
  <r>
    <x v="1"/>
    <x v="5"/>
  </r>
  <r>
    <x v="1"/>
    <x v="8"/>
  </r>
  <r>
    <x v="1"/>
    <x v="8"/>
  </r>
  <r>
    <x v="1"/>
    <x v="8"/>
  </r>
  <r>
    <x v="1"/>
    <x v="1"/>
  </r>
  <r>
    <x v="1"/>
    <x v="26"/>
  </r>
  <r>
    <x v="1"/>
    <x v="2"/>
  </r>
  <r>
    <x v="1"/>
    <x v="2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12"/>
  </r>
  <r>
    <x v="1"/>
    <x v="2"/>
  </r>
  <r>
    <x v="1"/>
    <x v="2"/>
  </r>
  <r>
    <x v="1"/>
    <x v="2"/>
  </r>
  <r>
    <x v="1"/>
    <x v="2"/>
  </r>
  <r>
    <x v="1"/>
    <x v="2"/>
  </r>
  <r>
    <x v="1"/>
    <x v="2"/>
  </r>
  <r>
    <x v="1"/>
    <x v="12"/>
  </r>
  <r>
    <x v="1"/>
    <x v="2"/>
  </r>
  <r>
    <x v="1"/>
    <x v="15"/>
  </r>
  <r>
    <x v="1"/>
    <x v="2"/>
  </r>
  <r>
    <x v="1"/>
    <x v="2"/>
  </r>
  <r>
    <x v="7"/>
    <x v="4"/>
  </r>
  <r>
    <x v="7"/>
    <x v="8"/>
  </r>
  <r>
    <x v="7"/>
    <x v="8"/>
  </r>
  <r>
    <x v="7"/>
    <x v="8"/>
  </r>
  <r>
    <x v="7"/>
    <x v="17"/>
  </r>
  <r>
    <x v="7"/>
    <x v="18"/>
  </r>
  <r>
    <x v="7"/>
    <x v="8"/>
  </r>
  <r>
    <x v="7"/>
    <x v="1"/>
  </r>
  <r>
    <x v="7"/>
    <x v="8"/>
  </r>
  <r>
    <x v="7"/>
    <x v="8"/>
  </r>
  <r>
    <x v="7"/>
    <x v="8"/>
  </r>
  <r>
    <x v="7"/>
    <x v="8"/>
  </r>
  <r>
    <x v="7"/>
    <x v="20"/>
  </r>
  <r>
    <x v="7"/>
    <x v="8"/>
  </r>
  <r>
    <x v="7"/>
    <x v="8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12"/>
  </r>
  <r>
    <x v="7"/>
    <x v="2"/>
  </r>
  <r>
    <x v="7"/>
    <x v="2"/>
  </r>
  <r>
    <x v="7"/>
    <x v="1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7"/>
    <x v="2"/>
  </r>
  <r>
    <x v="10"/>
    <x v="2"/>
  </r>
  <r>
    <x v="10"/>
    <x v="4"/>
  </r>
  <r>
    <x v="10"/>
    <x v="19"/>
  </r>
  <r>
    <x v="10"/>
    <x v="8"/>
  </r>
  <r>
    <x v="10"/>
    <x v="20"/>
  </r>
  <r>
    <x v="10"/>
    <x v="1"/>
  </r>
  <r>
    <x v="10"/>
    <x v="10"/>
  </r>
  <r>
    <x v="10"/>
    <x v="8"/>
  </r>
  <r>
    <x v="10"/>
    <x v="8"/>
  </r>
  <r>
    <x v="10"/>
    <x v="12"/>
  </r>
  <r>
    <x v="10"/>
    <x v="6"/>
  </r>
  <r>
    <x v="10"/>
    <x v="2"/>
  </r>
  <r>
    <x v="10"/>
    <x v="2"/>
  </r>
  <r>
    <x v="10"/>
    <x v="26"/>
  </r>
  <r>
    <x v="10"/>
    <x v="12"/>
  </r>
  <r>
    <x v="10"/>
    <x v="12"/>
  </r>
  <r>
    <x v="10"/>
    <x v="2"/>
  </r>
  <r>
    <x v="10"/>
    <x v="2"/>
  </r>
  <r>
    <x v="10"/>
    <x v="12"/>
  </r>
  <r>
    <x v="10"/>
    <x v="12"/>
  </r>
  <r>
    <x v="10"/>
    <x v="1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10"/>
    <x v="2"/>
  </r>
  <r>
    <x v="2"/>
    <x v="1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2"/>
    <x v="2"/>
  </r>
  <r>
    <x v="11"/>
    <x v="1"/>
  </r>
  <r>
    <x v="0"/>
    <x v="1"/>
  </r>
  <r>
    <x v="0"/>
    <x v="1"/>
  </r>
  <r>
    <x v="0"/>
    <x v="1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  <r>
    <x v="0"/>
    <x v="2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7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1.8"/>
  </r>
  <r>
    <x v="1"/>
    <n v="1.8"/>
  </r>
  <r>
    <x v="1"/>
    <n v="1.8"/>
  </r>
  <r>
    <x v="1"/>
    <n v="1.8"/>
  </r>
  <r>
    <x v="1"/>
    <n v="1.8"/>
  </r>
  <r>
    <x v="1"/>
    <n v="3"/>
  </r>
  <r>
    <x v="1"/>
    <n v="1.8"/>
  </r>
  <r>
    <x v="2"/>
    <n v="3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3"/>
  </r>
  <r>
    <x v="1"/>
    <n v="3"/>
  </r>
  <r>
    <x v="1"/>
    <n v="3"/>
  </r>
  <r>
    <x v="3"/>
    <n v="1.8"/>
  </r>
  <r>
    <x v="1"/>
    <n v="0.6"/>
  </r>
  <r>
    <x v="1"/>
    <n v="0.6"/>
  </r>
  <r>
    <x v="4"/>
    <n v="0.6"/>
  </r>
  <r>
    <x v="1"/>
    <n v="-0.6"/>
  </r>
  <r>
    <x v="1"/>
    <n v="-0.6"/>
  </r>
  <r>
    <x v="1"/>
    <n v="-0.6"/>
  </r>
  <r>
    <x v="1"/>
    <n v="0.6"/>
  </r>
  <r>
    <x v="1"/>
    <n v="-0.6"/>
  </r>
  <r>
    <x v="4"/>
    <n v="0.6"/>
  </r>
  <r>
    <x v="1"/>
    <n v="-0.6"/>
  </r>
  <r>
    <x v="1"/>
    <n v="0.6"/>
  </r>
  <r>
    <x v="1"/>
    <n v="0.6"/>
  </r>
  <r>
    <x v="1"/>
    <n v="0.6"/>
  </r>
  <r>
    <x v="1"/>
    <n v="-0.6"/>
  </r>
  <r>
    <x v="1"/>
    <n v="-0.6"/>
  </r>
  <r>
    <x v="1"/>
    <n v="0.6"/>
  </r>
  <r>
    <x v="1"/>
    <n v="-0.6"/>
  </r>
  <r>
    <x v="1"/>
    <n v="0.6"/>
  </r>
  <r>
    <x v="1"/>
    <n v="0.6"/>
  </r>
  <r>
    <x v="1"/>
    <n v="0.6"/>
  </r>
  <r>
    <x v="2"/>
    <n v="3"/>
  </r>
  <r>
    <x v="4"/>
    <n v="3"/>
  </r>
  <r>
    <x v="5"/>
    <n v="3.48"/>
  </r>
  <r>
    <x v="6"/>
    <n v="3"/>
  </r>
  <r>
    <x v="6"/>
    <n v="1.8"/>
  </r>
  <r>
    <x v="6"/>
    <n v="3.48"/>
  </r>
  <r>
    <x v="4"/>
    <n v="3"/>
  </r>
  <r>
    <x v="2"/>
    <n v="0.6"/>
  </r>
  <r>
    <x v="6"/>
    <n v="0.6"/>
  </r>
  <r>
    <x v="6"/>
    <n v="0.6"/>
  </r>
  <r>
    <x v="4"/>
    <n v="0.6"/>
  </r>
  <r>
    <x v="3"/>
    <n v="0.6"/>
  </r>
  <r>
    <x v="2"/>
    <n v="0.6"/>
  </r>
  <r>
    <x v="6"/>
    <n v="0.6"/>
  </r>
  <r>
    <x v="7"/>
    <n v="1.08"/>
  </r>
  <r>
    <x v="6"/>
    <n v="0.6"/>
  </r>
  <r>
    <x v="5"/>
    <n v="1.08"/>
  </r>
  <r>
    <x v="4"/>
    <n v="0.6"/>
  </r>
  <r>
    <x v="2"/>
    <n v="1.08"/>
  </r>
  <r>
    <x v="4"/>
    <n v="0.9"/>
  </r>
  <r>
    <x v="6"/>
    <n v="0.6"/>
  </r>
  <r>
    <x v="6"/>
    <n v="0.9"/>
  </r>
  <r>
    <x v="2"/>
    <n v="0.9"/>
  </r>
  <r>
    <x v="6"/>
    <n v="0.96"/>
  </r>
  <r>
    <x v="6"/>
    <n v="0.66"/>
  </r>
  <r>
    <x v="6"/>
    <n v="0.9"/>
  </r>
  <r>
    <x v="6"/>
    <n v="0.6"/>
  </r>
  <r>
    <x v="6"/>
    <n v="0.9"/>
  </r>
  <r>
    <x v="6"/>
    <n v="0.6"/>
  </r>
  <r>
    <x v="3"/>
    <n v="0.6"/>
  </r>
  <r>
    <x v="3"/>
    <n v="0.6"/>
  </r>
  <r>
    <x v="6"/>
    <n v="-0.12"/>
  </r>
  <r>
    <x v="6"/>
    <n v="-0.12"/>
  </r>
  <r>
    <x v="7"/>
    <n v="0"/>
  </r>
  <r>
    <x v="7"/>
    <n v="0"/>
  </r>
  <r>
    <x v="8"/>
    <n v="-0.12"/>
  </r>
  <r>
    <x v="9"/>
    <n v="-0.12"/>
  </r>
  <r>
    <x v="10"/>
    <n v="-0.12"/>
  </r>
  <r>
    <x v="6"/>
    <n v="-0.18"/>
  </r>
  <r>
    <x v="6"/>
    <n v="-0.12"/>
  </r>
  <r>
    <x v="11"/>
    <n v="-0.12"/>
  </r>
  <r>
    <x v="2"/>
    <n v="-0.42"/>
  </r>
  <r>
    <x v="6"/>
    <n v="-0.6"/>
  </r>
  <r>
    <x v="6"/>
    <n v="-0.12"/>
  </r>
  <r>
    <x v="6"/>
    <n v="-0.42"/>
  </r>
  <r>
    <x v="6"/>
    <n v="-0.36"/>
  </r>
  <r>
    <x v="0"/>
    <n v="0"/>
  </r>
  <r>
    <x v="4"/>
    <n v="3"/>
  </r>
  <r>
    <x v="3"/>
    <n v="3"/>
  </r>
  <r>
    <x v="10"/>
    <n v="3"/>
  </r>
  <r>
    <x v="2"/>
    <n v="3.12"/>
  </r>
  <r>
    <x v="10"/>
    <n v="0.6"/>
  </r>
  <r>
    <x v="4"/>
    <n v="1.08"/>
  </r>
  <r>
    <x v="10"/>
    <n v="0.6"/>
  </r>
  <r>
    <x v="10"/>
    <n v="0.9"/>
  </r>
  <r>
    <x v="3"/>
    <n v="0.6"/>
  </r>
  <r>
    <x v="4"/>
    <n v="0.6"/>
  </r>
  <r>
    <x v="2"/>
    <n v="1.08"/>
  </r>
  <r>
    <x v="10"/>
    <n v="0.6"/>
  </r>
  <r>
    <x v="4"/>
    <n v="0.96"/>
  </r>
  <r>
    <x v="2"/>
    <n v="0.72"/>
  </r>
  <r>
    <x v="2"/>
    <n v="0.6"/>
  </r>
  <r>
    <x v="10"/>
    <n v="1.08"/>
  </r>
  <r>
    <x v="0"/>
    <n v="1.2"/>
  </r>
  <r>
    <x v="2"/>
    <n v="1.08"/>
  </r>
  <r>
    <x v="10"/>
    <n v="0.6"/>
  </r>
  <r>
    <x v="10"/>
    <n v="0.84"/>
  </r>
  <r>
    <x v="10"/>
    <n v="0.78"/>
  </r>
  <r>
    <x v="2"/>
    <n v="0.6"/>
  </r>
  <r>
    <x v="10"/>
    <n v="0.6"/>
  </r>
  <r>
    <x v="10"/>
    <n v="0.6"/>
  </r>
  <r>
    <x v="4"/>
    <n v="0.66"/>
  </r>
  <r>
    <x v="10"/>
    <n v="1.08"/>
  </r>
  <r>
    <x v="8"/>
    <n v="1.08"/>
  </r>
  <r>
    <x v="2"/>
    <n v="0.6"/>
  </r>
  <r>
    <x v="8"/>
    <n v="1.08"/>
  </r>
  <r>
    <x v="10"/>
    <n v="0.6"/>
  </r>
  <r>
    <x v="9"/>
    <n v="1.08"/>
  </r>
  <r>
    <x v="10"/>
    <n v="0.6"/>
  </r>
  <r>
    <x v="2"/>
    <n v="1.2"/>
  </r>
  <r>
    <x v="2"/>
    <n v="0.66"/>
  </r>
  <r>
    <x v="10"/>
    <n v="-0.12"/>
  </r>
  <r>
    <x v="8"/>
    <n v="0"/>
  </r>
  <r>
    <x v="5"/>
    <n v="-0.12"/>
  </r>
  <r>
    <x v="2"/>
    <n v="-0.12"/>
  </r>
  <r>
    <x v="9"/>
    <n v="0"/>
  </r>
  <r>
    <x v="8"/>
    <n v="-0.12"/>
  </r>
  <r>
    <x v="10"/>
    <n v="-0.12"/>
  </r>
  <r>
    <x v="10"/>
    <n v="-0.6"/>
  </r>
  <r>
    <x v="4"/>
    <n v="-0.6"/>
  </r>
  <r>
    <x v="2"/>
    <n v="-0.12"/>
  </r>
  <r>
    <x v="10"/>
    <n v="-0.42"/>
  </r>
  <r>
    <x v="11"/>
    <n v="-0.12"/>
  </r>
  <r>
    <x v="10"/>
    <n v="-0.12"/>
  </r>
  <r>
    <x v="6"/>
    <n v="3.12"/>
  </r>
  <r>
    <x v="10"/>
    <n v="1.8"/>
  </r>
  <r>
    <x v="3"/>
    <n v="0.6"/>
  </r>
  <r>
    <x v="1"/>
    <n v="0.6"/>
  </r>
  <r>
    <x v="4"/>
    <n v="0.6"/>
  </r>
  <r>
    <x v="6"/>
    <n v="0.66"/>
  </r>
  <r>
    <x v="6"/>
    <n v="1.08"/>
  </r>
  <r>
    <x v="3"/>
    <n v="0.96"/>
  </r>
  <r>
    <x v="10"/>
    <n v="0.6"/>
  </r>
  <r>
    <x v="4"/>
    <n v="0.6"/>
  </r>
  <r>
    <x v="1"/>
    <n v="0.6"/>
  </r>
  <r>
    <x v="10"/>
    <n v="0.6"/>
  </r>
  <r>
    <x v="3"/>
    <n v="0.6"/>
  </r>
  <r>
    <x v="3"/>
    <n v="1.08"/>
  </r>
  <r>
    <x v="6"/>
    <n v="0.6"/>
  </r>
  <r>
    <x v="6"/>
    <n v="0.72"/>
  </r>
  <r>
    <x v="2"/>
    <n v="1.02"/>
  </r>
  <r>
    <x v="6"/>
    <n v="1.08"/>
  </r>
  <r>
    <x v="10"/>
    <n v="0.66"/>
  </r>
  <r>
    <x v="2"/>
    <n v="0.9"/>
  </r>
  <r>
    <x v="3"/>
    <n v="0.66"/>
  </r>
  <r>
    <x v="6"/>
    <n v="0.6"/>
  </r>
  <r>
    <x v="2"/>
    <n v="1.08"/>
  </r>
  <r>
    <x v="3"/>
    <n v="0.78"/>
  </r>
  <r>
    <x v="3"/>
    <n v="0.6"/>
  </r>
  <r>
    <x v="4"/>
    <n v="0.78"/>
  </r>
  <r>
    <x v="6"/>
    <n v="0.84"/>
  </r>
  <r>
    <x v="10"/>
    <n v="1.08"/>
  </r>
  <r>
    <x v="6"/>
    <n v="1.02"/>
  </r>
  <r>
    <x v="6"/>
    <n v="0.6"/>
  </r>
  <r>
    <x v="4"/>
    <n v="0.72"/>
  </r>
  <r>
    <x v="10"/>
    <n v="0.6"/>
  </r>
  <r>
    <x v="8"/>
    <n v="-0.12"/>
  </r>
  <r>
    <x v="2"/>
    <n v="-0.54"/>
  </r>
  <r>
    <x v="10"/>
    <n v="-0.12"/>
  </r>
  <r>
    <x v="6"/>
    <n v="-0.6"/>
  </r>
  <r>
    <x v="6"/>
    <n v="-0.48"/>
  </r>
  <r>
    <x v="2"/>
    <n v="-0.42"/>
  </r>
  <r>
    <x v="6"/>
    <n v="-0.12"/>
  </r>
  <r>
    <x v="11"/>
    <n v="-0.12"/>
  </r>
  <r>
    <x v="3"/>
    <n v="-0.18"/>
  </r>
  <r>
    <x v="3"/>
    <n v="-0.12"/>
  </r>
  <r>
    <x v="10"/>
    <n v="-0.18"/>
  </r>
  <r>
    <x v="6"/>
    <n v="-0.6"/>
  </r>
  <r>
    <x v="9"/>
    <n v="-0.12"/>
  </r>
  <r>
    <x v="9"/>
    <n v="0"/>
  </r>
  <r>
    <x v="9"/>
    <n v="-0.12"/>
  </r>
  <r>
    <x v="7"/>
    <n v="-0.12"/>
  </r>
  <r>
    <x v="3"/>
    <n v="3.18"/>
  </r>
  <r>
    <x v="10"/>
    <n v="0.84"/>
  </r>
  <r>
    <x v="2"/>
    <n v="0.72"/>
  </r>
  <r>
    <x v="10"/>
    <n v="0.66"/>
  </r>
  <r>
    <x v="2"/>
    <n v="1.08"/>
  </r>
  <r>
    <x v="10"/>
    <n v="0.78"/>
  </r>
  <r>
    <x v="4"/>
    <n v="0.6"/>
  </r>
  <r>
    <x v="10"/>
    <n v="0.96"/>
  </r>
  <r>
    <x v="2"/>
    <n v="1.08"/>
  </r>
  <r>
    <x v="2"/>
    <n v="1.08"/>
  </r>
  <r>
    <x v="3"/>
    <n v="1.08"/>
  </r>
  <r>
    <x v="3"/>
    <n v="0.78"/>
  </r>
  <r>
    <x v="10"/>
    <n v="1.08"/>
  </r>
  <r>
    <x v="2"/>
    <n v="0.96"/>
  </r>
  <r>
    <x v="2"/>
    <n v="1.02"/>
  </r>
  <r>
    <x v="11"/>
    <n v="1.08"/>
  </r>
  <r>
    <x v="10"/>
    <n v="0.72"/>
  </r>
  <r>
    <x v="9"/>
    <n v="0"/>
  </r>
  <r>
    <x v="2"/>
    <n v="-0.12"/>
  </r>
  <r>
    <x v="9"/>
    <n v="0"/>
  </r>
  <r>
    <x v="10"/>
    <n v="-0.36"/>
  </r>
  <r>
    <x v="5"/>
    <n v="-0.12"/>
  </r>
  <r>
    <x v="9"/>
    <n v="0"/>
  </r>
  <r>
    <x v="2"/>
    <n v="-0.12"/>
  </r>
  <r>
    <x v="9"/>
    <n v="0"/>
  </r>
  <r>
    <x v="8"/>
    <n v="0"/>
  </r>
  <r>
    <x v="5"/>
    <n v="-0.12"/>
  </r>
  <r>
    <x v="11"/>
    <n v="0"/>
  </r>
  <r>
    <x v="5"/>
    <n v="0"/>
  </r>
  <r>
    <x v="3"/>
    <n v="-0.12"/>
  </r>
  <r>
    <x v="4"/>
    <n v="-0.12"/>
  </r>
  <r>
    <x v="9"/>
    <n v="-0.12"/>
  </r>
  <r>
    <x v="10"/>
    <n v="-0.12"/>
  </r>
  <r>
    <x v="5"/>
    <n v="0"/>
  </r>
  <r>
    <x v="4"/>
    <n v="-0.12"/>
  </r>
  <r>
    <x v="9"/>
    <n v="0"/>
  </r>
  <r>
    <x v="9"/>
    <n v="-0.12"/>
  </r>
  <r>
    <x v="5"/>
    <n v="-0.12"/>
  </r>
  <r>
    <x v="0"/>
    <n v="0"/>
  </r>
  <r>
    <x v="11"/>
    <n v="0"/>
  </r>
  <r>
    <x v="9"/>
    <n v="-0.12"/>
  </r>
  <r>
    <x v="1"/>
    <n v="1.8"/>
  </r>
  <r>
    <x v="3"/>
    <n v="3.06"/>
  </r>
  <r>
    <x v="3"/>
    <n v="3.48"/>
  </r>
  <r>
    <x v="1"/>
    <n v="3"/>
  </r>
  <r>
    <x v="3"/>
    <n v="0.96"/>
  </r>
  <r>
    <x v="2"/>
    <n v="0.84"/>
  </r>
  <r>
    <x v="2"/>
    <n v="-0.6"/>
  </r>
  <r>
    <x v="3"/>
    <n v="0.6"/>
  </r>
  <r>
    <x v="1"/>
    <n v="0.6"/>
  </r>
  <r>
    <x v="3"/>
    <n v="1.08"/>
  </r>
  <r>
    <x v="2"/>
    <n v="0.6"/>
  </r>
  <r>
    <x v="2"/>
    <n v="0.6"/>
  </r>
  <r>
    <x v="5"/>
    <n v="1.2"/>
  </r>
  <r>
    <x v="9"/>
    <n v="1.08"/>
  </r>
  <r>
    <x v="4"/>
    <n v="0.6"/>
  </r>
  <r>
    <x v="4"/>
    <n v="1.08"/>
  </r>
  <r>
    <x v="10"/>
    <n v="1.02"/>
  </r>
  <r>
    <x v="6"/>
    <n v="1.08"/>
  </r>
  <r>
    <x v="2"/>
    <n v="0.6"/>
  </r>
  <r>
    <x v="3"/>
    <n v="1.02"/>
  </r>
  <r>
    <x v="5"/>
    <n v="1.2"/>
  </r>
  <r>
    <x v="7"/>
    <n v="1.08"/>
  </r>
  <r>
    <x v="2"/>
    <n v="0.6"/>
  </r>
  <r>
    <x v="10"/>
    <n v="0.66"/>
  </r>
  <r>
    <x v="6"/>
    <n v="0.66"/>
  </r>
  <r>
    <x v="2"/>
    <n v="-0.6"/>
  </r>
  <r>
    <x v="10"/>
    <n v="0"/>
  </r>
  <r>
    <x v="5"/>
    <n v="-0.12"/>
  </r>
  <r>
    <x v="9"/>
    <n v="-0.12"/>
  </r>
  <r>
    <x v="9"/>
    <n v="-0.12"/>
  </r>
  <r>
    <x v="3"/>
    <n v="-0.42"/>
  </r>
  <r>
    <x v="3"/>
    <n v="-0.6"/>
  </r>
  <r>
    <x v="5"/>
    <n v="0"/>
  </r>
  <r>
    <x v="3"/>
    <n v="-0.3"/>
  </r>
  <r>
    <x v="9"/>
    <n v="-0.12"/>
  </r>
  <r>
    <x v="5"/>
    <n v="0"/>
  </r>
  <r>
    <x v="9"/>
    <n v="-0.12"/>
  </r>
  <r>
    <x v="3"/>
    <n v="-0.6"/>
  </r>
  <r>
    <x v="7"/>
    <n v="0"/>
  </r>
  <r>
    <x v="8"/>
    <n v="0"/>
  </r>
  <r>
    <x v="3"/>
    <n v="0"/>
  </r>
  <r>
    <x v="10"/>
    <n v="-0.12"/>
  </r>
  <r>
    <x v="7"/>
    <n v="0"/>
  </r>
  <r>
    <x v="6"/>
    <n v="-0.36"/>
  </r>
  <r>
    <x v="5"/>
    <n v="0"/>
  </r>
  <r>
    <x v="2"/>
    <n v="-0.12"/>
  </r>
  <r>
    <x v="9"/>
    <n v="-0.12"/>
  </r>
  <r>
    <x v="7"/>
    <n v="0"/>
  </r>
  <r>
    <x v="9"/>
    <n v="0"/>
  </r>
  <r>
    <x v="7"/>
    <n v="0"/>
  </r>
  <r>
    <x v="9"/>
    <n v="1.2"/>
  </r>
  <r>
    <x v="5"/>
    <n v="-0.12"/>
  </r>
  <r>
    <x v="5"/>
    <n v="1.2"/>
  </r>
  <r>
    <x v="9"/>
    <n v="-0.12"/>
  </r>
  <r>
    <x v="8"/>
    <n v="0"/>
  </r>
  <r>
    <x v="7"/>
    <n v="1.08"/>
  </r>
  <r>
    <x v="7"/>
    <n v="0"/>
  </r>
  <r>
    <x v="8"/>
    <n v="-0.12"/>
  </r>
  <r>
    <x v="9"/>
    <n v="-0.12"/>
  </r>
  <r>
    <x v="11"/>
    <n v="0"/>
  </r>
  <r>
    <x v="5"/>
    <n v="0"/>
  </r>
  <r>
    <x v="8"/>
    <n v="0"/>
  </r>
  <r>
    <x v="8"/>
    <n v="0"/>
  </r>
  <r>
    <x v="8"/>
    <n v="0"/>
  </r>
  <r>
    <x v="8"/>
    <n v="0"/>
  </r>
  <r>
    <x v="9"/>
    <n v="1.08"/>
  </r>
  <r>
    <x v="7"/>
    <n v="-0.12"/>
  </r>
  <r>
    <x v="5"/>
    <n v="0"/>
  </r>
  <r>
    <x v="9"/>
    <n v="0"/>
  </r>
  <r>
    <x v="9"/>
    <n v="-0.12"/>
  </r>
  <r>
    <x v="5"/>
    <n v="0"/>
  </r>
  <r>
    <x v="5"/>
    <n v="0"/>
  </r>
  <r>
    <x v="9"/>
    <n v="0"/>
  </r>
  <r>
    <x v="7"/>
    <n v="0"/>
  </r>
  <r>
    <x v="9"/>
    <n v="0"/>
  </r>
  <r>
    <x v="9"/>
    <n v="-0.12"/>
  </r>
  <r>
    <x v="3"/>
    <n v="-0.12"/>
  </r>
  <r>
    <x v="8"/>
    <n v="0"/>
  </r>
  <r>
    <x v="7"/>
    <n v="0"/>
  </r>
  <r>
    <x v="7"/>
    <n v="0"/>
  </r>
  <r>
    <x v="0"/>
    <n v="0"/>
  </r>
  <r>
    <x v="11"/>
    <n v="0"/>
  </r>
  <r>
    <x v="0"/>
    <n v="0"/>
  </r>
  <r>
    <x v="0"/>
    <n v="0"/>
  </r>
  <r>
    <x v="10"/>
    <n v="0"/>
  </r>
  <r>
    <x v="10"/>
    <n v="-0.12"/>
  </r>
  <r>
    <x v="5"/>
    <n v="-0.12"/>
  </r>
  <r>
    <x v="5"/>
    <n v="-0.12"/>
  </r>
  <r>
    <x v="9"/>
    <n v="0"/>
  </r>
  <r>
    <x v="5"/>
    <n v="-0.12"/>
  </r>
  <r>
    <x v="10"/>
    <n v="-0.12"/>
  </r>
  <r>
    <x v="9"/>
    <n v="0"/>
  </r>
  <r>
    <x v="10"/>
    <n v="0"/>
  </r>
  <r>
    <x v="11"/>
    <n v="0"/>
  </r>
  <r>
    <x v="5"/>
    <n v="0"/>
  </r>
  <r>
    <x v="9"/>
    <n v="-0.12"/>
  </r>
  <r>
    <x v="9"/>
    <n v="-0.12"/>
  </r>
  <r>
    <x v="5"/>
    <n v="0"/>
  </r>
  <r>
    <x v="3"/>
    <n v="-0.42"/>
  </r>
  <r>
    <x v="8"/>
    <n v="0"/>
  </r>
  <r>
    <x v="4"/>
    <n v="0.84"/>
  </r>
  <r>
    <x v="10"/>
    <n v="-0.12"/>
  </r>
  <r>
    <x v="5"/>
    <n v="0"/>
  </r>
  <r>
    <x v="3"/>
    <n v="0.78"/>
  </r>
  <r>
    <x v="8"/>
    <n v="0"/>
  </r>
  <r>
    <x v="5"/>
    <n v="0"/>
  </r>
  <r>
    <x v="5"/>
    <n v="-0.12"/>
  </r>
  <r>
    <x v="9"/>
    <n v="-0.12"/>
  </r>
  <r>
    <x v="5"/>
    <n v="0"/>
  </r>
  <r>
    <x v="7"/>
    <n v="0"/>
  </r>
  <r>
    <x v="4"/>
    <n v="-0.24"/>
  </r>
  <r>
    <x v="5"/>
    <n v="-0.12"/>
  </r>
  <r>
    <x v="5"/>
    <n v="0"/>
  </r>
  <r>
    <x v="11"/>
    <n v="-0.12"/>
  </r>
  <r>
    <x v="5"/>
    <n v="0"/>
  </r>
  <r>
    <x v="3"/>
    <n v="-0.12"/>
  </r>
  <r>
    <x v="8"/>
    <n v="0"/>
  </r>
  <r>
    <x v="8"/>
    <n v="0"/>
  </r>
  <r>
    <x v="8"/>
    <n v="0"/>
  </r>
  <r>
    <x v="11"/>
    <n v="1.08"/>
  </r>
  <r>
    <x v="11"/>
    <n v="1.08"/>
  </r>
  <r>
    <x v="5"/>
    <n v="0"/>
  </r>
  <r>
    <x v="9"/>
    <n v="0"/>
  </r>
  <r>
    <x v="11"/>
    <n v="0"/>
  </r>
  <r>
    <x v="11"/>
    <n v="0"/>
  </r>
  <r>
    <x v="11"/>
    <n v="0"/>
  </r>
  <r>
    <x v="9"/>
    <n v="0"/>
  </r>
  <r>
    <x v="5"/>
    <n v="0"/>
  </r>
  <r>
    <x v="11"/>
    <n v="0"/>
  </r>
  <r>
    <x v="9"/>
    <n v="0"/>
  </r>
  <r>
    <x v="11"/>
    <n v="0"/>
  </r>
  <r>
    <x v="9"/>
    <n v="0"/>
  </r>
  <r>
    <x v="9"/>
    <n v="0"/>
  </r>
  <r>
    <x v="1"/>
    <n v="1.8"/>
  </r>
  <r>
    <x v="1"/>
    <n v="1.8"/>
  </r>
  <r>
    <x v="1"/>
    <n v="1.8"/>
  </r>
  <r>
    <x v="1"/>
    <n v="3"/>
  </r>
  <r>
    <x v="4"/>
    <n v="3"/>
  </r>
  <r>
    <x v="1"/>
    <n v="1.8"/>
  </r>
  <r>
    <x v="10"/>
    <n v="0.6"/>
  </r>
  <r>
    <x v="4"/>
    <n v="0.6"/>
  </r>
  <r>
    <x v="4"/>
    <n v="1.02"/>
  </r>
  <r>
    <x v="11"/>
    <n v="1.08"/>
  </r>
  <r>
    <x v="4"/>
    <n v="0.6"/>
  </r>
  <r>
    <x v="4"/>
    <n v="0.78"/>
  </r>
  <r>
    <x v="1"/>
    <n v="0.6"/>
  </r>
  <r>
    <x v="6"/>
    <n v="0.6"/>
  </r>
  <r>
    <x v="6"/>
    <n v="1.08"/>
  </r>
  <r>
    <x v="3"/>
    <n v="0.6"/>
  </r>
  <r>
    <x v="3"/>
    <n v="0.6"/>
  </r>
  <r>
    <x v="4"/>
    <n v="0.6"/>
  </r>
  <r>
    <x v="4"/>
    <n v="1.02"/>
  </r>
  <r>
    <x v="4"/>
    <n v="0.66"/>
  </r>
  <r>
    <x v="10"/>
    <n v="1.08"/>
  </r>
  <r>
    <x v="6"/>
    <n v="1.08"/>
  </r>
  <r>
    <x v="7"/>
    <n v="1.2"/>
  </r>
  <r>
    <x v="4"/>
    <n v="0.96"/>
  </r>
  <r>
    <x v="5"/>
    <n v="1.08"/>
  </r>
  <r>
    <x v="6"/>
    <n v="-0.12"/>
  </r>
  <r>
    <x v="11"/>
    <n v="-0.12"/>
  </r>
  <r>
    <x v="11"/>
    <n v="0"/>
  </r>
  <r>
    <x v="4"/>
    <n v="-0.12"/>
  </r>
  <r>
    <x v="3"/>
    <n v="-0.12"/>
  </r>
  <r>
    <x v="10"/>
    <n v="-0.12"/>
  </r>
  <r>
    <x v="11"/>
    <n v="0"/>
  </r>
  <r>
    <x v="3"/>
    <n v="0"/>
  </r>
  <r>
    <x v="3"/>
    <n v="-0.12"/>
  </r>
  <r>
    <x v="5"/>
    <n v="0"/>
  </r>
  <r>
    <x v="5"/>
    <n v="-0.12"/>
  </r>
  <r>
    <x v="7"/>
    <n v="0"/>
  </r>
  <r>
    <x v="9"/>
    <n v="-0.12"/>
  </r>
  <r>
    <x v="5"/>
    <n v="-0.12"/>
  </r>
  <r>
    <x v="5"/>
    <n v="0"/>
  </r>
  <r>
    <x v="4"/>
    <n v="1.08"/>
  </r>
  <r>
    <x v="2"/>
    <n v="1.08"/>
  </r>
  <r>
    <x v="9"/>
    <n v="1.08"/>
  </r>
  <r>
    <x v="5"/>
    <n v="1.2"/>
  </r>
  <r>
    <x v="4"/>
    <n v="0.72"/>
  </r>
  <r>
    <x v="11"/>
    <n v="-0.12"/>
  </r>
  <r>
    <x v="3"/>
    <n v="-0.48"/>
  </r>
  <r>
    <x v="4"/>
    <n v="-0.12"/>
  </r>
  <r>
    <x v="5"/>
    <n v="0"/>
  </r>
  <r>
    <x v="0"/>
    <n v="0"/>
  </r>
  <r>
    <x v="2"/>
    <n v="-0.18"/>
  </r>
  <r>
    <x v="9"/>
    <n v="0"/>
  </r>
  <r>
    <x v="5"/>
    <n v="0"/>
  </r>
  <r>
    <x v="5"/>
    <n v="0"/>
  </r>
  <r>
    <x v="5"/>
    <n v="-0.12"/>
  </r>
  <r>
    <x v="9"/>
    <n v="-0.12"/>
  </r>
  <r>
    <x v="5"/>
    <n v="0"/>
  </r>
  <r>
    <x v="3"/>
    <n v="-0.3"/>
  </r>
  <r>
    <x v="10"/>
    <n v="-0.12"/>
  </r>
  <r>
    <x v="2"/>
    <n v="-0.6"/>
  </r>
  <r>
    <x v="10"/>
    <n v="0"/>
  </r>
  <r>
    <x v="9"/>
    <n v="0"/>
  </r>
  <r>
    <x v="11"/>
    <n v="0"/>
  </r>
  <r>
    <x v="5"/>
    <n v="0"/>
  </r>
  <r>
    <x v="4"/>
    <n v="-0.12"/>
  </r>
  <r>
    <x v="10"/>
    <n v="0"/>
  </r>
  <r>
    <x v="11"/>
    <n v="0"/>
  </r>
  <r>
    <x v="0"/>
    <n v="0"/>
  </r>
  <r>
    <x v="5"/>
    <n v="0"/>
  </r>
  <r>
    <x v="9"/>
    <n v="0"/>
  </r>
  <r>
    <x v="9"/>
    <n v="0"/>
  </r>
  <r>
    <x v="11"/>
    <n v="0"/>
  </r>
  <r>
    <x v="5"/>
    <n v="0"/>
  </r>
  <r>
    <x v="5"/>
    <n v="0"/>
  </r>
  <r>
    <x v="5"/>
    <n v="0"/>
  </r>
  <r>
    <x v="9"/>
    <n v="0"/>
  </r>
  <r>
    <x v="9"/>
    <n v="0"/>
  </r>
  <r>
    <x v="9"/>
    <n v="0"/>
  </r>
  <r>
    <x v="7"/>
    <n v="0"/>
  </r>
  <r>
    <x v="11"/>
    <n v="0"/>
  </r>
  <r>
    <x v="5"/>
    <n v="0"/>
  </r>
  <r>
    <x v="7"/>
    <n v="0"/>
  </r>
  <r>
    <x v="9"/>
    <n v="0"/>
  </r>
  <r>
    <x v="9"/>
    <n v="0"/>
  </r>
  <r>
    <x v="4"/>
    <n v="1.08"/>
  </r>
  <r>
    <x v="2"/>
    <n v="0.72"/>
  </r>
  <r>
    <x v="10"/>
    <n v="0.6"/>
  </r>
  <r>
    <x v="2"/>
    <n v="1.08"/>
  </r>
  <r>
    <x v="7"/>
    <n v="1.08"/>
  </r>
  <r>
    <x v="4"/>
    <n v="1.08"/>
  </r>
  <r>
    <x v="9"/>
    <n v="1.2"/>
  </r>
  <r>
    <x v="2"/>
    <n v="-0.24"/>
  </r>
  <r>
    <x v="9"/>
    <n v="0"/>
  </r>
  <r>
    <x v="3"/>
    <n v="-0.48"/>
  </r>
  <r>
    <x v="5"/>
    <n v="-0.12"/>
  </r>
  <r>
    <x v="10"/>
    <n v="0"/>
  </r>
  <r>
    <x v="5"/>
    <n v="0"/>
  </r>
  <r>
    <x v="10"/>
    <n v="0"/>
  </r>
  <r>
    <x v="11"/>
    <n v="0"/>
  </r>
  <r>
    <x v="10"/>
    <n v="0"/>
  </r>
  <r>
    <x v="7"/>
    <n v="0"/>
  </r>
  <r>
    <x v="8"/>
    <n v="0"/>
  </r>
  <r>
    <x v="8"/>
    <n v="0"/>
  </r>
  <r>
    <x v="10"/>
    <n v="0"/>
  </r>
  <r>
    <x v="4"/>
    <n v="-0.12"/>
  </r>
  <r>
    <x v="11"/>
    <n v="0"/>
  </r>
  <r>
    <x v="4"/>
    <n v="-0.12"/>
  </r>
  <r>
    <x v="7"/>
    <n v="0"/>
  </r>
  <r>
    <x v="8"/>
    <n v="0"/>
  </r>
  <r>
    <x v="7"/>
    <n v="0"/>
  </r>
  <r>
    <x v="7"/>
    <n v="-0.12"/>
  </r>
  <r>
    <x v="7"/>
    <n v="0"/>
  </r>
  <r>
    <x v="5"/>
    <n v="0"/>
  </r>
  <r>
    <x v="5"/>
    <n v="0"/>
  </r>
  <r>
    <x v="10"/>
    <n v="0"/>
  </r>
  <r>
    <x v="7"/>
    <n v="-0.12"/>
  </r>
  <r>
    <x v="10"/>
    <n v="0"/>
  </r>
  <r>
    <x v="8"/>
    <n v="0"/>
  </r>
  <r>
    <x v="10"/>
    <n v="0"/>
  </r>
  <r>
    <x v="7"/>
    <n v="-0.12"/>
  </r>
  <r>
    <x v="7"/>
    <n v="0"/>
  </r>
  <r>
    <x v="11"/>
    <n v="0"/>
  </r>
  <r>
    <x v="7"/>
    <n v="0"/>
  </r>
  <r>
    <x v="8"/>
    <n v="0"/>
  </r>
  <r>
    <x v="10"/>
    <n v="0"/>
  </r>
  <r>
    <x v="11"/>
    <n v="0"/>
  </r>
  <r>
    <x v="7"/>
    <n v="-0.12"/>
  </r>
  <r>
    <x v="11"/>
    <n v="0"/>
  </r>
  <r>
    <x v="4"/>
    <n v="-0.36"/>
  </r>
  <r>
    <x v="8"/>
    <n v="0"/>
  </r>
  <r>
    <x v="8"/>
    <n v="0"/>
  </r>
  <r>
    <x v="2"/>
    <n v="3"/>
  </r>
  <r>
    <x v="4"/>
    <n v="1.08"/>
  </r>
  <r>
    <x v="10"/>
    <n v="1.08"/>
  </r>
  <r>
    <x v="8"/>
    <n v="1.08"/>
  </r>
  <r>
    <x v="6"/>
    <n v="0.72"/>
  </r>
  <r>
    <x v="10"/>
    <n v="0.84"/>
  </r>
  <r>
    <x v="3"/>
    <n v="1.08"/>
  </r>
  <r>
    <x v="8"/>
    <n v="1.2"/>
  </r>
  <r>
    <x v="8"/>
    <n v="1.08"/>
  </r>
  <r>
    <x v="9"/>
    <n v="1.08"/>
  </r>
  <r>
    <x v="8"/>
    <n v="1.08"/>
  </r>
  <r>
    <x v="4"/>
    <n v="1.08"/>
  </r>
  <r>
    <x v="10"/>
    <n v="1.02"/>
  </r>
  <r>
    <x v="5"/>
    <n v="1.08"/>
  </r>
  <r>
    <x v="3"/>
    <n v="1.08"/>
  </r>
  <r>
    <x v="8"/>
    <n v="0"/>
  </r>
  <r>
    <x v="10"/>
    <n v="-0.12"/>
  </r>
  <r>
    <x v="8"/>
    <n v="0"/>
  </r>
  <r>
    <x v="5"/>
    <n v="0"/>
  </r>
  <r>
    <x v="11"/>
    <n v="0"/>
  </r>
  <r>
    <x v="5"/>
    <n v="0"/>
  </r>
  <r>
    <x v="9"/>
    <n v="0"/>
  </r>
  <r>
    <x v="8"/>
    <n v="0"/>
  </r>
  <r>
    <x v="8"/>
    <n v="0"/>
  </r>
  <r>
    <x v="9"/>
    <n v="0"/>
  </r>
  <r>
    <x v="5"/>
    <n v="-0.12"/>
  </r>
  <r>
    <x v="5"/>
    <n v="0"/>
  </r>
  <r>
    <x v="5"/>
    <n v="0"/>
  </r>
  <r>
    <x v="2"/>
    <n v="-0.12"/>
  </r>
  <r>
    <x v="5"/>
    <n v="0"/>
  </r>
  <r>
    <x v="5"/>
    <n v="0"/>
  </r>
  <r>
    <x v="9"/>
    <n v="0"/>
  </r>
  <r>
    <x v="9"/>
    <n v="0"/>
  </r>
  <r>
    <x v="8"/>
    <n v="0"/>
  </r>
  <r>
    <x v="5"/>
    <n v="0"/>
  </r>
  <r>
    <x v="11"/>
    <n v="0"/>
  </r>
  <r>
    <x v="11"/>
    <n v="0"/>
  </r>
  <r>
    <x v="9"/>
    <n v="0"/>
  </r>
  <r>
    <x v="2"/>
    <n v="3"/>
  </r>
  <r>
    <x v="10"/>
    <n v="0.78"/>
  </r>
  <r>
    <x v="9"/>
    <n v="1.08"/>
  </r>
  <r>
    <x v="2"/>
    <n v="1.02"/>
  </r>
  <r>
    <x v="9"/>
    <n v="1.2"/>
  </r>
  <r>
    <x v="4"/>
    <n v="0.96"/>
  </r>
  <r>
    <x v="2"/>
    <n v="1.08"/>
  </r>
  <r>
    <x v="11"/>
    <n v="1.08"/>
  </r>
  <r>
    <x v="5"/>
    <n v="-0.12"/>
  </r>
  <r>
    <x v="3"/>
    <n v="-0.6"/>
  </r>
  <r>
    <x v="5"/>
    <n v="0"/>
  </r>
  <r>
    <x v="7"/>
    <n v="0"/>
  </r>
  <r>
    <x v="6"/>
    <n v="-0.24"/>
  </r>
  <r>
    <x v="10"/>
    <n v="-0.12"/>
  </r>
  <r>
    <x v="8"/>
    <n v="-0.12"/>
  </r>
  <r>
    <x v="10"/>
    <n v="0"/>
  </r>
  <r>
    <x v="9"/>
    <n v="0"/>
  </r>
  <r>
    <x v="4"/>
    <n v="-0.12"/>
  </r>
  <r>
    <x v="9"/>
    <n v="-0.12"/>
  </r>
  <r>
    <x v="6"/>
    <n v="-0.12"/>
  </r>
  <r>
    <x v="9"/>
    <n v="0"/>
  </r>
  <r>
    <x v="5"/>
    <n v="0"/>
  </r>
  <r>
    <x v="9"/>
    <n v="0"/>
  </r>
  <r>
    <x v="9"/>
    <n v="0"/>
  </r>
  <r>
    <x v="9"/>
    <n v="0"/>
  </r>
  <r>
    <x v="7"/>
    <n v="0"/>
  </r>
  <r>
    <x v="7"/>
    <n v="0"/>
  </r>
  <r>
    <x v="9"/>
    <n v="0"/>
  </r>
  <r>
    <x v="7"/>
    <n v="0"/>
  </r>
  <r>
    <x v="7"/>
    <n v="0"/>
  </r>
  <r>
    <x v="8"/>
    <n v="0"/>
  </r>
  <r>
    <x v="9"/>
    <n v="0"/>
  </r>
  <r>
    <x v="11"/>
    <n v="1.2"/>
  </r>
  <r>
    <x v="5"/>
    <n v="0"/>
  </r>
  <r>
    <x v="5"/>
    <n v="0"/>
  </r>
  <r>
    <x v="5"/>
    <n v="0"/>
  </r>
  <r>
    <x v="11"/>
    <n v="0"/>
  </r>
  <r>
    <x v="5"/>
    <n v="0"/>
  </r>
  <r>
    <x v="7"/>
    <n v="0"/>
  </r>
  <r>
    <x v="9"/>
    <n v="0"/>
  </r>
  <r>
    <x v="7"/>
    <n v="0"/>
  </r>
  <r>
    <x v="11"/>
    <n v="0"/>
  </r>
  <r>
    <x v="11"/>
    <n v="0"/>
  </r>
  <r>
    <x v="9"/>
    <n v="0"/>
  </r>
  <r>
    <x v="5"/>
    <n v="0"/>
  </r>
  <r>
    <x v="5"/>
    <n v="0"/>
  </r>
  <r>
    <x v="3"/>
    <n v="0"/>
  </r>
  <r>
    <x v="5"/>
    <n v="0"/>
  </r>
  <r>
    <x v="9"/>
    <n v="0"/>
  </r>
  <r>
    <x v="5"/>
    <n v="0"/>
  </r>
  <r>
    <x v="11"/>
    <n v="0"/>
  </r>
  <r>
    <x v="5"/>
    <n v="0"/>
  </r>
  <r>
    <x v="5"/>
    <n v="0"/>
  </r>
  <r>
    <x v="5"/>
    <n v="0"/>
  </r>
  <r>
    <x v="9"/>
    <n v="0"/>
  </r>
  <r>
    <x v="9"/>
    <n v="0"/>
  </r>
  <r>
    <x v="5"/>
    <n v="0"/>
  </r>
  <r>
    <x v="9"/>
    <n v="0"/>
  </r>
  <r>
    <x v="7"/>
    <n v="0"/>
  </r>
  <r>
    <x v="9"/>
    <n v="0"/>
  </r>
  <r>
    <x v="5"/>
    <n v="0"/>
  </r>
  <r>
    <x v="9"/>
    <n v="0"/>
  </r>
  <r>
    <x v="5"/>
    <n v="0"/>
  </r>
  <r>
    <x v="7"/>
    <n v="0"/>
  </r>
  <r>
    <x v="8"/>
    <n v="0"/>
  </r>
  <r>
    <x v="3"/>
    <n v="0"/>
  </r>
  <r>
    <x v="5"/>
    <n v="0"/>
  </r>
  <r>
    <x v="5"/>
    <n v="0"/>
  </r>
  <r>
    <x v="9"/>
    <n v="0"/>
  </r>
  <r>
    <x v="5"/>
    <n v="0"/>
  </r>
  <r>
    <x v="11"/>
    <n v="0"/>
  </r>
  <r>
    <x v="5"/>
    <n v="0"/>
  </r>
  <r>
    <x v="9"/>
    <n v="0"/>
  </r>
  <r>
    <x v="0"/>
    <n v="1.2"/>
  </r>
  <r>
    <x v="10"/>
    <n v="1.2"/>
  </r>
  <r>
    <x v="9"/>
    <n v="1.2"/>
  </r>
  <r>
    <x v="3"/>
    <n v="-0.12"/>
  </r>
  <r>
    <x v="10"/>
    <n v="0"/>
  </r>
  <r>
    <x v="5"/>
    <n v="0"/>
  </r>
  <r>
    <x v="10"/>
    <n v="0"/>
  </r>
  <r>
    <x v="10"/>
    <n v="0"/>
  </r>
  <r>
    <x v="10"/>
    <n v="0"/>
  </r>
  <r>
    <x v="10"/>
    <n v="0"/>
  </r>
  <r>
    <x v="9"/>
    <n v="0"/>
  </r>
  <r>
    <x v="8"/>
    <n v="0"/>
  </r>
  <r>
    <x v="10"/>
    <n v="0"/>
  </r>
  <r>
    <x v="11"/>
    <n v="0"/>
  </r>
  <r>
    <x v="10"/>
    <n v="0"/>
  </r>
  <r>
    <x v="10"/>
    <n v="0"/>
  </r>
  <r>
    <x v="10"/>
    <n v="0"/>
  </r>
  <r>
    <x v="10"/>
    <n v="0"/>
  </r>
  <r>
    <x v="7"/>
    <n v="0"/>
  </r>
  <r>
    <x v="10"/>
    <n v="0"/>
  </r>
  <r>
    <x v="10"/>
    <n v="0"/>
  </r>
  <r>
    <x v="10"/>
    <n v="0"/>
  </r>
  <r>
    <x v="10"/>
    <n v="0"/>
  </r>
  <r>
    <x v="10"/>
    <n v="0"/>
  </r>
  <r>
    <x v="10"/>
    <n v="0"/>
  </r>
  <r>
    <x v="9"/>
    <n v="0"/>
  </r>
  <r>
    <x v="9"/>
    <n v="0"/>
  </r>
  <r>
    <x v="10"/>
    <n v="0"/>
  </r>
  <r>
    <x v="11"/>
    <n v="0"/>
  </r>
  <r>
    <x v="10"/>
    <n v="0"/>
  </r>
  <r>
    <x v="8"/>
    <n v="0"/>
  </r>
  <r>
    <x v="10"/>
    <n v="0"/>
  </r>
  <r>
    <x v="3"/>
    <n v="0"/>
  </r>
  <r>
    <x v="0"/>
    <n v="0"/>
  </r>
  <r>
    <x v="10"/>
    <n v="0"/>
  </r>
  <r>
    <x v="5"/>
    <n v="0"/>
  </r>
  <r>
    <x v="7"/>
    <n v="0"/>
  </r>
  <r>
    <x v="10"/>
    <n v="0"/>
  </r>
  <r>
    <x v="9"/>
    <n v="0"/>
  </r>
  <r>
    <x v="10"/>
    <n v="0"/>
  </r>
  <r>
    <x v="0"/>
    <n v="0"/>
  </r>
  <r>
    <x v="10"/>
    <n v="0"/>
  </r>
  <r>
    <x v="8"/>
    <n v="0"/>
  </r>
  <r>
    <x v="10"/>
    <n v="0"/>
  </r>
  <r>
    <x v="11"/>
    <n v="0"/>
  </r>
  <r>
    <x v="10"/>
    <n v="0"/>
  </r>
  <r>
    <x v="0"/>
    <n v="0"/>
  </r>
  <r>
    <x v="0"/>
    <n v="0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87"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0"/>
    <s v=""/>
  </r>
  <r>
    <x v="1"/>
    <n v="1.8"/>
  </r>
  <r>
    <x v="1"/>
    <n v="1.8"/>
  </r>
  <r>
    <x v="1"/>
    <n v="1.8"/>
  </r>
  <r>
    <x v="1"/>
    <n v="1.8"/>
  </r>
  <r>
    <x v="1"/>
    <n v="1.8"/>
  </r>
  <r>
    <x v="1"/>
    <n v="3"/>
  </r>
  <r>
    <x v="1"/>
    <n v="1.8"/>
  </r>
  <r>
    <x v="2"/>
    <n v="3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1.8"/>
  </r>
  <r>
    <x v="1"/>
    <n v="1.8"/>
  </r>
  <r>
    <x v="1"/>
    <n v="1.8"/>
  </r>
  <r>
    <x v="1"/>
    <n v="3"/>
  </r>
  <r>
    <x v="1"/>
    <n v="3"/>
  </r>
  <r>
    <x v="1"/>
    <n v="3"/>
  </r>
  <r>
    <x v="1"/>
    <n v="3"/>
  </r>
  <r>
    <x v="1"/>
    <n v="3"/>
  </r>
  <r>
    <x v="3"/>
    <n v="1.8"/>
  </r>
  <r>
    <x v="1"/>
    <n v="0.6"/>
  </r>
  <r>
    <x v="1"/>
    <n v="0.6"/>
  </r>
  <r>
    <x v="4"/>
    <n v="0.6"/>
  </r>
  <r>
    <x v="1"/>
    <n v="-0.6"/>
  </r>
  <r>
    <x v="1"/>
    <n v="-0.6"/>
  </r>
  <r>
    <x v="1"/>
    <n v="-0.6"/>
  </r>
  <r>
    <x v="1"/>
    <n v="0.6"/>
  </r>
  <r>
    <x v="1"/>
    <n v="-0.6"/>
  </r>
  <r>
    <x v="4"/>
    <n v="0.6"/>
  </r>
  <r>
    <x v="1"/>
    <n v="-0.6"/>
  </r>
  <r>
    <x v="1"/>
    <n v="0.6"/>
  </r>
  <r>
    <x v="1"/>
    <n v="0.6"/>
  </r>
  <r>
    <x v="1"/>
    <n v="0.6"/>
  </r>
  <r>
    <x v="1"/>
    <n v="-0.6"/>
  </r>
  <r>
    <x v="1"/>
    <n v="-0.6"/>
  </r>
  <r>
    <x v="1"/>
    <n v="0.6"/>
  </r>
  <r>
    <x v="1"/>
    <n v="-0.6"/>
  </r>
  <r>
    <x v="1"/>
    <n v="0.6"/>
  </r>
  <r>
    <x v="1"/>
    <n v="0.6"/>
  </r>
  <r>
    <x v="1"/>
    <n v="0.6"/>
  </r>
  <r>
    <x v="2"/>
    <n v="3"/>
  </r>
  <r>
    <x v="4"/>
    <n v="3"/>
  </r>
  <r>
    <x v="5"/>
    <n v="3.48"/>
  </r>
  <r>
    <x v="6"/>
    <n v="3"/>
  </r>
  <r>
    <x v="6"/>
    <n v="1.8"/>
  </r>
  <r>
    <x v="6"/>
    <n v="3.48"/>
  </r>
  <r>
    <x v="4"/>
    <n v="3"/>
  </r>
  <r>
    <x v="2"/>
    <n v="0.6"/>
  </r>
  <r>
    <x v="6"/>
    <n v="0.6"/>
  </r>
  <r>
    <x v="6"/>
    <n v="0.6"/>
  </r>
  <r>
    <x v="4"/>
    <n v="0.6"/>
  </r>
  <r>
    <x v="3"/>
    <n v="0.6"/>
  </r>
  <r>
    <x v="2"/>
    <n v="0.6"/>
  </r>
  <r>
    <x v="6"/>
    <n v="0.6"/>
  </r>
  <r>
    <x v="7"/>
    <n v="1.08"/>
  </r>
  <r>
    <x v="6"/>
    <n v="0.6"/>
  </r>
  <r>
    <x v="4"/>
    <n v="1.08"/>
  </r>
  <r>
    <x v="4"/>
    <n v="0.6"/>
  </r>
  <r>
    <x v="2"/>
    <n v="1.08"/>
  </r>
  <r>
    <x v="4"/>
    <n v="0.9"/>
  </r>
  <r>
    <x v="6"/>
    <n v="0.6"/>
  </r>
  <r>
    <x v="6"/>
    <n v="0.9"/>
  </r>
  <r>
    <x v="2"/>
    <n v="0.9"/>
  </r>
  <r>
    <x v="6"/>
    <n v="0.96"/>
  </r>
  <r>
    <x v="6"/>
    <n v="0.66"/>
  </r>
  <r>
    <x v="6"/>
    <n v="0.9"/>
  </r>
  <r>
    <x v="6"/>
    <n v="0.6"/>
  </r>
  <r>
    <x v="6"/>
    <n v="0.9"/>
  </r>
  <r>
    <x v="6"/>
    <n v="0.6"/>
  </r>
  <r>
    <x v="3"/>
    <n v="0.6"/>
  </r>
  <r>
    <x v="3"/>
    <n v="0.6"/>
  </r>
  <r>
    <x v="6"/>
    <n v="-0.12"/>
  </r>
  <r>
    <x v="6"/>
    <n v="-0.12"/>
  </r>
  <r>
    <x v="7"/>
    <n v="0"/>
  </r>
  <r>
    <x v="7"/>
    <n v="0"/>
  </r>
  <r>
    <x v="7"/>
    <n v="-0.12"/>
  </r>
  <r>
    <x v="3"/>
    <n v="-0.12"/>
  </r>
  <r>
    <x v="6"/>
    <n v="-0.12"/>
  </r>
  <r>
    <x v="6"/>
    <n v="-0.18"/>
  </r>
  <r>
    <x v="6"/>
    <n v="-0.12"/>
  </r>
  <r>
    <x v="1"/>
    <n v="-0.12"/>
  </r>
  <r>
    <x v="2"/>
    <n v="-0.42"/>
  </r>
  <r>
    <x v="6"/>
    <n v="-0.6"/>
  </r>
  <r>
    <x v="6"/>
    <n v="-0.12"/>
  </r>
  <r>
    <x v="6"/>
    <n v="-0.42"/>
  </r>
  <r>
    <x v="6"/>
    <n v="-0.36"/>
  </r>
  <r>
    <x v="0"/>
    <n v="0"/>
  </r>
  <r>
    <x v="4"/>
    <n v="3"/>
  </r>
  <r>
    <x v="3"/>
    <n v="3"/>
  </r>
  <r>
    <x v="5"/>
    <n v="3"/>
  </r>
  <r>
    <x v="2"/>
    <n v="3.12"/>
  </r>
  <r>
    <x v="5"/>
    <n v="0.6"/>
  </r>
  <r>
    <x v="4"/>
    <n v="1.08"/>
  </r>
  <r>
    <x v="5"/>
    <n v="0.6"/>
  </r>
  <r>
    <x v="5"/>
    <n v="0.9"/>
  </r>
  <r>
    <x v="3"/>
    <n v="0.6"/>
  </r>
  <r>
    <x v="4"/>
    <n v="0.6"/>
  </r>
  <r>
    <x v="2"/>
    <n v="1.08"/>
  </r>
  <r>
    <x v="5"/>
    <n v="0.6"/>
  </r>
  <r>
    <x v="4"/>
    <n v="0.96"/>
  </r>
  <r>
    <x v="2"/>
    <n v="0.72"/>
  </r>
  <r>
    <x v="2"/>
    <n v="0.6"/>
  </r>
  <r>
    <x v="5"/>
    <n v="1.08"/>
  </r>
  <r>
    <x v="0"/>
    <n v="1.2"/>
  </r>
  <r>
    <x v="2"/>
    <n v="1.08"/>
  </r>
  <r>
    <x v="5"/>
    <n v="0.6"/>
  </r>
  <r>
    <x v="5"/>
    <n v="0.84"/>
  </r>
  <r>
    <x v="5"/>
    <n v="0.78"/>
  </r>
  <r>
    <x v="2"/>
    <n v="0.6"/>
  </r>
  <r>
    <x v="5"/>
    <n v="0.6"/>
  </r>
  <r>
    <x v="5"/>
    <n v="0.6"/>
  </r>
  <r>
    <x v="4"/>
    <n v="0.66"/>
  </r>
  <r>
    <x v="5"/>
    <n v="1.08"/>
  </r>
  <r>
    <x v="7"/>
    <n v="1.08"/>
  </r>
  <r>
    <x v="2"/>
    <n v="0.6"/>
  </r>
  <r>
    <x v="7"/>
    <n v="1.08"/>
  </r>
  <r>
    <x v="5"/>
    <n v="0.6"/>
  </r>
  <r>
    <x v="2"/>
    <n v="1.08"/>
  </r>
  <r>
    <x v="5"/>
    <n v="0.6"/>
  </r>
  <r>
    <x v="2"/>
    <n v="1.2"/>
  </r>
  <r>
    <x v="2"/>
    <n v="0.66"/>
  </r>
  <r>
    <x v="5"/>
    <n v="-0.12"/>
  </r>
  <r>
    <x v="7"/>
    <n v="0"/>
  </r>
  <r>
    <x v="4"/>
    <n v="-0.12"/>
  </r>
  <r>
    <x v="2"/>
    <n v="-0.12"/>
  </r>
  <r>
    <x v="3"/>
    <n v="0"/>
  </r>
  <r>
    <x v="7"/>
    <n v="-0.12"/>
  </r>
  <r>
    <x v="5"/>
    <n v="-0.12"/>
  </r>
  <r>
    <x v="5"/>
    <n v="-0.6"/>
  </r>
  <r>
    <x v="4"/>
    <n v="-0.6"/>
  </r>
  <r>
    <x v="2"/>
    <n v="-0.12"/>
  </r>
  <r>
    <x v="5"/>
    <n v="-0.42"/>
  </r>
  <r>
    <x v="1"/>
    <n v="-0.12"/>
  </r>
  <r>
    <x v="5"/>
    <n v="-0.12"/>
  </r>
  <r>
    <x v="6"/>
    <n v="3.12"/>
  </r>
  <r>
    <x v="5"/>
    <n v="1.8"/>
  </r>
  <r>
    <x v="3"/>
    <n v="0.6"/>
  </r>
  <r>
    <x v="1"/>
    <n v="0.6"/>
  </r>
  <r>
    <x v="4"/>
    <n v="0.6"/>
  </r>
  <r>
    <x v="6"/>
    <n v="0.66"/>
  </r>
  <r>
    <x v="6"/>
    <n v="1.08"/>
  </r>
  <r>
    <x v="3"/>
    <n v="0.96"/>
  </r>
  <r>
    <x v="5"/>
    <n v="0.6"/>
  </r>
  <r>
    <x v="4"/>
    <n v="0.6"/>
  </r>
  <r>
    <x v="1"/>
    <n v="0.6"/>
  </r>
  <r>
    <x v="5"/>
    <n v="0.6"/>
  </r>
  <r>
    <x v="3"/>
    <n v="0.6"/>
  </r>
  <r>
    <x v="3"/>
    <n v="1.08"/>
  </r>
  <r>
    <x v="6"/>
    <n v="0.6"/>
  </r>
  <r>
    <x v="6"/>
    <n v="0.72"/>
  </r>
  <r>
    <x v="2"/>
    <n v="1.02"/>
  </r>
  <r>
    <x v="6"/>
    <n v="1.08"/>
  </r>
  <r>
    <x v="5"/>
    <n v="0.66"/>
  </r>
  <r>
    <x v="2"/>
    <n v="0.9"/>
  </r>
  <r>
    <x v="3"/>
    <n v="0.66"/>
  </r>
  <r>
    <x v="6"/>
    <n v="0.6"/>
  </r>
  <r>
    <x v="2"/>
    <n v="1.08"/>
  </r>
  <r>
    <x v="3"/>
    <n v="0.78"/>
  </r>
  <r>
    <x v="3"/>
    <n v="0.6"/>
  </r>
  <r>
    <x v="4"/>
    <n v="0.78"/>
  </r>
  <r>
    <x v="6"/>
    <n v="0.84"/>
  </r>
  <r>
    <x v="5"/>
    <n v="1.08"/>
  </r>
  <r>
    <x v="6"/>
    <n v="1.02"/>
  </r>
  <r>
    <x v="6"/>
    <n v="0.6"/>
  </r>
  <r>
    <x v="4"/>
    <n v="0.72"/>
  </r>
  <r>
    <x v="5"/>
    <n v="0.6"/>
  </r>
  <r>
    <x v="7"/>
    <n v="-0.12"/>
  </r>
  <r>
    <x v="2"/>
    <n v="-0.54"/>
  </r>
  <r>
    <x v="6"/>
    <n v="-0.12"/>
  </r>
  <r>
    <x v="6"/>
    <n v="-0.6"/>
  </r>
  <r>
    <x v="6"/>
    <n v="-0.48"/>
  </r>
  <r>
    <x v="2"/>
    <n v="-0.42"/>
  </r>
  <r>
    <x v="6"/>
    <n v="-0.12"/>
  </r>
  <r>
    <x v="1"/>
    <n v="-0.12"/>
  </r>
  <r>
    <x v="3"/>
    <n v="-0.18"/>
  </r>
  <r>
    <x v="3"/>
    <n v="-0.12"/>
  </r>
  <r>
    <x v="5"/>
    <n v="-0.18"/>
  </r>
  <r>
    <x v="6"/>
    <n v="-0.6"/>
  </r>
  <r>
    <x v="3"/>
    <n v="-0.12"/>
  </r>
  <r>
    <x v="3"/>
    <n v="0"/>
  </r>
  <r>
    <x v="2"/>
    <n v="-0.12"/>
  </r>
  <r>
    <x v="7"/>
    <n v="-0.12"/>
  </r>
  <r>
    <x v="3"/>
    <n v="3.18"/>
  </r>
  <r>
    <x v="5"/>
    <n v="0.84"/>
  </r>
  <r>
    <x v="2"/>
    <n v="0.72"/>
  </r>
  <r>
    <x v="5"/>
    <n v="0.66"/>
  </r>
  <r>
    <x v="2"/>
    <n v="1.08"/>
  </r>
  <r>
    <x v="5"/>
    <n v="0.78"/>
  </r>
  <r>
    <x v="4"/>
    <n v="0.6"/>
  </r>
  <r>
    <x v="5"/>
    <n v="0.96"/>
  </r>
  <r>
    <x v="2"/>
    <n v="1.08"/>
  </r>
  <r>
    <x v="2"/>
    <n v="1.08"/>
  </r>
  <r>
    <x v="3"/>
    <n v="1.08"/>
  </r>
  <r>
    <x v="3"/>
    <n v="0.78"/>
  </r>
  <r>
    <x v="5"/>
    <n v="1.08"/>
  </r>
  <r>
    <x v="2"/>
    <n v="0.96"/>
  </r>
  <r>
    <x v="2"/>
    <n v="1.02"/>
  </r>
  <r>
    <x v="1"/>
    <n v="1.08"/>
  </r>
  <r>
    <x v="5"/>
    <n v="0.72"/>
  </r>
  <r>
    <x v="3"/>
    <n v="0"/>
  </r>
  <r>
    <x v="2"/>
    <n v="-0.12"/>
  </r>
  <r>
    <x v="2"/>
    <n v="0"/>
  </r>
  <r>
    <x v="5"/>
    <n v="-0.36"/>
  </r>
  <r>
    <x v="5"/>
    <n v="-0.12"/>
  </r>
  <r>
    <x v="3"/>
    <n v="0"/>
  </r>
  <r>
    <x v="2"/>
    <n v="-0.12"/>
  </r>
  <r>
    <x v="2"/>
    <n v="0"/>
  </r>
  <r>
    <x v="7"/>
    <n v="0"/>
  </r>
  <r>
    <x v="5"/>
    <n v="-0.12"/>
  </r>
  <r>
    <x v="1"/>
    <n v="0"/>
  </r>
  <r>
    <x v="5"/>
    <n v="0"/>
  </r>
  <r>
    <x v="3"/>
    <n v="-0.12"/>
  </r>
  <r>
    <x v="4"/>
    <n v="-0.12"/>
  </r>
  <r>
    <x v="2"/>
    <n v="-0.12"/>
  </r>
  <r>
    <x v="5"/>
    <n v="-0.12"/>
  </r>
  <r>
    <x v="5"/>
    <n v="0"/>
  </r>
  <r>
    <x v="4"/>
    <n v="-0.12"/>
  </r>
  <r>
    <x v="3"/>
    <n v="0"/>
  </r>
  <r>
    <x v="2"/>
    <n v="-0.12"/>
  </r>
  <r>
    <x v="5"/>
    <n v="-0.12"/>
  </r>
  <r>
    <x v="0"/>
    <n v="0"/>
  </r>
  <r>
    <x v="1"/>
    <n v="0"/>
  </r>
  <r>
    <x v="2"/>
    <n v="-0.12"/>
  </r>
  <r>
    <x v="1"/>
    <n v="1.8"/>
  </r>
  <r>
    <x v="3"/>
    <n v="3.06"/>
  </r>
  <r>
    <x v="3"/>
    <n v="3.48"/>
  </r>
  <r>
    <x v="1"/>
    <n v="3"/>
  </r>
  <r>
    <x v="3"/>
    <n v="0.96"/>
  </r>
  <r>
    <x v="2"/>
    <n v="0.84"/>
  </r>
  <r>
    <x v="2"/>
    <n v="-0.6"/>
  </r>
  <r>
    <x v="3"/>
    <n v="0.6"/>
  </r>
  <r>
    <x v="1"/>
    <n v="0.6"/>
  </r>
  <r>
    <x v="3"/>
    <n v="1.08"/>
  </r>
  <r>
    <x v="2"/>
    <n v="0.6"/>
  </r>
  <r>
    <x v="2"/>
    <n v="0.6"/>
  </r>
  <r>
    <x v="5"/>
    <n v="1.2"/>
  </r>
  <r>
    <x v="3"/>
    <n v="1.08"/>
  </r>
  <r>
    <x v="4"/>
    <n v="0.6"/>
  </r>
  <r>
    <x v="4"/>
    <n v="1.08"/>
  </r>
  <r>
    <x v="5"/>
    <n v="1.02"/>
  </r>
  <r>
    <x v="6"/>
    <n v="1.08"/>
  </r>
  <r>
    <x v="2"/>
    <n v="0.6"/>
  </r>
  <r>
    <x v="3"/>
    <n v="1.02"/>
  </r>
  <r>
    <x v="5"/>
    <n v="1.2"/>
  </r>
  <r>
    <x v="7"/>
    <n v="1.08"/>
  </r>
  <r>
    <x v="2"/>
    <n v="0.6"/>
  </r>
  <r>
    <x v="5"/>
    <n v="0.66"/>
  </r>
  <r>
    <x v="6"/>
    <n v="0.66"/>
  </r>
  <r>
    <x v="2"/>
    <n v="-0.6"/>
  </r>
  <r>
    <x v="5"/>
    <n v="0"/>
  </r>
  <r>
    <x v="5"/>
    <n v="-0.12"/>
  </r>
  <r>
    <x v="3"/>
    <n v="-0.12"/>
  </r>
  <r>
    <x v="2"/>
    <n v="-0.12"/>
  </r>
  <r>
    <x v="3"/>
    <n v="-0.42"/>
  </r>
  <r>
    <x v="3"/>
    <n v="-0.6"/>
  </r>
  <r>
    <x v="5"/>
    <n v="0"/>
  </r>
  <r>
    <x v="3"/>
    <n v="-0.3"/>
  </r>
  <r>
    <x v="2"/>
    <n v="-0.12"/>
  </r>
  <r>
    <x v="5"/>
    <n v="0"/>
  </r>
  <r>
    <x v="3"/>
    <n v="-0.12"/>
  </r>
  <r>
    <x v="3"/>
    <n v="-0.6"/>
  </r>
  <r>
    <x v="7"/>
    <n v="0"/>
  </r>
  <r>
    <x v="7"/>
    <n v="0"/>
  </r>
  <r>
    <x v="3"/>
    <n v="0"/>
  </r>
  <r>
    <x v="5"/>
    <n v="-0.12"/>
  </r>
  <r>
    <x v="7"/>
    <n v="0"/>
  </r>
  <r>
    <x v="6"/>
    <n v="-0.36"/>
  </r>
  <r>
    <x v="5"/>
    <n v="0"/>
  </r>
  <r>
    <x v="2"/>
    <n v="-0.12"/>
  </r>
  <r>
    <x v="2"/>
    <n v="-0.12"/>
  </r>
  <r>
    <x v="7"/>
    <n v="0"/>
  </r>
  <r>
    <x v="2"/>
    <n v="0"/>
  </r>
  <r>
    <x v="7"/>
    <n v="0"/>
  </r>
  <r>
    <x v="2"/>
    <n v="1.2"/>
  </r>
  <r>
    <x v="4"/>
    <n v="-0.12"/>
  </r>
  <r>
    <x v="4"/>
    <n v="1.2"/>
  </r>
  <r>
    <x v="2"/>
    <n v="-0.12"/>
  </r>
  <r>
    <x v="7"/>
    <n v="0"/>
  </r>
  <r>
    <x v="7"/>
    <n v="1.08"/>
  </r>
  <r>
    <x v="7"/>
    <n v="0"/>
  </r>
  <r>
    <x v="7"/>
    <n v="-0.12"/>
  </r>
  <r>
    <x v="3"/>
    <n v="-0.12"/>
  </r>
  <r>
    <x v="1"/>
    <n v="0"/>
  </r>
  <r>
    <x v="4"/>
    <n v="0"/>
  </r>
  <r>
    <x v="7"/>
    <n v="0"/>
  </r>
  <r>
    <x v="7"/>
    <n v="0"/>
  </r>
  <r>
    <x v="7"/>
    <n v="0"/>
  </r>
  <r>
    <x v="7"/>
    <n v="0"/>
  </r>
  <r>
    <x v="3"/>
    <n v="1.08"/>
  </r>
  <r>
    <x v="7"/>
    <n v="-0.12"/>
  </r>
  <r>
    <x v="4"/>
    <n v="0"/>
  </r>
  <r>
    <x v="3"/>
    <n v="0"/>
  </r>
  <r>
    <x v="2"/>
    <n v="-0.12"/>
  </r>
  <r>
    <x v="5"/>
    <n v="0"/>
  </r>
  <r>
    <x v="4"/>
    <n v="0"/>
  </r>
  <r>
    <x v="2"/>
    <n v="0"/>
  </r>
  <r>
    <x v="7"/>
    <n v="0"/>
  </r>
  <r>
    <x v="2"/>
    <n v="0"/>
  </r>
  <r>
    <x v="3"/>
    <n v="-0.12"/>
  </r>
  <r>
    <x v="3"/>
    <n v="-0.12"/>
  </r>
  <r>
    <x v="7"/>
    <n v="0"/>
  </r>
  <r>
    <x v="7"/>
    <n v="0"/>
  </r>
  <r>
    <x v="7"/>
    <n v="0"/>
  </r>
  <r>
    <x v="0"/>
    <n v="0"/>
  </r>
  <r>
    <x v="1"/>
    <n v="0"/>
  </r>
  <r>
    <x v="0"/>
    <n v="0"/>
  </r>
  <r>
    <x v="0"/>
    <n v="0"/>
  </r>
  <r>
    <x v="6"/>
    <n v="0"/>
  </r>
  <r>
    <x v="6"/>
    <n v="-0.12"/>
  </r>
  <r>
    <x v="4"/>
    <n v="-0.12"/>
  </r>
  <r>
    <x v="4"/>
    <n v="-0.12"/>
  </r>
  <r>
    <x v="2"/>
    <n v="0"/>
  </r>
  <r>
    <x v="4"/>
    <n v="-0.12"/>
  </r>
  <r>
    <x v="6"/>
    <n v="-0.12"/>
  </r>
  <r>
    <x v="2"/>
    <n v="0"/>
  </r>
  <r>
    <x v="6"/>
    <n v="0"/>
  </r>
  <r>
    <x v="1"/>
    <n v="0"/>
  </r>
  <r>
    <x v="4"/>
    <n v="0"/>
  </r>
  <r>
    <x v="3"/>
    <n v="-0.12"/>
  </r>
  <r>
    <x v="3"/>
    <n v="-0.12"/>
  </r>
  <r>
    <x v="5"/>
    <n v="0"/>
  </r>
  <r>
    <x v="3"/>
    <n v="-0.42"/>
  </r>
  <r>
    <x v="7"/>
    <n v="0"/>
  </r>
  <r>
    <x v="4"/>
    <n v="0.84"/>
  </r>
  <r>
    <x v="6"/>
    <n v="-0.12"/>
  </r>
  <r>
    <x v="5"/>
    <n v="0"/>
  </r>
  <r>
    <x v="3"/>
    <n v="0.78"/>
  </r>
  <r>
    <x v="7"/>
    <n v="0"/>
  </r>
  <r>
    <x v="4"/>
    <n v="0"/>
  </r>
  <r>
    <x v="5"/>
    <n v="-0.12"/>
  </r>
  <r>
    <x v="3"/>
    <n v="-0.12"/>
  </r>
  <r>
    <x v="5"/>
    <n v="0"/>
  </r>
  <r>
    <x v="7"/>
    <n v="0"/>
  </r>
  <r>
    <x v="4"/>
    <n v="-0.24"/>
  </r>
  <r>
    <x v="5"/>
    <n v="-0.12"/>
  </r>
  <r>
    <x v="4"/>
    <n v="0"/>
  </r>
  <r>
    <x v="1"/>
    <n v="-0.12"/>
  </r>
  <r>
    <x v="5"/>
    <n v="0"/>
  </r>
  <r>
    <x v="3"/>
    <n v="-0.12"/>
  </r>
  <r>
    <x v="7"/>
    <n v="0"/>
  </r>
  <r>
    <x v="7"/>
    <n v="0"/>
  </r>
  <r>
    <x v="7"/>
    <n v="0"/>
  </r>
  <r>
    <x v="1"/>
    <n v="1.08"/>
  </r>
  <r>
    <x v="1"/>
    <n v="1.08"/>
  </r>
  <r>
    <x v="4"/>
    <n v="0"/>
  </r>
  <r>
    <x v="3"/>
    <n v="0"/>
  </r>
  <r>
    <x v="1"/>
    <n v="0"/>
  </r>
  <r>
    <x v="1"/>
    <n v="0"/>
  </r>
  <r>
    <x v="1"/>
    <n v="0"/>
  </r>
  <r>
    <x v="3"/>
    <n v="0"/>
  </r>
  <r>
    <x v="4"/>
    <n v="0"/>
  </r>
  <r>
    <x v="1"/>
    <n v="0"/>
  </r>
  <r>
    <x v="3"/>
    <n v="0"/>
  </r>
  <r>
    <x v="1"/>
    <n v="0"/>
  </r>
  <r>
    <x v="3"/>
    <n v="0"/>
  </r>
  <r>
    <x v="3"/>
    <n v="0"/>
  </r>
  <r>
    <x v="1"/>
    <n v="1.8"/>
  </r>
  <r>
    <x v="1"/>
    <n v="1.8"/>
  </r>
  <r>
    <x v="1"/>
    <n v="1.8"/>
  </r>
  <r>
    <x v="1"/>
    <n v="3"/>
  </r>
  <r>
    <x v="4"/>
    <n v="3"/>
  </r>
  <r>
    <x v="1"/>
    <n v="1.8"/>
  </r>
  <r>
    <x v="5"/>
    <n v="0.6"/>
  </r>
  <r>
    <x v="4"/>
    <n v="0.6"/>
  </r>
  <r>
    <x v="4"/>
    <n v="1.02"/>
  </r>
  <r>
    <x v="1"/>
    <n v="1.08"/>
  </r>
  <r>
    <x v="4"/>
    <n v="0.6"/>
  </r>
  <r>
    <x v="4"/>
    <n v="0.78"/>
  </r>
  <r>
    <x v="1"/>
    <n v="0.6"/>
  </r>
  <r>
    <x v="6"/>
    <n v="0.6"/>
  </r>
  <r>
    <x v="6"/>
    <n v="1.08"/>
  </r>
  <r>
    <x v="3"/>
    <n v="0.6"/>
  </r>
  <r>
    <x v="3"/>
    <n v="0.6"/>
  </r>
  <r>
    <x v="4"/>
    <n v="0.6"/>
  </r>
  <r>
    <x v="4"/>
    <n v="1.02"/>
  </r>
  <r>
    <x v="4"/>
    <n v="0.66"/>
  </r>
  <r>
    <x v="5"/>
    <n v="1.08"/>
  </r>
  <r>
    <x v="6"/>
    <n v="1.08"/>
  </r>
  <r>
    <x v="7"/>
    <n v="1.2"/>
  </r>
  <r>
    <x v="4"/>
    <n v="0.96"/>
  </r>
  <r>
    <x v="4"/>
    <n v="1.08"/>
  </r>
  <r>
    <x v="6"/>
    <n v="-0.12"/>
  </r>
  <r>
    <x v="1"/>
    <n v="-0.12"/>
  </r>
  <r>
    <x v="1"/>
    <n v="0"/>
  </r>
  <r>
    <x v="4"/>
    <n v="-0.12"/>
  </r>
  <r>
    <x v="3"/>
    <n v="-0.12"/>
  </r>
  <r>
    <x v="6"/>
    <n v="-0.12"/>
  </r>
  <r>
    <x v="1"/>
    <n v="0"/>
  </r>
  <r>
    <x v="3"/>
    <n v="0"/>
  </r>
  <r>
    <x v="3"/>
    <n v="-0.12"/>
  </r>
  <r>
    <x v="5"/>
    <n v="0"/>
  </r>
  <r>
    <x v="5"/>
    <n v="-0.12"/>
  </r>
  <r>
    <x v="7"/>
    <n v="0"/>
  </r>
  <r>
    <x v="2"/>
    <n v="-0.12"/>
  </r>
  <r>
    <x v="4"/>
    <n v="-0.12"/>
  </r>
  <r>
    <x v="4"/>
    <n v="0"/>
  </r>
  <r>
    <x v="4"/>
    <n v="1.08"/>
  </r>
  <r>
    <x v="2"/>
    <n v="1.08"/>
  </r>
  <r>
    <x v="2"/>
    <n v="1.08"/>
  </r>
  <r>
    <x v="5"/>
    <n v="1.2"/>
  </r>
  <r>
    <x v="4"/>
    <n v="0.72"/>
  </r>
  <r>
    <x v="1"/>
    <n v="-0.12"/>
  </r>
  <r>
    <x v="3"/>
    <n v="-0.48"/>
  </r>
  <r>
    <x v="4"/>
    <n v="-0.12"/>
  </r>
  <r>
    <x v="5"/>
    <n v="0"/>
  </r>
  <r>
    <x v="0"/>
    <n v="0"/>
  </r>
  <r>
    <x v="2"/>
    <n v="-0.18"/>
  </r>
  <r>
    <x v="2"/>
    <n v="0"/>
  </r>
  <r>
    <x v="4"/>
    <n v="0"/>
  </r>
  <r>
    <x v="4"/>
    <n v="0"/>
  </r>
  <r>
    <x v="4"/>
    <n v="-0.12"/>
  </r>
  <r>
    <x v="3"/>
    <n v="-0.12"/>
  </r>
  <r>
    <x v="5"/>
    <n v="0"/>
  </r>
  <r>
    <x v="3"/>
    <n v="-0.3"/>
  </r>
  <r>
    <x v="5"/>
    <n v="-0.12"/>
  </r>
  <r>
    <x v="2"/>
    <n v="-0.6"/>
  </r>
  <r>
    <x v="6"/>
    <n v="0"/>
  </r>
  <r>
    <x v="2"/>
    <n v="0"/>
  </r>
  <r>
    <x v="1"/>
    <n v="0"/>
  </r>
  <r>
    <x v="5"/>
    <n v="0"/>
  </r>
  <r>
    <x v="4"/>
    <n v="-0.12"/>
  </r>
  <r>
    <x v="6"/>
    <n v="0"/>
  </r>
  <r>
    <x v="1"/>
    <n v="0"/>
  </r>
  <r>
    <x v="0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2"/>
    <n v="0"/>
  </r>
  <r>
    <x v="3"/>
    <n v="0"/>
  </r>
  <r>
    <x v="2"/>
    <n v="0"/>
  </r>
  <r>
    <x v="7"/>
    <n v="0"/>
  </r>
  <r>
    <x v="1"/>
    <n v="0"/>
  </r>
  <r>
    <x v="4"/>
    <n v="0"/>
  </r>
  <r>
    <x v="7"/>
    <n v="0"/>
  </r>
  <r>
    <x v="2"/>
    <n v="0"/>
  </r>
  <r>
    <x v="2"/>
    <n v="0"/>
  </r>
  <r>
    <x v="4"/>
    <n v="1.08"/>
  </r>
  <r>
    <x v="2"/>
    <n v="0.72"/>
  </r>
  <r>
    <x v="5"/>
    <n v="0.6"/>
  </r>
  <r>
    <x v="2"/>
    <n v="1.08"/>
  </r>
  <r>
    <x v="7"/>
    <n v="1.08"/>
  </r>
  <r>
    <x v="4"/>
    <n v="1.08"/>
  </r>
  <r>
    <x v="3"/>
    <n v="1.2"/>
  </r>
  <r>
    <x v="2"/>
    <n v="-0.24"/>
  </r>
  <r>
    <x v="2"/>
    <n v="0"/>
  </r>
  <r>
    <x v="3"/>
    <n v="-0.48"/>
  </r>
  <r>
    <x v="4"/>
    <n v="-0.12"/>
  </r>
  <r>
    <x v="6"/>
    <n v="0"/>
  </r>
  <r>
    <x v="5"/>
    <n v="0"/>
  </r>
  <r>
    <x v="6"/>
    <n v="0"/>
  </r>
  <r>
    <x v="1"/>
    <n v="0"/>
  </r>
  <r>
    <x v="6"/>
    <n v="0"/>
  </r>
  <r>
    <x v="7"/>
    <n v="0"/>
  </r>
  <r>
    <x v="7"/>
    <n v="0"/>
  </r>
  <r>
    <x v="7"/>
    <n v="0"/>
  </r>
  <r>
    <x v="6"/>
    <n v="0"/>
  </r>
  <r>
    <x v="4"/>
    <n v="-0.12"/>
  </r>
  <r>
    <x v="1"/>
    <n v="0"/>
  </r>
  <r>
    <x v="4"/>
    <n v="-0.12"/>
  </r>
  <r>
    <x v="7"/>
    <n v="0"/>
  </r>
  <r>
    <x v="7"/>
    <n v="0"/>
  </r>
  <r>
    <x v="7"/>
    <n v="0"/>
  </r>
  <r>
    <x v="7"/>
    <n v="-0.12"/>
  </r>
  <r>
    <x v="7"/>
    <n v="0"/>
  </r>
  <r>
    <x v="4"/>
    <n v="0"/>
  </r>
  <r>
    <x v="4"/>
    <n v="0"/>
  </r>
  <r>
    <x v="6"/>
    <n v="0"/>
  </r>
  <r>
    <x v="7"/>
    <n v="-0.12"/>
  </r>
  <r>
    <x v="6"/>
    <n v="0"/>
  </r>
  <r>
    <x v="7"/>
    <n v="0"/>
  </r>
  <r>
    <x v="6"/>
    <n v="0"/>
  </r>
  <r>
    <x v="7"/>
    <n v="-0.12"/>
  </r>
  <r>
    <x v="7"/>
    <n v="0"/>
  </r>
  <r>
    <x v="1"/>
    <n v="0"/>
  </r>
  <r>
    <x v="7"/>
    <n v="0"/>
  </r>
  <r>
    <x v="7"/>
    <n v="0"/>
  </r>
  <r>
    <x v="6"/>
    <n v="0"/>
  </r>
  <r>
    <x v="1"/>
    <n v="0"/>
  </r>
  <r>
    <x v="7"/>
    <n v="-0.12"/>
  </r>
  <r>
    <x v="1"/>
    <n v="0"/>
  </r>
  <r>
    <x v="4"/>
    <n v="-0.36"/>
  </r>
  <r>
    <x v="7"/>
    <n v="0"/>
  </r>
  <r>
    <x v="7"/>
    <n v="0"/>
  </r>
  <r>
    <x v="2"/>
    <n v="3"/>
  </r>
  <r>
    <x v="4"/>
    <n v="1.08"/>
  </r>
  <r>
    <x v="5"/>
    <n v="1.08"/>
  </r>
  <r>
    <x v="7"/>
    <n v="1.08"/>
  </r>
  <r>
    <x v="6"/>
    <n v="0.72"/>
  </r>
  <r>
    <x v="5"/>
    <n v="0.84"/>
  </r>
  <r>
    <x v="3"/>
    <n v="1.08"/>
  </r>
  <r>
    <x v="7"/>
    <n v="1.2"/>
  </r>
  <r>
    <x v="7"/>
    <n v="1.08"/>
  </r>
  <r>
    <x v="2"/>
    <n v="1.08"/>
  </r>
  <r>
    <x v="7"/>
    <n v="1.08"/>
  </r>
  <r>
    <x v="4"/>
    <n v="1.08"/>
  </r>
  <r>
    <x v="5"/>
    <n v="1.02"/>
  </r>
  <r>
    <x v="5"/>
    <n v="1.08"/>
  </r>
  <r>
    <x v="3"/>
    <n v="1.08"/>
  </r>
  <r>
    <x v="7"/>
    <n v="0"/>
  </r>
  <r>
    <x v="6"/>
    <n v="-0.12"/>
  </r>
  <r>
    <x v="7"/>
    <n v="0"/>
  </r>
  <r>
    <x v="4"/>
    <n v="0"/>
  </r>
  <r>
    <x v="1"/>
    <n v="0"/>
  </r>
  <r>
    <x v="4"/>
    <n v="0"/>
  </r>
  <r>
    <x v="2"/>
    <n v="0"/>
  </r>
  <r>
    <x v="7"/>
    <n v="0"/>
  </r>
  <r>
    <x v="7"/>
    <n v="0"/>
  </r>
  <r>
    <x v="2"/>
    <n v="0"/>
  </r>
  <r>
    <x v="4"/>
    <n v="-0.12"/>
  </r>
  <r>
    <x v="5"/>
    <n v="0"/>
  </r>
  <r>
    <x v="5"/>
    <n v="0"/>
  </r>
  <r>
    <x v="2"/>
    <n v="-0.12"/>
  </r>
  <r>
    <x v="5"/>
    <n v="0"/>
  </r>
  <r>
    <x v="5"/>
    <n v="0"/>
  </r>
  <r>
    <x v="2"/>
    <n v="0"/>
  </r>
  <r>
    <x v="2"/>
    <n v="0"/>
  </r>
  <r>
    <x v="7"/>
    <n v="0"/>
  </r>
  <r>
    <x v="5"/>
    <n v="0"/>
  </r>
  <r>
    <x v="1"/>
    <n v="0"/>
  </r>
  <r>
    <x v="1"/>
    <n v="0"/>
  </r>
  <r>
    <x v="3"/>
    <n v="0"/>
  </r>
  <r>
    <x v="2"/>
    <n v="3"/>
  </r>
  <r>
    <x v="5"/>
    <n v="0.78"/>
  </r>
  <r>
    <x v="3"/>
    <n v="1.08"/>
  </r>
  <r>
    <x v="2"/>
    <n v="1.02"/>
  </r>
  <r>
    <x v="3"/>
    <n v="1.2"/>
  </r>
  <r>
    <x v="4"/>
    <n v="0.96"/>
  </r>
  <r>
    <x v="2"/>
    <n v="1.08"/>
  </r>
  <r>
    <x v="1"/>
    <n v="1.08"/>
  </r>
  <r>
    <x v="4"/>
    <n v="-0.12"/>
  </r>
  <r>
    <x v="3"/>
    <n v="-0.6"/>
  </r>
  <r>
    <x v="4"/>
    <n v="0"/>
  </r>
  <r>
    <x v="7"/>
    <n v="0"/>
  </r>
  <r>
    <x v="6"/>
    <n v="-0.24"/>
  </r>
  <r>
    <x v="5"/>
    <n v="-0.12"/>
  </r>
  <r>
    <x v="7"/>
    <n v="-0.12"/>
  </r>
  <r>
    <x v="6"/>
    <n v="0"/>
  </r>
  <r>
    <x v="3"/>
    <n v="0"/>
  </r>
  <r>
    <x v="4"/>
    <n v="-0.12"/>
  </r>
  <r>
    <x v="3"/>
    <n v="-0.12"/>
  </r>
  <r>
    <x v="6"/>
    <n v="-0.12"/>
  </r>
  <r>
    <x v="2"/>
    <n v="0"/>
  </r>
  <r>
    <x v="4"/>
    <n v="0"/>
  </r>
  <r>
    <x v="2"/>
    <n v="0"/>
  </r>
  <r>
    <x v="2"/>
    <n v="0"/>
  </r>
  <r>
    <x v="3"/>
    <n v="0"/>
  </r>
  <r>
    <x v="7"/>
    <n v="0"/>
  </r>
  <r>
    <x v="7"/>
    <n v="0"/>
  </r>
  <r>
    <x v="2"/>
    <n v="0"/>
  </r>
  <r>
    <x v="7"/>
    <n v="0"/>
  </r>
  <r>
    <x v="7"/>
    <n v="0"/>
  </r>
  <r>
    <x v="7"/>
    <n v="0"/>
  </r>
  <r>
    <x v="2"/>
    <n v="0"/>
  </r>
  <r>
    <x v="1"/>
    <n v="1.2"/>
  </r>
  <r>
    <x v="5"/>
    <n v="0"/>
  </r>
  <r>
    <x v="5"/>
    <n v="0"/>
  </r>
  <r>
    <x v="4"/>
    <n v="0"/>
  </r>
  <r>
    <x v="1"/>
    <n v="0"/>
  </r>
  <r>
    <x v="4"/>
    <n v="0"/>
  </r>
  <r>
    <x v="7"/>
    <n v="0"/>
  </r>
  <r>
    <x v="3"/>
    <n v="0"/>
  </r>
  <r>
    <x v="7"/>
    <n v="0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5"/>
    <n v="0"/>
  </r>
  <r>
    <x v="3"/>
    <n v="0"/>
  </r>
  <r>
    <x v="5"/>
    <n v="0"/>
  </r>
  <r>
    <x v="1"/>
    <n v="0"/>
  </r>
  <r>
    <x v="4"/>
    <n v="0"/>
  </r>
  <r>
    <x v="4"/>
    <n v="0"/>
  </r>
  <r>
    <x v="5"/>
    <n v="0"/>
  </r>
  <r>
    <x v="2"/>
    <n v="0"/>
  </r>
  <r>
    <x v="3"/>
    <n v="0"/>
  </r>
  <r>
    <x v="5"/>
    <n v="0"/>
  </r>
  <r>
    <x v="2"/>
    <n v="0"/>
  </r>
  <r>
    <x v="7"/>
    <n v="0"/>
  </r>
  <r>
    <x v="3"/>
    <n v="0"/>
  </r>
  <r>
    <x v="4"/>
    <n v="0"/>
  </r>
  <r>
    <x v="3"/>
    <n v="0"/>
  </r>
  <r>
    <x v="4"/>
    <n v="0"/>
  </r>
  <r>
    <x v="7"/>
    <n v="0"/>
  </r>
  <r>
    <x v="7"/>
    <n v="0"/>
  </r>
  <r>
    <x v="3"/>
    <n v="0"/>
  </r>
  <r>
    <x v="5"/>
    <n v="0"/>
  </r>
  <r>
    <x v="4"/>
    <n v="0"/>
  </r>
  <r>
    <x v="3"/>
    <n v="0"/>
  </r>
  <r>
    <x v="4"/>
    <n v="0"/>
  </r>
  <r>
    <x v="1"/>
    <n v="0"/>
  </r>
  <r>
    <x v="4"/>
    <n v="0"/>
  </r>
  <r>
    <x v="2"/>
    <n v="0"/>
  </r>
  <r>
    <x v="0"/>
    <n v="1.2"/>
  </r>
  <r>
    <x v="6"/>
    <n v="1.2"/>
  </r>
  <r>
    <x v="2"/>
    <n v="1.2"/>
  </r>
  <r>
    <x v="3"/>
    <n v="-0.12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3"/>
    <n v="0"/>
  </r>
  <r>
    <x v="7"/>
    <n v="0"/>
  </r>
  <r>
    <x v="6"/>
    <n v="0"/>
  </r>
  <r>
    <x v="1"/>
    <n v="0"/>
  </r>
  <r>
    <x v="6"/>
    <n v="0"/>
  </r>
  <r>
    <x v="6"/>
    <n v="0"/>
  </r>
  <r>
    <x v="6"/>
    <n v="0"/>
  </r>
  <r>
    <x v="6"/>
    <n v="0"/>
  </r>
  <r>
    <x v="7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3"/>
    <n v="0"/>
  </r>
  <r>
    <x v="3"/>
    <n v="0"/>
  </r>
  <r>
    <x v="6"/>
    <n v="0"/>
  </r>
  <r>
    <x v="1"/>
    <n v="0"/>
  </r>
  <r>
    <x v="6"/>
    <n v="0"/>
  </r>
  <r>
    <x v="7"/>
    <n v="0"/>
  </r>
  <r>
    <x v="6"/>
    <n v="0"/>
  </r>
  <r>
    <x v="3"/>
    <n v="0"/>
  </r>
  <r>
    <x v="0"/>
    <n v="0"/>
  </r>
  <r>
    <x v="6"/>
    <n v="0"/>
  </r>
  <r>
    <x v="5"/>
    <n v="0"/>
  </r>
  <r>
    <x v="7"/>
    <n v="0"/>
  </r>
  <r>
    <x v="6"/>
    <n v="0"/>
  </r>
  <r>
    <x v="3"/>
    <n v="0"/>
  </r>
  <r>
    <x v="5"/>
    <n v="0"/>
  </r>
  <r>
    <x v="0"/>
    <n v="0"/>
  </r>
  <r>
    <x v="6"/>
    <n v="0"/>
  </r>
  <r>
    <x v="7"/>
    <n v="0"/>
  </r>
  <r>
    <x v="6"/>
    <n v="0"/>
  </r>
  <r>
    <x v="1"/>
    <n v="0"/>
  </r>
  <r>
    <x v="6"/>
    <n v="0"/>
  </r>
  <r>
    <x v="0"/>
    <n v="0"/>
  </r>
  <r>
    <x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3000000}" name="数据透视表25" cacheId="3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G694:AH711" firstHeaderRow="1" firstDataRow="1" firstDataCol="1"/>
  <pivotFields count="2">
    <pivotField axis="axisRow" showAll="0">
      <items count="18">
        <item n="NULL" x="0"/>
        <item m="1" x="16"/>
        <item x="12"/>
        <item x="1"/>
        <item x="2"/>
        <item x="3"/>
        <item x="4"/>
        <item x="5"/>
        <item x="6"/>
        <item x="7"/>
        <item x="8"/>
        <item x="9"/>
        <item x="10"/>
        <item x="11"/>
        <item x="13"/>
        <item x="14"/>
        <item x="15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7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Items count="1">
    <i/>
  </colItems>
  <dataFields count="1">
    <dataField name="求和项:得分" fld="1" baseField="0" baseItem="0"/>
  </dataFields>
  <formats count="6">
    <format dxfId="8">
      <pivotArea type="all" dataOnly="0" outline="0" fieldPosition="0"/>
    </format>
    <format dxfId="7">
      <pivotArea outline="0" collapsedLevelsAreSubtotals="1" fieldPosition="0"/>
    </format>
    <format dxfId="6">
      <pivotArea field="0" type="button" dataOnly="0" labelOnly="1" outline="0" fieldPosition="0"/>
    </format>
    <format dxfId="5">
      <pivotArea dataOnly="0" labelOnly="1" fieldPosition="0">
        <references count="1">
          <reference field="0" count="0"/>
        </references>
      </pivotArea>
    </format>
    <format dxfId="4">
      <pivotArea dataOnly="0" labelOnly="1" grandRow="1" outline="0" fieldPosition="0"/>
    </format>
    <format dxfId="3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2000000}" name="数据透视表37" cacheId="17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E694:BF705" firstHeaderRow="1" firstDataRow="1" firstDataCol="1"/>
  <pivotFields count="2">
    <pivotField axis="axisRow" showAll="0">
      <items count="12">
        <item n="NULL" x="0"/>
        <item m="1" x="1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1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14">
      <pivotArea type="all" dataOnly="0" outline="0" fieldPosition="0"/>
    </format>
    <format dxfId="13">
      <pivotArea outline="0" collapsedLevelsAreSubtotals="1" fieldPosition="0"/>
    </format>
    <format dxfId="12">
      <pivotArea field="0" type="button" dataOnly="0" labelOnly="1" outline="0" fieldPosition="0"/>
    </format>
    <format dxfId="11">
      <pivotArea dataOnly="0" labelOnly="1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1000000}" name="数据透视表23" cacheId="1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C694:AD707" firstHeaderRow="1" firstDataRow="1" firstDataCol="1"/>
  <pivotFields count="2">
    <pivotField axis="axisRow" showAll="0">
      <items count="14">
        <item n="NULL" x="0"/>
        <item m="1" x="12"/>
        <item x="4"/>
        <item x="1"/>
        <item x="2"/>
        <item x="3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3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6">
    <format dxfId="20">
      <pivotArea type="all" dataOnly="0" outline="0" fieldPosition="0"/>
    </format>
    <format dxfId="19">
      <pivotArea outline="0" collapsedLevelsAreSubtotals="1" fieldPosition="0"/>
    </format>
    <format dxfId="18">
      <pivotArea field="0" type="button" dataOnly="0" labelOnly="1" outline="0" fieldPosition="0"/>
    </format>
    <format dxfId="17">
      <pivotArea dataOnly="0" labelOnly="1" fieldPosition="0">
        <references count="1">
          <reference field="0" count="0"/>
        </references>
      </pivotArea>
    </format>
    <format dxfId="16">
      <pivotArea dataOnly="0" labelOnly="1" grandRow="1" outline="0" fieldPosition="0"/>
    </format>
    <format dxfId="15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0000000}" name="数据透视表20" cacheId="40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W694:X707" firstHeaderRow="1" firstDataRow="1" firstDataCol="1"/>
  <pivotFields count="2">
    <pivotField axis="axisRow" showAll="0">
      <items count="14">
        <item n="NULL" x="0"/>
        <item m="1" x="12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0"/>
  </rowFields>
  <rowItems count="13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6">
    <format dxfId="26">
      <pivotArea type="all" dataOnly="0" outline="0" fieldPosition="0"/>
    </format>
    <format dxfId="25">
      <pivotArea outline="0" collapsedLevelsAreSubtotals="1" fieldPosition="0"/>
    </format>
    <format dxfId="24">
      <pivotArea field="0" type="button" dataOnly="0" labelOnly="1" outline="0" fieldPosition="0"/>
    </format>
    <format dxfId="23">
      <pivotArea dataOnly="0" labelOnly="1" fieldPosition="0">
        <references count="1">
          <reference field="0" count="0"/>
        </references>
      </pivotArea>
    </format>
    <format dxfId="22">
      <pivotArea dataOnly="0" labelOnly="1" grandRow="1" outline="0" fieldPosition="0"/>
    </format>
    <format dxfId="21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F000000}" name="数据透视表50" cacheId="30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G694:CH709" firstHeaderRow="1" firstDataRow="1" firstDataCol="1"/>
  <pivotFields count="2">
    <pivotField axis="axisRow" showAll="0">
      <items count="27">
        <item n="NULL" x="6"/>
        <item x="0"/>
        <item n="胡柔殳" m="1" x="24"/>
        <item x="3"/>
        <item m="1" x="25"/>
        <item x="9"/>
        <item m="1" x="21"/>
        <item m="1" x="22"/>
        <item m="1" x="23"/>
        <item m="1" x="16"/>
        <item m="1" x="14"/>
        <item m="1" x="15"/>
        <item m="1" x="17"/>
        <item m="1" x="19"/>
        <item m="1" x="20"/>
        <item m="1" x="18"/>
        <item x="1"/>
        <item x="2"/>
        <item x="4"/>
        <item x="5"/>
        <item x="7"/>
        <item x="8"/>
        <item x="10"/>
        <item x="11"/>
        <item x="12"/>
        <item x="13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5">
    <i>
      <x/>
    </i>
    <i>
      <x v="1"/>
    </i>
    <i>
      <x v="3"/>
    </i>
    <i>
      <x v="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求和项:得分" fld="1" baseField="0" baseItem="0"/>
  </dataFields>
  <formats count="6">
    <format dxfId="32">
      <pivotArea type="all" dataOnly="0" outline="0" fieldPosition="0"/>
    </format>
    <format dxfId="31">
      <pivotArea outline="0" collapsedLevelsAreSubtotals="1" fieldPosition="0"/>
    </format>
    <format dxfId="30">
      <pivotArea field="0" type="button" dataOnly="0" labelOnly="1" outline="0" fieldPosition="0"/>
    </format>
    <format dxfId="29">
      <pivotArea dataOnly="0" labelOnly="1" fieldPosition="0">
        <references count="1">
          <reference field="0" count="0"/>
        </references>
      </pivotArea>
    </format>
    <format dxfId="28">
      <pivotArea dataOnly="0" labelOnly="1" grandRow="1" outline="0" fieldPosition="0"/>
    </format>
    <format dxfId="27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E000000}" name="数据透视表33" cacheId="14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Y694:AZ705" firstHeaderRow="1" firstDataRow="1" firstDataCol="1"/>
  <pivotFields count="2">
    <pivotField axis="axisRow" showAll="0">
      <items count="12">
        <item n="NULL" x="0"/>
        <item m="1" x="1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1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38">
      <pivotArea type="all" dataOnly="0" outline="0" fieldPosition="0"/>
    </format>
    <format dxfId="37">
      <pivotArea outline="0" collapsedLevelsAreSubtotals="1" fieldPosition="0"/>
    </format>
    <format dxfId="36">
      <pivotArea field="0" type="button" dataOnly="0" labelOnly="1" outline="0" fieldPosition="0"/>
    </format>
    <format dxfId="35">
      <pivotArea dataOnly="0" labelOnly="1" fieldPosition="0">
        <references count="1">
          <reference field="0" count="0"/>
        </references>
      </pivotArea>
    </format>
    <format dxfId="34">
      <pivotArea dataOnly="0" labelOnly="1" grandRow="1" outline="0" fieldPosition="0"/>
    </format>
    <format dxfId="33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D000000}" name="数据透视表27" cacheId="5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L694:AM704" firstHeaderRow="1" firstDataRow="1" firstDataCol="1"/>
  <pivotFields count="2">
    <pivotField axis="axisRow" showAll="0">
      <items count="31">
        <item n="NULL" x="0"/>
        <item x="7"/>
        <item m="1" x="27"/>
        <item x="3"/>
        <item x="1"/>
        <item m="1" x="28"/>
        <item m="1" x="29"/>
        <item n="NULL2" m="1" x="16"/>
        <item m="1" x="17"/>
        <item m="1" x="18"/>
        <item m="1" x="20"/>
        <item m="1" x="21"/>
        <item m="1" x="19"/>
        <item m="1" x="22"/>
        <item m="1" x="23"/>
        <item m="1" x="26"/>
        <item m="1" x="24"/>
        <item m="1" x="25"/>
        <item m="1" x="9"/>
        <item m="1" x="10"/>
        <item m="1" x="11"/>
        <item m="1" x="12"/>
        <item m="1" x="13"/>
        <item m="1" x="14"/>
        <item m="1" x="15"/>
        <item x="2"/>
        <item x="4"/>
        <item x="5"/>
        <item x="6"/>
        <item x="8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0">
    <i>
      <x/>
    </i>
    <i>
      <x v="1"/>
    </i>
    <i>
      <x v="3"/>
    </i>
    <i>
      <x v="4"/>
    </i>
    <i>
      <x v="25"/>
    </i>
    <i>
      <x v="26"/>
    </i>
    <i>
      <x v="27"/>
    </i>
    <i>
      <x v="28"/>
    </i>
    <i>
      <x v="29"/>
    </i>
    <i t="grand">
      <x/>
    </i>
  </rowItems>
  <colItems count="1">
    <i/>
  </colItems>
  <dataFields count="1">
    <dataField name="求和项:得分" fld="1" baseField="0" baseItem="0"/>
  </dataFields>
  <formats count="6">
    <format dxfId="44">
      <pivotArea type="all" dataOnly="0" outline="0" fieldPosition="0"/>
    </format>
    <format dxfId="43">
      <pivotArea outline="0" collapsedLevelsAreSubtotals="1" fieldPosition="0"/>
    </format>
    <format dxfId="42">
      <pivotArea field="0" type="button" dataOnly="0" labelOnly="1" outline="0" fieldPosition="0"/>
    </format>
    <format dxfId="41">
      <pivotArea dataOnly="0" labelOnly="1" fieldPosition="0">
        <references count="1">
          <reference field="0" count="0"/>
        </references>
      </pivotArea>
    </format>
    <format dxfId="40">
      <pivotArea dataOnly="0" labelOnly="1" grandRow="1" outline="0" fieldPosition="0"/>
    </format>
    <format dxfId="39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C000000}" name="数据透视表42" cacheId="22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P694:BQ704" firstHeaderRow="1" firstDataRow="1" firstDataCol="1"/>
  <pivotFields count="2">
    <pivotField axis="axisRow" showAll="0">
      <items count="27">
        <item n="NULL" x="0"/>
        <item m="1" x="22"/>
        <item m="1" x="23"/>
        <item m="1" x="21"/>
        <item m="1" x="24"/>
        <item x="1"/>
        <item m="1" x="25"/>
        <item n="NULL2" m="1" x="16"/>
        <item m="1" x="17"/>
        <item m="1" x="18"/>
        <item m="1" x="19"/>
        <item m="1" x="11"/>
        <item m="1" x="20"/>
        <item m="1" x="9"/>
        <item m="1" x="10"/>
        <item m="1" x="13"/>
        <item m="1" x="14"/>
        <item m="1" x="15"/>
        <item m="1" x="12"/>
        <item x="2"/>
        <item x="3"/>
        <item x="4"/>
        <item x="5"/>
        <item x="6"/>
        <item x="7"/>
        <item x="8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0">
    <i>
      <x/>
    </i>
    <i>
      <x v="5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求和项:得分" fld="1" baseField="0" baseItem="0"/>
  </dataFields>
  <formats count="6">
    <format dxfId="50">
      <pivotArea type="all" dataOnly="0" outline="0" fieldPosition="0"/>
    </format>
    <format dxfId="49">
      <pivotArea outline="0" collapsedLevelsAreSubtotals="1" fieldPosition="0"/>
    </format>
    <format dxfId="48">
      <pivotArea field="0" type="button" dataOnly="0" labelOnly="1" outline="0" fieldPosition="0"/>
    </format>
    <format dxfId="47">
      <pivotArea dataOnly="0" labelOnly="1" fieldPosition="0">
        <references count="1">
          <reference field="0" count="0"/>
        </references>
      </pivotArea>
    </format>
    <format dxfId="46">
      <pivotArea dataOnly="0" labelOnly="1" grandRow="1" outline="0" fieldPosition="0"/>
    </format>
    <format dxfId="45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B000000}" name="数据透视表54" cacheId="34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P694:CQ704" firstHeaderRow="1" firstDataRow="1" firstDataCol="1"/>
  <pivotFields count="2">
    <pivotField axis="axisRow" showAll="0">
      <items count="25">
        <item n="NULL" m="1" x="23"/>
        <item m="1" x="19"/>
        <item m="1" x="20"/>
        <item m="1" x="21"/>
        <item m="1" x="22"/>
        <item x="4"/>
        <item m="1" x="18"/>
        <item m="1" x="14"/>
        <item m="1" x="15"/>
        <item m="1" x="16"/>
        <item m="1" x="11"/>
        <item m="1" x="17"/>
        <item m="1" x="9"/>
        <item m="1" x="10"/>
        <item m="1" x="12"/>
        <item m="1" x="13"/>
        <item x="8"/>
        <item x="0"/>
        <item x="1"/>
        <item x="2"/>
        <item x="3"/>
        <item x="5"/>
        <item x="6"/>
        <item x="7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0">
    <i>
      <x v="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Items count="1">
    <i/>
  </colItems>
  <dataFields count="1">
    <dataField name="求和项:得分" fld="1" baseField="0" baseItem="0"/>
  </dataFields>
  <formats count="6">
    <format dxfId="56">
      <pivotArea type="all" dataOnly="0" outline="0" fieldPosition="0"/>
    </format>
    <format dxfId="55">
      <pivotArea outline="0" collapsedLevelsAreSubtotals="1" fieldPosition="0"/>
    </format>
    <format dxfId="54">
      <pivotArea field="0" type="button" dataOnly="0" labelOnly="1" outline="0" fieldPosition="0"/>
    </format>
    <format dxfId="53">
      <pivotArea dataOnly="0" labelOnly="1" fieldPosition="0">
        <references count="1">
          <reference field="0" count="0"/>
        </references>
      </pivotArea>
    </format>
    <format dxfId="52">
      <pivotArea dataOnly="0" labelOnly="1" grandRow="1" outline="0" fieldPosition="0"/>
    </format>
    <format dxfId="51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A000000}" name="数据透视表22" cacheId="9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A694:AB707" firstHeaderRow="1" firstDataRow="1" firstDataCol="1"/>
  <pivotFields count="2">
    <pivotField axis="axisRow" showAll="0">
      <items count="14">
        <item n="NULL" x="0"/>
        <item m="1" x="12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3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得分" fld="1" baseField="0" baseItem="0"/>
  </dataFields>
  <formats count="6">
    <format dxfId="62">
      <pivotArea type="all" dataOnly="0" outline="0" fieldPosition="0"/>
    </format>
    <format dxfId="61">
      <pivotArea outline="0" collapsedLevelsAreSubtotals="1" fieldPosition="0"/>
    </format>
    <format dxfId="60">
      <pivotArea field="0" type="button" dataOnly="0" labelOnly="1" outline="0" fieldPosition="0"/>
    </format>
    <format dxfId="59">
      <pivotArea dataOnly="0" labelOnly="1" fieldPosition="0">
        <references count="1">
          <reference field="0" count="0"/>
        </references>
      </pivotArea>
    </format>
    <format dxfId="58">
      <pivotArea dataOnly="0" labelOnly="1" grandRow="1" outline="0" fieldPosition="0"/>
    </format>
    <format dxfId="57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9000000}" name="数据透视表52" cacheId="32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L694:CM704" firstHeaderRow="1" firstDataRow="1" firstDataCol="1"/>
  <pivotFields count="2">
    <pivotField axis="axisRow" showAll="0">
      <items count="23">
        <item n="NULL" m="1" x="21"/>
        <item x="2"/>
        <item x="3"/>
        <item x="4"/>
        <item x="5"/>
        <item m="1" x="19"/>
        <item m="1" x="20"/>
        <item m="1" x="14"/>
        <item m="1" x="15"/>
        <item m="1" x="16"/>
        <item m="1" x="17"/>
        <item m="1" x="18"/>
        <item m="1" x="9"/>
        <item x="0"/>
        <item m="1" x="10"/>
        <item m="1" x="11"/>
        <item m="1" x="12"/>
        <item m="1" x="13"/>
        <item x="8"/>
        <item x="1"/>
        <item x="6"/>
        <item x="7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0">
    <i>
      <x v="1"/>
    </i>
    <i>
      <x v="2"/>
    </i>
    <i>
      <x v="3"/>
    </i>
    <i>
      <x v="4"/>
    </i>
    <i>
      <x v="13"/>
    </i>
    <i>
      <x v="18"/>
    </i>
    <i>
      <x v="19"/>
    </i>
    <i>
      <x v="20"/>
    </i>
    <i>
      <x v="21"/>
    </i>
    <i t="grand">
      <x/>
    </i>
  </rowItems>
  <colItems count="1">
    <i/>
  </colItems>
  <dataFields count="1">
    <dataField name="求和项:得分" fld="1" baseField="0" baseItem="0"/>
  </dataFields>
  <formats count="6">
    <format dxfId="68">
      <pivotArea type="all" dataOnly="0" outline="0" fieldPosition="0"/>
    </format>
    <format dxfId="67">
      <pivotArea outline="0" collapsedLevelsAreSubtotals="1" fieldPosition="0"/>
    </format>
    <format dxfId="66">
      <pivotArea field="0" type="button" dataOnly="0" labelOnly="1" outline="0" fieldPosition="0"/>
    </format>
    <format dxfId="65">
      <pivotArea dataOnly="0" labelOnly="1" fieldPosition="0">
        <references count="1">
          <reference field="0" count="0"/>
        </references>
      </pivotArea>
    </format>
    <format dxfId="64">
      <pivotArea dataOnly="0" labelOnly="1" grandRow="1" outline="0" fieldPosition="0"/>
    </format>
    <format dxfId="63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8000000}" name="数据透视表36" cacheId="16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C694:BD704" firstHeaderRow="1" firstDataRow="1" firstDataCol="1"/>
  <pivotFields count="2">
    <pivotField axis="axisRow" showAll="0">
      <items count="11">
        <item n="NULL" x="0"/>
        <item m="1" x="9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0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74">
      <pivotArea type="all" dataOnly="0" outline="0" fieldPosition="0"/>
    </format>
    <format dxfId="73">
      <pivotArea outline="0" collapsedLevelsAreSubtotals="1" fieldPosition="0"/>
    </format>
    <format dxfId="72">
      <pivotArea field="0" type="button" dataOnly="0" labelOnly="1" outline="0" fieldPosition="0"/>
    </format>
    <format dxfId="71">
      <pivotArea dataOnly="0" labelOnly="1" fieldPosition="0">
        <references count="1">
          <reference field="0" count="0"/>
        </references>
      </pivotArea>
    </format>
    <format dxfId="70">
      <pivotArea dataOnly="0" labelOnly="1" grandRow="1" outline="0" fieldPosition="0"/>
    </format>
    <format dxfId="69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7000000}" name="数据透视表26" cacheId="4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J694:AK707" firstHeaderRow="1" firstDataRow="1" firstDataCol="1"/>
  <pivotFields count="2">
    <pivotField axis="axisRow" showAll="0">
      <items count="29">
        <item m="1" x="27"/>
        <item x="5"/>
        <item x="4"/>
        <item x="3"/>
        <item x="8"/>
        <item x="1"/>
        <item n="NULL" x="0"/>
        <item n="NULL2" m="1" x="20"/>
        <item m="1" x="21"/>
        <item m="1" x="22"/>
        <item m="1" x="23"/>
        <item m="1" x="24"/>
        <item m="1" x="25"/>
        <item m="1" x="26"/>
        <item m="1" x="12"/>
        <item m="1" x="13"/>
        <item m="1" x="14"/>
        <item m="1" x="15"/>
        <item m="1" x="16"/>
        <item m="1" x="17"/>
        <item m="1" x="18"/>
        <item m="1" x="19"/>
        <item x="2"/>
        <item x="6"/>
        <item x="7"/>
        <item x="9"/>
        <item x="10"/>
        <item x="11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22"/>
    </i>
    <i>
      <x v="23"/>
    </i>
    <i>
      <x v="24"/>
    </i>
    <i>
      <x v="25"/>
    </i>
    <i>
      <x v="26"/>
    </i>
    <i>
      <x v="27"/>
    </i>
    <i t="grand">
      <x/>
    </i>
  </rowItems>
  <colItems count="1">
    <i/>
  </colItems>
  <dataFields count="1">
    <dataField name="求和项:得分" fld="1" baseField="0" baseItem="0"/>
  </dataFields>
  <formats count="6">
    <format dxfId="80">
      <pivotArea type="all" dataOnly="0" outline="0" fieldPosition="0"/>
    </format>
    <format dxfId="79">
      <pivotArea outline="0" collapsedLevelsAreSubtotals="1" fieldPosition="0"/>
    </format>
    <format dxfId="78">
      <pivotArea field="0" type="button" dataOnly="0" labelOnly="1" outline="0" fieldPosition="0"/>
    </format>
    <format dxfId="77">
      <pivotArea dataOnly="0" labelOnly="1" fieldPosition="0">
        <references count="1">
          <reference field="0" count="0"/>
        </references>
      </pivotArea>
    </format>
    <format dxfId="76">
      <pivotArea dataOnly="0" labelOnly="1" grandRow="1" outline="0" fieldPosition="0"/>
    </format>
    <format dxfId="75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6000000}" name="数据透视表46" cacheId="26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Y694:BZ704" firstHeaderRow="1" firstDataRow="1" firstDataCol="1"/>
  <pivotFields count="2">
    <pivotField axis="axisRow" showAll="0">
      <items count="23">
        <item n="NULL" x="5"/>
        <item x="2"/>
        <item x="3"/>
        <item x="4"/>
        <item x="6"/>
        <item m="1" x="20"/>
        <item m="1" x="21"/>
        <item m="1" x="15"/>
        <item m="1" x="16"/>
        <item m="1" x="17"/>
        <item m="1" x="18"/>
        <item m="1" x="19"/>
        <item m="1" x="9"/>
        <item x="0"/>
        <item m="1" x="10"/>
        <item m="1" x="11"/>
        <item m="1" x="12"/>
        <item m="1" x="13"/>
        <item m="1" x="14"/>
        <item x="1"/>
        <item x="7"/>
        <item x="8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13"/>
    </i>
    <i>
      <x v="19"/>
    </i>
    <i>
      <x v="20"/>
    </i>
    <i>
      <x v="21"/>
    </i>
    <i t="grand">
      <x/>
    </i>
  </rowItems>
  <colItems count="1">
    <i/>
  </colItems>
  <dataFields count="1">
    <dataField name="求和项:得分" fld="1" baseField="0" baseItem="0"/>
  </dataFields>
  <formats count="6">
    <format dxfId="86">
      <pivotArea type="all" dataOnly="0" outline="0" fieldPosition="0"/>
    </format>
    <format dxfId="85">
      <pivotArea outline="0" collapsedLevelsAreSubtotals="1" fieldPosition="0"/>
    </format>
    <format dxfId="84">
      <pivotArea field="0" type="button" dataOnly="0" labelOnly="1" outline="0" fieldPosition="0"/>
    </format>
    <format dxfId="83">
      <pivotArea dataOnly="0" labelOnly="1" fieldPosition="0">
        <references count="1">
          <reference field="0" count="0"/>
        </references>
      </pivotArea>
    </format>
    <format dxfId="82">
      <pivotArea dataOnly="0" labelOnly="1" grandRow="1" outline="0" fieldPosition="0"/>
    </format>
    <format dxfId="81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5000000}" name="数据透视表31" cacheId="8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T694:AU708" firstHeaderRow="1" firstDataRow="1" firstDataCol="1"/>
  <pivotFields count="2">
    <pivotField axis="axisRow" showAll="0">
      <items count="28">
        <item n="NULL" x="0"/>
        <item x="6"/>
        <item m="1" x="25"/>
        <item m="1" x="22"/>
        <item x="11"/>
        <item m="1" x="15"/>
        <item m="1" x="26"/>
        <item x="1"/>
        <item x="5"/>
        <item n="NULL2" m="1" x="20"/>
        <item m="1" x="21"/>
        <item m="1" x="14"/>
        <item m="1" x="23"/>
        <item m="1" x="24"/>
        <item m="1" x="13"/>
        <item m="1" x="16"/>
        <item m="1" x="17"/>
        <item m="1" x="18"/>
        <item m="1" x="19"/>
        <item x="2"/>
        <item x="3"/>
        <item x="4"/>
        <item x="7"/>
        <item x="8"/>
        <item x="9"/>
        <item x="10"/>
        <item x="12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4">
    <i>
      <x/>
    </i>
    <i>
      <x v="1"/>
    </i>
    <i>
      <x v="4"/>
    </i>
    <i>
      <x v="7"/>
    </i>
    <i>
      <x v="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求和项:得分" fld="1" baseField="0" baseItem="0"/>
  </dataFields>
  <formats count="6">
    <format dxfId="92">
      <pivotArea type="all" dataOnly="0" outline="0" fieldPosition="0"/>
    </format>
    <format dxfId="91">
      <pivotArea outline="0" collapsedLevelsAreSubtotals="1" fieldPosition="0"/>
    </format>
    <format dxfId="90">
      <pivotArea field="0" type="button" dataOnly="0" labelOnly="1" outline="0" fieldPosition="0"/>
    </format>
    <format dxfId="89">
      <pivotArea dataOnly="0" labelOnly="1" fieldPosition="0">
        <references count="1">
          <reference field="0" count="0"/>
        </references>
      </pivotArea>
    </format>
    <format dxfId="88">
      <pivotArea dataOnly="0" labelOnly="1" grandRow="1" outline="0" fieldPosition="0"/>
    </format>
    <format dxfId="87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4000000}" name="数据透视表35" cacheId="15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A694:BB704" firstHeaderRow="1" firstDataRow="1" firstDataCol="1"/>
  <pivotFields count="2">
    <pivotField axis="axisRow" showAll="0">
      <items count="11">
        <item n="NULL" x="0"/>
        <item m="1" x="9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0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得分" fld="1" baseField="0" baseItem="0"/>
  </dataFields>
  <formats count="6">
    <format dxfId="98">
      <pivotArea type="all" dataOnly="0" outline="0" fieldPosition="0"/>
    </format>
    <format dxfId="97">
      <pivotArea outline="0" collapsedLevelsAreSubtotals="1" fieldPosition="0"/>
    </format>
    <format dxfId="96">
      <pivotArea field="0" type="button" dataOnly="0" labelOnly="1" outline="0" fieldPosition="0"/>
    </format>
    <format dxfId="95">
      <pivotArea dataOnly="0" labelOnly="1" fieldPosition="0">
        <references count="1">
          <reference field="0" count="0"/>
        </references>
      </pivotArea>
    </format>
    <format dxfId="94">
      <pivotArea dataOnly="0" labelOnly="1" grandRow="1" outline="0" fieldPosition="0"/>
    </format>
    <format dxfId="93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3000000}" name="数据透视表51" cacheId="31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J694:CK704" firstHeaderRow="1" firstDataRow="1" firstDataCol="1"/>
  <pivotFields count="2">
    <pivotField axis="axisRow" showAll="0">
      <items count="25">
        <item x="2"/>
        <item x="5"/>
        <item x="6"/>
        <item x="0"/>
        <item x="4"/>
        <item n="NULL" m="1" x="23"/>
        <item m="1" x="22"/>
        <item m="1" x="15"/>
        <item m="1" x="16"/>
        <item m="1" x="17"/>
        <item m="1" x="18"/>
        <item m="1" x="19"/>
        <item m="1" x="20"/>
        <item m="1" x="21"/>
        <item m="1" x="9"/>
        <item m="1" x="10"/>
        <item m="1" x="11"/>
        <item m="1" x="12"/>
        <item m="1" x="13"/>
        <item m="1" x="14"/>
        <item x="8"/>
        <item x="1"/>
        <item x="3"/>
        <item x="7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20"/>
    </i>
    <i>
      <x v="21"/>
    </i>
    <i>
      <x v="22"/>
    </i>
    <i>
      <x v="23"/>
    </i>
    <i t="grand">
      <x/>
    </i>
  </rowItems>
  <colItems count="1">
    <i/>
  </colItems>
  <dataFields count="1">
    <dataField name="求和项:得分" fld="1" baseField="0" baseItem="0"/>
  </dataFields>
  <formats count="6">
    <format dxfId="104">
      <pivotArea type="all" dataOnly="0" outline="0" fieldPosition="0"/>
    </format>
    <format dxfId="103">
      <pivotArea outline="0" collapsedLevelsAreSubtotals="1" fieldPosition="0"/>
    </format>
    <format dxfId="102">
      <pivotArea field="0" type="button" dataOnly="0" labelOnly="1" outline="0" fieldPosition="0"/>
    </format>
    <format dxfId="101">
      <pivotArea dataOnly="0" labelOnly="1" fieldPosition="0">
        <references count="1">
          <reference field="0" count="0"/>
        </references>
      </pivotArea>
    </format>
    <format dxfId="100">
      <pivotArea dataOnly="0" labelOnly="1" grandRow="1" outline="0" fieldPosition="0"/>
    </format>
    <format dxfId="99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2000000}" name="数据透视表9" cacheId="10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N694:AO706" firstHeaderRow="1" firstDataRow="1" firstDataCol="1"/>
  <pivotFields count="2">
    <pivotField axis="axisRow" showAll="0">
      <items count="19">
        <item m="1" x="16"/>
        <item m="1" x="14"/>
        <item m="1" x="15"/>
        <item m="1" x="13"/>
        <item m="1" x="12"/>
        <item m="1" x="17"/>
        <item m="1" x="11"/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2"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1000000}" name="数据透视表39" cacheId="19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J694:BK704" firstHeaderRow="1" firstDataRow="1" firstDataCol="1"/>
  <pivotFields count="2">
    <pivotField axis="axisRow" showAll="0">
      <items count="24">
        <item x="4"/>
        <item x="2"/>
        <item x="3"/>
        <item x="7"/>
        <item x="1"/>
        <item n="NULL" x="0"/>
        <item n="NULL2" m="1" x="16"/>
        <item m="1" x="17"/>
        <item m="1" x="18"/>
        <item m="1" x="19"/>
        <item m="1" x="20"/>
        <item m="1" x="21"/>
        <item m="1" x="22"/>
        <item x="8"/>
        <item m="1" x="9"/>
        <item m="1" x="10"/>
        <item m="1" x="11"/>
        <item m="1" x="13"/>
        <item m="1" x="14"/>
        <item m="1" x="15"/>
        <item m="1" x="12"/>
        <item x="5"/>
        <item x="6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13"/>
    </i>
    <i>
      <x v="21"/>
    </i>
    <i>
      <x v="22"/>
    </i>
    <i t="grand">
      <x/>
    </i>
  </rowItems>
  <colItems count="1">
    <i/>
  </colItems>
  <dataFields count="1">
    <dataField name="求和项:得分" fld="1" baseField="0" baseItem="0"/>
  </dataFields>
  <formats count="6">
    <format dxfId="110">
      <pivotArea type="all" dataOnly="0" outline="0" fieldPosition="0"/>
    </format>
    <format dxfId="109">
      <pivotArea outline="0" collapsedLevelsAreSubtotals="1" fieldPosition="0"/>
    </format>
    <format dxfId="108">
      <pivotArea field="0" type="button" dataOnly="0" labelOnly="1" outline="0" fieldPosition="0"/>
    </format>
    <format dxfId="107">
      <pivotArea dataOnly="0" labelOnly="1" fieldPosition="0">
        <references count="1">
          <reference field="0" count="0"/>
        </references>
      </pivotArea>
    </format>
    <format dxfId="106">
      <pivotArea dataOnly="0" labelOnly="1" grandRow="1" outline="0" fieldPosition="0"/>
    </format>
    <format dxfId="105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0000000}" name="数据透视表55" cacheId="35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R694:CS707" firstHeaderRow="1" firstDataRow="1" firstDataCol="1"/>
  <pivotFields count="2">
    <pivotField axis="axisRow" showAll="0">
      <items count="30">
        <item n="NULL" m="1" x="28"/>
        <item m="1" x="25"/>
        <item m="1" x="26"/>
        <item x="4"/>
        <item x="5"/>
        <item m="1" x="27"/>
        <item m="1" x="18"/>
        <item m="1" x="19"/>
        <item m="1" x="20"/>
        <item m="1" x="21"/>
        <item x="6"/>
        <item m="1" x="22"/>
        <item m="1" x="23"/>
        <item m="1" x="24"/>
        <item m="1" x="12"/>
        <item m="1" x="13"/>
        <item m="1" x="14"/>
        <item m="1" x="15"/>
        <item m="1" x="16"/>
        <item m="1" x="17"/>
        <item x="11"/>
        <item x="0"/>
        <item x="1"/>
        <item x="2"/>
        <item x="3"/>
        <item x="7"/>
        <item x="8"/>
        <item x="9"/>
        <item x="10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3">
    <i>
      <x v="3"/>
    </i>
    <i>
      <x v="4"/>
    </i>
    <i>
      <x v="10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Items count="1">
    <i/>
  </colItems>
  <dataFields count="1">
    <dataField name="求和项:得分" fld="1" baseField="0" baseItem="0"/>
  </dataFields>
  <formats count="6">
    <format dxfId="116">
      <pivotArea type="all" dataOnly="0" outline="0" fieldPosition="0"/>
    </format>
    <format dxfId="115">
      <pivotArea outline="0" collapsedLevelsAreSubtotals="1" fieldPosition="0"/>
    </format>
    <format dxfId="114">
      <pivotArea field="0" type="button" dataOnly="0" labelOnly="1" outline="0" fieldPosition="0"/>
    </format>
    <format dxfId="113">
      <pivotArea dataOnly="0" labelOnly="1" fieldPosition="0">
        <references count="1">
          <reference field="0" count="0"/>
        </references>
      </pivotArea>
    </format>
    <format dxfId="112">
      <pivotArea dataOnly="0" labelOnly="1" grandRow="1" outline="0" fieldPosition="0"/>
    </format>
    <format dxfId="111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F000000}" name="数据透视表49" cacheId="29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E694:CF708" firstHeaderRow="1" firstDataRow="1" firstDataCol="1"/>
  <pivotFields count="2">
    <pivotField axis="axisRow" showAll="0">
      <items count="30">
        <item n="NULL" x="6"/>
        <item m="1" x="26"/>
        <item m="1" x="27"/>
        <item x="4"/>
        <item x="5"/>
        <item m="1" x="28"/>
        <item m="1" x="21"/>
        <item m="1" x="22"/>
        <item m="1" x="23"/>
        <item x="7"/>
        <item m="1" x="24"/>
        <item m="1" x="25"/>
        <item m="1" x="13"/>
        <item m="1" x="14"/>
        <item n="邱君益" m="1" x="20"/>
        <item m="1" x="16"/>
        <item m="1" x="18"/>
        <item m="1" x="19"/>
        <item n="邱君益2" m="1" x="15"/>
        <item m="1" x="17"/>
        <item x="0"/>
        <item x="1"/>
        <item x="2"/>
        <item x="3"/>
        <item x="8"/>
        <item x="9"/>
        <item x="10"/>
        <item x="11"/>
        <item x="12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4">
    <i>
      <x/>
    </i>
    <i>
      <x v="3"/>
    </i>
    <i>
      <x v="4"/>
    </i>
    <i>
      <x v="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Items count="1">
    <i/>
  </colItems>
  <dataFields count="1">
    <dataField name="求和项:得分" fld="1" baseField="0" baseItem="0"/>
  </dataFields>
  <formats count="6">
    <format dxfId="122">
      <pivotArea type="all" dataOnly="0" outline="0" fieldPosition="0"/>
    </format>
    <format dxfId="121">
      <pivotArea outline="0" collapsedLevelsAreSubtotals="1" fieldPosition="0"/>
    </format>
    <format dxfId="120">
      <pivotArea field="0" type="button" dataOnly="0" labelOnly="1" outline="0" fieldPosition="0"/>
    </format>
    <format dxfId="119">
      <pivotArea dataOnly="0" labelOnly="1" fieldPosition="0">
        <references count="1">
          <reference field="0" count="0"/>
        </references>
      </pivotArea>
    </format>
    <format dxfId="118">
      <pivotArea dataOnly="0" labelOnly="1" grandRow="1" outline="0" fieldPosition="0"/>
    </format>
    <format dxfId="117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E000000}" name="数据透视表43" cacheId="23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R694:BS706" firstHeaderRow="1" firstDataRow="1" firstDataCol="1"/>
  <pivotFields count="2">
    <pivotField axis="axisRow" showAll="0">
      <items count="32">
        <item n="NULL" x="0"/>
        <item m="1" x="27"/>
        <item m="1" x="28"/>
        <item x="1"/>
        <item m="1" x="29"/>
        <item m="1" x="30"/>
        <item x="2"/>
        <item n="NULL2" m="1" x="20"/>
        <item m="1" x="21"/>
        <item m="1" x="22"/>
        <item m="1" x="23"/>
        <item m="1" x="24"/>
        <item m="1" x="25"/>
        <item m="1" x="26"/>
        <item m="1" x="11"/>
        <item m="1" x="12"/>
        <item m="1" x="13"/>
        <item m="1" x="14"/>
        <item m="1" x="16"/>
        <item m="1" x="17"/>
        <item m="1" x="18"/>
        <item m="1" x="19"/>
        <item m="1" x="15"/>
        <item x="3"/>
        <item x="4"/>
        <item x="5"/>
        <item x="6"/>
        <item x="7"/>
        <item x="8"/>
        <item x="9"/>
        <item x="10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2">
    <i>
      <x/>
    </i>
    <i>
      <x v="3"/>
    </i>
    <i>
      <x v="6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Items count="1">
    <i/>
  </colItems>
  <dataFields count="1">
    <dataField name="求和项:得分" fld="1" baseField="0" baseItem="0"/>
  </dataFields>
  <formats count="6">
    <format dxfId="128">
      <pivotArea type="all" dataOnly="0" outline="0" fieldPosition="0"/>
    </format>
    <format dxfId="127">
      <pivotArea outline="0" collapsedLevelsAreSubtotals="1" fieldPosition="0"/>
    </format>
    <format dxfId="126">
      <pivotArea field="0" type="button" dataOnly="0" labelOnly="1" outline="0" fieldPosition="0"/>
    </format>
    <format dxfId="125">
      <pivotArea dataOnly="0" labelOnly="1" fieldPosition="0">
        <references count="1">
          <reference field="0" count="0"/>
        </references>
      </pivotArea>
    </format>
    <format dxfId="124">
      <pivotArea dataOnly="0" labelOnly="1" grandRow="1" outline="0" fieldPosition="0"/>
    </format>
    <format dxfId="123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D000000}" name="数据透视表1" cacheId="7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R694:AS707" firstHeaderRow="1" firstDataRow="1" firstDataCol="1"/>
  <pivotFields count="2">
    <pivotField axis="axisRow" showAll="0">
      <items count="33">
        <item n="NULL" x="0"/>
        <item m="1" x="27"/>
        <item m="1" x="28"/>
        <item x="1"/>
        <item m="1" x="29"/>
        <item m="1" x="22"/>
        <item m="1" x="30"/>
        <item m="1" x="31"/>
        <item n="NULL2" m="1" x="21"/>
        <item m="1" x="23"/>
        <item m="1" x="24"/>
        <item x="2"/>
        <item m="1" x="25"/>
        <item m="1" x="26"/>
        <item m="1" x="12"/>
        <item m="1" x="13"/>
        <item m="1" x="14"/>
        <item m="1" x="15"/>
        <item m="1" x="16"/>
        <item m="1" x="17"/>
        <item m="1" x="18"/>
        <item m="1" x="19"/>
        <item m="1" x="20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3">
    <i>
      <x/>
    </i>
    <i>
      <x v="3"/>
    </i>
    <i>
      <x v="11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Items count="1">
    <i/>
  </colItems>
  <dataFields count="1">
    <dataField name="求和项:得分" fld="1" baseField="0" baseItem="0"/>
  </dataFields>
  <formats count="6">
    <format dxfId="134">
      <pivotArea type="all" dataOnly="0" outline="0" fieldPosition="0"/>
    </format>
    <format dxfId="133">
      <pivotArea outline="0" collapsedLevelsAreSubtotals="1" fieldPosition="0"/>
    </format>
    <format dxfId="132">
      <pivotArea field="0" type="button" dataOnly="0" labelOnly="1" outline="0" fieldPosition="0"/>
    </format>
    <format dxfId="131">
      <pivotArea dataOnly="0" labelOnly="1" fieldPosition="0">
        <references count="1">
          <reference field="0" count="0"/>
        </references>
      </pivotArea>
    </format>
    <format dxfId="130">
      <pivotArea dataOnly="0" labelOnly="1" grandRow="1" outline="0" fieldPosition="0"/>
    </format>
    <format dxfId="129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C000000}" name="数据透视表21" cacheId="44" applyNumberFormats="0" applyBorderFormats="0" applyFontFormats="0" applyPatternFormats="0" applyAlignmentFormats="0" applyWidthHeightFormats="1" dataCaption="值" updatedVersion="8" minRefreshableVersion="3" useAutoFormatting="1" createdVersion="8" indent="0" outline="1" outlineData="1" multipleFieldFilters="0">
  <location ref="Y694:Z703" firstHeaderRow="1" firstDataRow="1" firstDataCol="1"/>
  <pivotFields count="2">
    <pivotField axis="axisRow" showAll="0">
      <items count="10">
        <item n="NULL" x="0"/>
        <item m="1" x="8"/>
        <item x="1"/>
        <item x="2"/>
        <item x="3"/>
        <item x="4"/>
        <item x="5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9">
    <format dxfId="140">
      <pivotArea type="all" dataOnly="0" outline="0" fieldPosition="0"/>
    </format>
    <format dxfId="139">
      <pivotArea outline="0" collapsedLevelsAreSubtotals="1" fieldPosition="0"/>
    </format>
    <format dxfId="138">
      <pivotArea field="0" type="button" dataOnly="0" labelOnly="1" outline="0" fieldPosition="0"/>
    </format>
    <format dxfId="137">
      <pivotArea dataOnly="0" labelOnly="1" fieldPosition="0">
        <references count="1">
          <reference field="0" count="0"/>
        </references>
      </pivotArea>
    </format>
    <format dxfId="136">
      <pivotArea dataOnly="0" labelOnly="1" grandRow="1" outline="0" fieldPosition="0"/>
    </format>
    <format dxfId="135">
      <pivotArea dataOnly="0" labelOnly="1" outline="0" fieldPosition="0"/>
    </format>
    <format dxfId="2">
      <pivotArea field="0" type="button" dataOnly="0" labelOnly="1" outline="0" axis="axisRow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B000000}" name="数据透视表44" cacheId="24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T694:BU706" firstHeaderRow="1" firstDataRow="1" firstDataCol="1"/>
  <pivotFields count="2">
    <pivotField axis="axisRow" showAll="0">
      <items count="27">
        <item n="NULL" x="0"/>
        <item x="5"/>
        <item m="1" x="23"/>
        <item m="1" x="24"/>
        <item x="1"/>
        <item m="1" x="25"/>
        <item m="1" x="14"/>
        <item n="NULL2" m="1" x="19"/>
        <item m="1" x="20"/>
        <item m="1" x="12"/>
        <item m="1" x="21"/>
        <item x="4"/>
        <item m="1" x="22"/>
        <item m="1" x="11"/>
        <item m="1" x="13"/>
        <item m="1" x="15"/>
        <item m="1" x="16"/>
        <item m="1" x="17"/>
        <item m="1" x="18"/>
        <item x="2"/>
        <item x="3"/>
        <item x="6"/>
        <item x="7"/>
        <item x="8"/>
        <item x="9"/>
        <item x="10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2">
    <i>
      <x/>
    </i>
    <i>
      <x v="1"/>
    </i>
    <i>
      <x v="4"/>
    </i>
    <i>
      <x v="11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求和项:得分" fld="1" baseField="0" baseItem="0"/>
  </dataFields>
  <formats count="6">
    <format dxfId="146">
      <pivotArea type="all" dataOnly="0" outline="0" fieldPosition="0"/>
    </format>
    <format dxfId="145">
      <pivotArea outline="0" collapsedLevelsAreSubtotals="1" fieldPosition="0"/>
    </format>
    <format dxfId="144">
      <pivotArea field="0" type="button" dataOnly="0" labelOnly="1" outline="0" fieldPosition="0"/>
    </format>
    <format dxfId="143">
      <pivotArea dataOnly="0" labelOnly="1" fieldPosition="0">
        <references count="1">
          <reference field="0" count="0"/>
        </references>
      </pivotArea>
    </format>
    <format dxfId="142">
      <pivotArea dataOnly="0" labelOnly="1" grandRow="1" outline="0" fieldPosition="0"/>
    </format>
    <format dxfId="141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A000000}" name="数据透视表8" cacheId="27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A694:CB703" firstHeaderRow="1" firstDataRow="1" firstDataCol="1"/>
  <pivotFields count="2">
    <pivotField axis="axisRow" showAll="0">
      <items count="16">
        <item m="1" x="8"/>
        <item x="2"/>
        <item m="1" x="13"/>
        <item m="1" x="11"/>
        <item m="1" x="12"/>
        <item m="1" x="10"/>
        <item m="1" x="9"/>
        <item x="6"/>
        <item m="1" x="14"/>
        <item x="0"/>
        <item x="1"/>
        <item x="3"/>
        <item x="4"/>
        <item x="5"/>
        <item x="7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9">
    <i>
      <x v="1"/>
    </i>
    <i>
      <x v="7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9000000}" name="数据透视表40" cacheId="20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L694:BM704" firstHeaderRow="1" firstDataRow="1" firstDataCol="1"/>
  <pivotFields count="2">
    <pivotField axis="axisRow" showAll="0">
      <items count="29">
        <item n="NULL" x="0"/>
        <item x="7"/>
        <item m="1" x="25"/>
        <item x="1"/>
        <item x="3"/>
        <item m="1" x="26"/>
        <item m="1" x="27"/>
        <item n="NULL2" m="1" x="18"/>
        <item m="1" x="19"/>
        <item m="1" x="20"/>
        <item x="6"/>
        <item m="1" x="21"/>
        <item m="1" x="22"/>
        <item m="1" x="23"/>
        <item m="1" x="24"/>
        <item m="1" x="9"/>
        <item m="1" x="10"/>
        <item m="1" x="11"/>
        <item m="1" x="12"/>
        <item m="1" x="14"/>
        <item m="1" x="15"/>
        <item m="1" x="16"/>
        <item m="1" x="17"/>
        <item m="1" x="13"/>
        <item x="2"/>
        <item x="4"/>
        <item x="5"/>
        <item x="8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0">
    <i>
      <x/>
    </i>
    <i>
      <x v="1"/>
    </i>
    <i>
      <x v="3"/>
    </i>
    <i>
      <x v="4"/>
    </i>
    <i>
      <x v="10"/>
    </i>
    <i>
      <x v="24"/>
    </i>
    <i>
      <x v="25"/>
    </i>
    <i>
      <x v="26"/>
    </i>
    <i>
      <x v="27"/>
    </i>
    <i t="grand">
      <x/>
    </i>
  </rowItems>
  <colItems count="1">
    <i/>
  </colItems>
  <dataFields count="1">
    <dataField name="求和项:得分" fld="1" baseField="0" baseItem="0"/>
  </dataFields>
  <formats count="6">
    <format dxfId="152">
      <pivotArea type="all" dataOnly="0" outline="0" fieldPosition="0"/>
    </format>
    <format dxfId="151">
      <pivotArea outline="0" collapsedLevelsAreSubtotals="1" fieldPosition="0"/>
    </format>
    <format dxfId="150">
      <pivotArea field="0" type="button" dataOnly="0" labelOnly="1" outline="0" fieldPosition="0"/>
    </format>
    <format dxfId="149">
      <pivotArea dataOnly="0" labelOnly="1" fieldPosition="0">
        <references count="1">
          <reference field="0" count="0"/>
        </references>
      </pivotArea>
    </format>
    <format dxfId="148">
      <pivotArea dataOnly="0" labelOnly="1" grandRow="1" outline="0" fieldPosition="0"/>
    </format>
    <format dxfId="147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8000000}" name="数据透视表3" cacheId="2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E694:AF712" firstHeaderRow="1" firstDataRow="1" firstDataCol="1"/>
  <pivotFields count="2">
    <pivotField axis="axisRow" showAll="0">
      <items count="19">
        <item n="NULL" x="0"/>
        <item m="1" x="17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8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求和项:得分" fld="1" baseField="0" baseItem="0"/>
  </dataFields>
  <formats count="6">
    <format dxfId="158">
      <pivotArea type="all" dataOnly="0" outline="0" fieldPosition="0"/>
    </format>
    <format dxfId="157">
      <pivotArea outline="0" collapsedLevelsAreSubtotals="1" fieldPosition="0"/>
    </format>
    <format dxfId="156">
      <pivotArea field="0" type="button" dataOnly="0" labelOnly="1" outline="0" fieldPosition="0"/>
    </format>
    <format dxfId="155">
      <pivotArea dataOnly="0" labelOnly="1" fieldPosition="0">
        <references count="1">
          <reference field="0" count="0"/>
        </references>
      </pivotArea>
    </format>
    <format dxfId="154">
      <pivotArea dataOnly="0" labelOnly="1" grandRow="1" outline="0" fieldPosition="0"/>
    </format>
    <format dxfId="153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7000000}" name="数据透视表45" cacheId="25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W694:BX704" firstHeaderRow="1" firstDataRow="1" firstDataCol="1"/>
  <pivotFields count="2">
    <pivotField axis="axisRow" showAll="0">
      <items count="25">
        <item x="2"/>
        <item x="5"/>
        <item x="7"/>
        <item x="0"/>
        <item x="4"/>
        <item n="NULL" x="6"/>
        <item m="1" x="23"/>
        <item m="1" x="16"/>
        <item m="1" x="17"/>
        <item m="1" x="18"/>
        <item m="1" x="19"/>
        <item m="1" x="20"/>
        <item m="1" x="21"/>
        <item m="1" x="22"/>
        <item m="1" x="9"/>
        <item m="1" x="10"/>
        <item m="1" x="11"/>
        <item m="1" x="12"/>
        <item m="1" x="13"/>
        <item m="1" x="14"/>
        <item m="1" x="15"/>
        <item x="1"/>
        <item x="3"/>
        <item x="8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21"/>
    </i>
    <i>
      <x v="22"/>
    </i>
    <i>
      <x v="23"/>
    </i>
    <i t="grand">
      <x/>
    </i>
  </rowItems>
  <colItems count="1">
    <i/>
  </colItems>
  <dataFields count="1">
    <dataField name="求和项:得分" fld="1" baseField="0" baseItem="0"/>
  </dataFields>
  <formats count="6">
    <format dxfId="164">
      <pivotArea type="all" dataOnly="0" outline="0" fieldPosition="0"/>
    </format>
    <format dxfId="163">
      <pivotArea outline="0" collapsedLevelsAreSubtotals="1" fieldPosition="0"/>
    </format>
    <format dxfId="162">
      <pivotArea field="0" type="button" dataOnly="0" labelOnly="1" outline="0" fieldPosition="0"/>
    </format>
    <format dxfId="161">
      <pivotArea dataOnly="0" labelOnly="1" fieldPosition="0">
        <references count="1">
          <reference field="0" count="0"/>
        </references>
      </pivotArea>
    </format>
    <format dxfId="160">
      <pivotArea dataOnly="0" labelOnly="1" grandRow="1" outline="0" fieldPosition="0"/>
    </format>
    <format dxfId="159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6000000}" name="数据透视表32" cacheId="13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W694:AX705" firstHeaderRow="1" firstDataRow="1" firstDataCol="1"/>
  <pivotFields count="2">
    <pivotField axis="axisRow" showAll="0">
      <items count="12">
        <item n="NULL" x="0"/>
        <item m="1" x="10"/>
        <item x="9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1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170">
      <pivotArea type="all" dataOnly="0" outline="0" fieldPosition="0"/>
    </format>
    <format dxfId="169">
      <pivotArea outline="0" collapsedLevelsAreSubtotals="1" fieldPosition="0"/>
    </format>
    <format dxfId="168">
      <pivotArea field="0" type="button" dataOnly="0" labelOnly="1" outline="0" fieldPosition="0"/>
    </format>
    <format dxfId="167">
      <pivotArea dataOnly="0" labelOnly="1" fieldPosition="0">
        <references count="1">
          <reference field="0" count="0"/>
        </references>
      </pivotArea>
    </format>
    <format dxfId="166">
      <pivotArea dataOnly="0" labelOnly="1" grandRow="1" outline="0" fieldPosition="0"/>
    </format>
    <format dxfId="165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5000000}" name="数据透视表38" cacheId="18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G694:BH705" firstHeaderRow="1" firstDataRow="1" firstDataCol="1"/>
  <pivotFields count="2">
    <pivotField axis="axisRow" showAll="0">
      <items count="12">
        <item n="NULL" x="0"/>
        <item m="1" x="1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dataField="1" showAll="0">
      <items count="29">
        <item x="5"/>
        <item x="22"/>
        <item x="23"/>
        <item x="14"/>
        <item x="15"/>
        <item x="26"/>
        <item x="27"/>
        <item x="13"/>
        <item x="11"/>
        <item x="12"/>
        <item x="4"/>
        <item x="10"/>
        <item x="17"/>
        <item x="20"/>
        <item x="19"/>
        <item x="8"/>
        <item x="9"/>
        <item x="21"/>
        <item x="7"/>
        <item x="18"/>
        <item x="2"/>
        <item x="3"/>
        <item x="25"/>
        <item x="16"/>
        <item x="24"/>
        <item x="6"/>
        <item x="0"/>
        <item x="1"/>
        <item t="default"/>
      </items>
    </pivotField>
  </pivotFields>
  <rowFields count="1">
    <field x="0"/>
  </rowFields>
  <rowItems count="11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得分" fld="1" baseField="0" baseItem="0"/>
  </dataFields>
  <formats count="6">
    <format dxfId="176">
      <pivotArea type="all" dataOnly="0" outline="0" fieldPosition="0"/>
    </format>
    <format dxfId="175">
      <pivotArea outline="0" collapsedLevelsAreSubtotals="1" fieldPosition="0"/>
    </format>
    <format dxfId="174">
      <pivotArea field="0" type="button" dataOnly="0" labelOnly="1" outline="0" fieldPosition="0"/>
    </format>
    <format dxfId="173">
      <pivotArea dataOnly="0" labelOnly="1" fieldPosition="0">
        <references count="1">
          <reference field="0" count="0"/>
        </references>
      </pivotArea>
    </format>
    <format dxfId="172">
      <pivotArea dataOnly="0" labelOnly="1" grandRow="1" outline="0" fieldPosition="0"/>
    </format>
    <format dxfId="171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4000000}" name="数据透视表7" cacheId="33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N694:CO704" firstHeaderRow="1" firstDataRow="1" firstDataCol="1"/>
  <pivotFields count="2">
    <pivotField axis="axisRow" showAll="0">
      <items count="16">
        <item m="1" x="9"/>
        <item x="2"/>
        <item m="1" x="14"/>
        <item m="1" x="12"/>
        <item m="1" x="13"/>
        <item m="1" x="11"/>
        <item m="1" x="10"/>
        <item x="8"/>
        <item x="0"/>
        <item x="1"/>
        <item x="3"/>
        <item x="4"/>
        <item x="5"/>
        <item x="6"/>
        <item x="7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0">
    <i>
      <x v="1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3000000}" name="数据透视表56" cacheId="11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T694:CU708" firstHeaderRow="1" firstDataRow="1" firstDataCol="1"/>
  <pivotFields count="2">
    <pivotField axis="axisRow" showAll="0">
      <items count="24">
        <item n="NULL" m="1" x="22"/>
        <item x="0"/>
        <item m="1" x="20"/>
        <item x="3"/>
        <item m="1" x="21"/>
        <item x="7"/>
        <item m="1" x="16"/>
        <item m="1" x="17"/>
        <item m="1" x="18"/>
        <item m="1" x="15"/>
        <item m="1" x="19"/>
        <item m="1" x="13"/>
        <item m="1" x="14"/>
        <item x="4"/>
        <item x="8"/>
        <item x="12"/>
        <item x="1"/>
        <item x="2"/>
        <item x="5"/>
        <item x="6"/>
        <item x="9"/>
        <item x="10"/>
        <item x="11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4">
    <i>
      <x v="1"/>
    </i>
    <i>
      <x v="3"/>
    </i>
    <i>
      <x v="5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求和项:得分" fld="1" baseField="0" baseItem="0"/>
  </dataFields>
  <formats count="6">
    <format dxfId="182">
      <pivotArea type="all" dataOnly="0" outline="0" fieldPosition="0"/>
    </format>
    <format dxfId="181">
      <pivotArea outline="0" collapsedLevelsAreSubtotals="1" fieldPosition="0"/>
    </format>
    <format dxfId="180">
      <pivotArea field="0" type="button" dataOnly="0" labelOnly="1" outline="0" fieldPosition="0"/>
    </format>
    <format dxfId="179">
      <pivotArea dataOnly="0" labelOnly="1" fieldPosition="0">
        <references count="1">
          <reference field="0" count="0"/>
        </references>
      </pivotArea>
    </format>
    <format dxfId="178">
      <pivotArea dataOnly="0" labelOnly="1" grandRow="1" outline="0" fieldPosition="0"/>
    </format>
    <format dxfId="177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数据透视表41" cacheId="21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BN694:BO704" firstHeaderRow="1" firstDataRow="1" firstDataCol="1"/>
  <pivotFields count="2">
    <pivotField axis="axisRow" showAll="0">
      <items count="32">
        <item n="NULL" x="0"/>
        <item m="1" x="26"/>
        <item x="1"/>
        <item m="1" x="27"/>
        <item x="8"/>
        <item m="1" x="28"/>
        <item m="1" x="29"/>
        <item n="邵晖" m="1" x="30"/>
        <item n="NULL2" m="1" x="18"/>
        <item m="1" x="19"/>
        <item m="1" x="20"/>
        <item m="1" x="21"/>
        <item m="1" x="22"/>
        <item m="1" x="23"/>
        <item m="1" x="24"/>
        <item m="1" x="25"/>
        <item m="1" x="9"/>
        <item m="1" x="10"/>
        <item m="1" x="11"/>
        <item m="1" x="12"/>
        <item m="1" x="14"/>
        <item m="1" x="15"/>
        <item m="1" x="16"/>
        <item m="1" x="17"/>
        <item m="1" x="13"/>
        <item x="2"/>
        <item x="3"/>
        <item x="4"/>
        <item x="5"/>
        <item x="6"/>
        <item x="7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0">
    <i>
      <x/>
    </i>
    <i>
      <x v="2"/>
    </i>
    <i>
      <x v="4"/>
    </i>
    <i>
      <x v="25"/>
    </i>
    <i>
      <x v="26"/>
    </i>
    <i>
      <x v="27"/>
    </i>
    <i>
      <x v="28"/>
    </i>
    <i>
      <x v="29"/>
    </i>
    <i>
      <x v="30"/>
    </i>
    <i t="grand">
      <x/>
    </i>
  </rowItems>
  <colItems count="1">
    <i/>
  </colItems>
  <dataFields count="1">
    <dataField name="求和项:得分" fld="1" baseField="0" baseItem="0"/>
  </dataFields>
  <formats count="6">
    <format dxfId="188">
      <pivotArea type="all" dataOnly="0" outline="0" fieldPosition="0"/>
    </format>
    <format dxfId="187">
      <pivotArea outline="0" collapsedLevelsAreSubtotals="1" fieldPosition="0"/>
    </format>
    <format dxfId="186">
      <pivotArea field="0" type="button" dataOnly="0" labelOnly="1" outline="0" fieldPosition="0"/>
    </format>
    <format dxfId="185">
      <pivotArea dataOnly="0" labelOnly="1" fieldPosition="0">
        <references count="1">
          <reference field="0" count="0"/>
        </references>
      </pivotArea>
    </format>
    <format dxfId="184">
      <pivotArea dataOnly="0" labelOnly="1" grandRow="1" outline="0" fieldPosition="0"/>
    </format>
    <format dxfId="183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数据透视表29" cacheId="6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AP694:AQ706" firstHeaderRow="1" firstDataRow="1" firstDataCol="1"/>
  <pivotFields count="2">
    <pivotField axis="axisRow" showAll="0">
      <items count="31">
        <item n="NULL" x="0"/>
        <item m="1" x="25"/>
        <item m="1" x="26"/>
        <item m="1" x="27"/>
        <item m="1" x="28"/>
        <item m="1" x="29"/>
        <item x="1"/>
        <item n="NULL2" m="1" x="18"/>
        <item m="1" x="19"/>
        <item m="1" x="20"/>
        <item m="1" x="21"/>
        <item m="1" x="22"/>
        <item m="1" x="23"/>
        <item m="1" x="24"/>
        <item m="1" x="11"/>
        <item m="1" x="12"/>
        <item m="1" x="13"/>
        <item m="1" x="14"/>
        <item m="1" x="15"/>
        <item m="1" x="16"/>
        <item m="1" x="17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dataField="1" showAll="0">
      <items count="28">
        <item x="4"/>
        <item x="21"/>
        <item x="22"/>
        <item x="13"/>
        <item x="14"/>
        <item x="25"/>
        <item x="26"/>
        <item x="12"/>
        <item x="10"/>
        <item x="11"/>
        <item x="3"/>
        <item x="9"/>
        <item x="16"/>
        <item x="19"/>
        <item x="18"/>
        <item x="7"/>
        <item x="8"/>
        <item x="20"/>
        <item x="6"/>
        <item x="17"/>
        <item x="1"/>
        <item x="2"/>
        <item x="24"/>
        <item x="15"/>
        <item x="23"/>
        <item x="5"/>
        <item x="0"/>
        <item t="default"/>
      </items>
    </pivotField>
  </pivotFields>
  <rowFields count="1">
    <field x="0"/>
  </rowFields>
  <rowItems count="12">
    <i>
      <x/>
    </i>
    <i>
      <x v="6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Items count="1">
    <i/>
  </colItems>
  <dataFields count="1">
    <dataField name="求和项:得分" fld="1" baseField="0" baseItem="0"/>
  </dataFields>
  <formats count="6">
    <format dxfId="194">
      <pivotArea type="all" dataOnly="0" outline="0" fieldPosition="0"/>
    </format>
    <format dxfId="193">
      <pivotArea outline="0" collapsedLevelsAreSubtotals="1" fieldPosition="0"/>
    </format>
    <format dxfId="192">
      <pivotArea field="0" type="button" dataOnly="0" labelOnly="1" outline="0" fieldPosition="0"/>
    </format>
    <format dxfId="191">
      <pivotArea dataOnly="0" labelOnly="1" fieldPosition="0">
        <references count="1">
          <reference field="0" count="0"/>
        </references>
      </pivotArea>
    </format>
    <format dxfId="190">
      <pivotArea dataOnly="0" labelOnly="1" grandRow="1" outline="0" fieldPosition="0"/>
    </format>
    <format dxfId="189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数据透视表48" cacheId="28" applyNumberFormats="0" applyBorderFormats="0" applyFontFormats="0" applyPatternFormats="0" applyAlignmentFormats="0" applyWidthHeightFormats="1" dataCaption="值" updatedVersion="5" minRefreshableVersion="3" useAutoFormatting="1" createdVersion="8" indent="0" outline="1" outlineData="1" multipleFieldFilters="0">
  <location ref="CC694:CD704" firstHeaderRow="1" firstDataRow="1" firstDataCol="1"/>
  <pivotFields count="2">
    <pivotField axis="axisRow" showAll="0">
      <items count="24">
        <item n="NULL" x="5"/>
        <item m="1" x="19"/>
        <item m="1" x="16"/>
        <item m="1" x="20"/>
        <item m="1" x="21"/>
        <item m="1" x="18"/>
        <item m="1" x="22"/>
        <item x="4"/>
        <item m="1" x="15"/>
        <item m="1" x="11"/>
        <item m="1" x="17"/>
        <item m="1" x="9"/>
        <item m="1" x="10"/>
        <item m="1" x="12"/>
        <item m="1" x="14"/>
        <item m="1" x="13"/>
        <item x="0"/>
        <item x="1"/>
        <item x="2"/>
        <item x="3"/>
        <item x="6"/>
        <item x="7"/>
        <item x="8"/>
        <item t="default"/>
      </items>
    </pivotField>
    <pivotField dataField="1" showAll="0">
      <items count="28">
        <item x="6"/>
        <item x="21"/>
        <item x="22"/>
        <item x="14"/>
        <item x="15"/>
        <item x="25"/>
        <item x="26"/>
        <item x="13"/>
        <item x="12"/>
        <item x="2"/>
        <item x="5"/>
        <item x="11"/>
        <item x="17"/>
        <item x="19"/>
        <item x="18"/>
        <item x="9"/>
        <item x="10"/>
        <item x="20"/>
        <item x="8"/>
        <item x="1"/>
        <item x="3"/>
        <item x="0"/>
        <item x="4"/>
        <item x="24"/>
        <item x="16"/>
        <item x="23"/>
        <item x="7"/>
        <item t="default"/>
      </items>
    </pivotField>
  </pivotFields>
  <rowFields count="1">
    <field x="0"/>
  </rowFields>
  <rowItems count="10">
    <i>
      <x/>
    </i>
    <i>
      <x v="7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Items count="1">
    <i/>
  </colItems>
  <dataFields count="1">
    <dataField name="求和项:得分" fld="1" baseField="0" baseItem="0"/>
  </dataFields>
  <formats count="6">
    <format dxfId="200">
      <pivotArea type="all" dataOnly="0" outline="0" fieldPosition="0"/>
    </format>
    <format dxfId="199">
      <pivotArea outline="0" collapsedLevelsAreSubtotals="1" fieldPosition="0"/>
    </format>
    <format dxfId="198">
      <pivotArea field="0" type="button" dataOnly="0" labelOnly="1" outline="0" fieldPosition="0"/>
    </format>
    <format dxfId="197">
      <pivotArea dataOnly="0" labelOnly="1" fieldPosition="0">
        <references count="1">
          <reference field="0" count="0"/>
        </references>
      </pivotArea>
    </format>
    <format dxfId="196">
      <pivotArea dataOnly="0" labelOnly="1" grandRow="1" outline="0" fieldPosition="0"/>
    </format>
    <format dxfId="195">
      <pivotArea dataOnly="0" labelOnly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3" Type="http://schemas.openxmlformats.org/officeDocument/2006/relationships/pivotTable" Target="../pivotTables/pivotTable3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29" Type="http://schemas.openxmlformats.org/officeDocument/2006/relationships/pivotTable" Target="../pivotTables/pivotTable29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8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I9"/>
  <sheetViews>
    <sheetView workbookViewId="0">
      <selection activeCell="L20" sqref="L20"/>
    </sheetView>
  </sheetViews>
  <sheetFormatPr defaultColWidth="9" defaultRowHeight="13.5" x14ac:dyDescent="0.15"/>
  <cols>
    <col min="2" max="9" width="9" style="1"/>
  </cols>
  <sheetData>
    <row r="1" spans="1:9" ht="30" customHeight="1" x14ac:dyDescent="0.15">
      <c r="A1" s="69"/>
      <c r="B1" s="23"/>
      <c r="C1" s="23" t="s">
        <v>0</v>
      </c>
      <c r="D1" s="23" t="s">
        <v>1</v>
      </c>
      <c r="E1" s="23" t="s">
        <v>2</v>
      </c>
      <c r="F1" s="23" t="s">
        <v>3</v>
      </c>
      <c r="G1" s="23" t="s">
        <v>4</v>
      </c>
      <c r="H1" s="23" t="s">
        <v>5</v>
      </c>
      <c r="I1" s="23" t="s">
        <v>6</v>
      </c>
    </row>
    <row r="2" spans="1:9" ht="30" customHeight="1" x14ac:dyDescent="0.15">
      <c r="A2" s="71" t="s">
        <v>7</v>
      </c>
      <c r="B2" s="23" t="s">
        <v>8</v>
      </c>
      <c r="C2" s="23">
        <v>438</v>
      </c>
      <c r="D2" s="23"/>
      <c r="E2" s="23"/>
      <c r="F2" s="23"/>
      <c r="G2" s="23"/>
      <c r="H2" s="23"/>
      <c r="I2" s="23"/>
    </row>
    <row r="3" spans="1:9" ht="30" customHeight="1" x14ac:dyDescent="0.15">
      <c r="A3" s="71"/>
      <c r="B3" s="23" t="s">
        <v>9</v>
      </c>
      <c r="C3" s="23">
        <v>467</v>
      </c>
      <c r="D3" s="23"/>
      <c r="E3" s="23"/>
      <c r="F3" s="23"/>
      <c r="G3" s="23"/>
      <c r="H3" s="23"/>
      <c r="I3" s="23"/>
    </row>
    <row r="4" spans="1:9" ht="30" customHeight="1" x14ac:dyDescent="0.15"/>
    <row r="5" spans="1:9" ht="30" customHeight="1" x14ac:dyDescent="0.15">
      <c r="A5" s="69"/>
      <c r="B5" s="23"/>
      <c r="C5" s="23" t="s">
        <v>0</v>
      </c>
      <c r="D5" s="23" t="s">
        <v>1</v>
      </c>
      <c r="E5" s="23" t="s">
        <v>2</v>
      </c>
      <c r="F5" s="23" t="s">
        <v>3</v>
      </c>
      <c r="G5" s="23" t="s">
        <v>4</v>
      </c>
      <c r="H5" s="23" t="s">
        <v>5</v>
      </c>
      <c r="I5" s="23" t="s">
        <v>6</v>
      </c>
    </row>
    <row r="6" spans="1:9" ht="30" customHeight="1" x14ac:dyDescent="0.15">
      <c r="A6" s="71" t="s">
        <v>10</v>
      </c>
      <c r="B6" s="23" t="s">
        <v>8</v>
      </c>
      <c r="C6" s="23">
        <v>518</v>
      </c>
      <c r="D6" s="23"/>
      <c r="E6" s="23"/>
      <c r="F6" s="23"/>
      <c r="G6" s="23"/>
      <c r="H6" s="23"/>
      <c r="I6" s="23"/>
    </row>
    <row r="7" spans="1:9" ht="30" customHeight="1" x14ac:dyDescent="0.15">
      <c r="A7" s="71"/>
      <c r="B7" s="23" t="s">
        <v>9</v>
      </c>
      <c r="C7" s="23">
        <v>533</v>
      </c>
      <c r="D7" s="23"/>
      <c r="E7" s="23"/>
      <c r="F7" s="23"/>
      <c r="G7" s="23"/>
      <c r="H7" s="23"/>
      <c r="I7" s="23"/>
    </row>
    <row r="9" spans="1:9" x14ac:dyDescent="0.15">
      <c r="A9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A3"/>
    <mergeCell ref="A6:A7"/>
  </mergeCells>
  <phoneticPr fontId="20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CU800"/>
  <sheetViews>
    <sheetView tabSelected="1" zoomScale="85" zoomScaleNormal="85" workbookViewId="0">
      <pane xSplit="22" ySplit="4" topLeftCell="CA699" activePane="bottomRight" state="frozen"/>
      <selection pane="topRight"/>
      <selection pane="bottomLeft"/>
      <selection pane="bottomRight" activeCell="L719" sqref="L719"/>
    </sheetView>
  </sheetViews>
  <sheetFormatPr defaultColWidth="9" defaultRowHeight="13.5" x14ac:dyDescent="0.15"/>
  <cols>
    <col min="1" max="1" width="12.625" style="1" customWidth="1"/>
    <col min="2" max="2" width="22.875" style="1" customWidth="1"/>
    <col min="3" max="3" width="5.125" style="1" customWidth="1"/>
    <col min="4" max="4" width="7" style="1" customWidth="1"/>
    <col min="5" max="5" width="13.25" customWidth="1"/>
    <col min="6" max="6" width="5.375" customWidth="1"/>
    <col min="7" max="7" width="5.25" style="1" customWidth="1"/>
    <col min="8" max="13" width="5.25" customWidth="1"/>
    <col min="14" max="15" width="5.375" customWidth="1"/>
    <col min="16" max="16" width="5.25" customWidth="1"/>
    <col min="17" max="17" width="7" style="5" customWidth="1"/>
    <col min="18" max="18" width="7.625" style="5" customWidth="1"/>
    <col min="19" max="19" width="7.25" style="5" customWidth="1"/>
    <col min="20" max="20" width="7.375" style="5" customWidth="1"/>
    <col min="21" max="21" width="8.75" style="5" customWidth="1"/>
    <col min="22" max="22" width="5.125" customWidth="1"/>
    <col min="23" max="23" width="12.125" style="1" bestFit="1" customWidth="1"/>
    <col min="24" max="24" width="13.125" style="1" bestFit="1" customWidth="1"/>
    <col min="25" max="25" width="12.125" style="95" bestFit="1" customWidth="1"/>
    <col min="26" max="26" width="13.125" style="1" bestFit="1" customWidth="1"/>
    <col min="27" max="27" width="11.375" style="1"/>
    <col min="28" max="28" width="12.75" style="1"/>
    <col min="29" max="29" width="11.375" style="1"/>
    <col min="30" max="30" width="12.75" style="1"/>
    <col min="31" max="31" width="11.375" style="1"/>
    <col min="32" max="32" width="12.75" style="1"/>
    <col min="33" max="33" width="11.375" style="1"/>
    <col min="34" max="34" width="12.75" style="1"/>
    <col min="35" max="35" width="11.75" customWidth="1"/>
    <col min="36" max="36" width="11.375" style="1"/>
    <col min="37" max="37" width="12.75" style="1"/>
    <col min="38" max="38" width="11.375" style="1"/>
    <col min="39" max="39" width="12.75" style="1"/>
    <col min="40" max="40" width="9.375" style="1"/>
    <col min="41" max="41" width="12.75" style="1"/>
    <col min="42" max="42" width="11.375" style="1"/>
    <col min="43" max="43" width="12.75" style="1"/>
    <col min="44" max="44" width="11.375" style="1"/>
    <col min="45" max="45" width="12.75" style="1"/>
    <col min="46" max="46" width="11.375" style="1"/>
    <col min="47" max="47" width="12.75" style="1"/>
    <col min="48" max="48" width="13.125" customWidth="1"/>
    <col min="49" max="49" width="11.375" style="1"/>
    <col min="50" max="50" width="12.75" style="1"/>
    <col min="51" max="51" width="11.375" style="1"/>
    <col min="52" max="52" width="12.75" style="1"/>
    <col min="53" max="53" width="11.375" style="1"/>
    <col min="54" max="54" width="12.75" style="1"/>
    <col min="55" max="55" width="11.375" style="1"/>
    <col min="56" max="56" width="12.75" style="1"/>
    <col min="57" max="57" width="11.375" style="1"/>
    <col min="58" max="58" width="12.75" style="1"/>
    <col min="59" max="59" width="11.375" style="1"/>
    <col min="60" max="60" width="12.75" style="1"/>
    <col min="61" max="61" width="11.75" customWidth="1"/>
    <col min="62" max="62" width="11.375" style="1"/>
    <col min="63" max="63" width="12.75" style="1"/>
    <col min="64" max="64" width="11.375" style="1"/>
    <col min="65" max="65" width="12.75" style="1"/>
    <col min="66" max="66" width="11.375" style="1"/>
    <col min="67" max="67" width="12.75" style="1"/>
    <col min="68" max="68" width="11.375" style="1"/>
    <col min="69" max="69" width="12.75" style="1"/>
    <col min="70" max="70" width="11.375" style="1"/>
    <col min="71" max="71" width="12.75" style="1"/>
    <col min="72" max="72" width="11.375" style="1"/>
    <col min="73" max="73" width="12.75" style="1"/>
    <col min="74" max="74" width="13.125" customWidth="1"/>
    <col min="75" max="75" width="11.375" style="1"/>
    <col min="76" max="76" width="12.75" style="1"/>
    <col min="77" max="77" width="11.375" style="1"/>
    <col min="78" max="78" width="12.75" style="1"/>
    <col min="79" max="79" width="9.375" style="1"/>
    <col min="80" max="80" width="12.75" style="1"/>
    <col min="81" max="81" width="11.375" style="1"/>
    <col min="82" max="82" width="12.75" style="1"/>
    <col min="83" max="83" width="16.125" style="1"/>
    <col min="84" max="84" width="12.75" style="1"/>
    <col min="85" max="85" width="16.125" style="1"/>
    <col min="86" max="86" width="12.75" style="1"/>
    <col min="87" max="87" width="11.75" customWidth="1"/>
    <col min="88" max="88" width="11.375" style="1"/>
    <col min="89" max="89" width="12.75" style="1"/>
    <col min="90" max="90" width="11.375" style="1"/>
    <col min="91" max="91" width="12.75" style="1"/>
    <col min="92" max="92" width="9.375" style="1"/>
    <col min="93" max="93" width="12.75" style="1"/>
    <col min="94" max="94" width="11.375" style="1"/>
    <col min="95" max="95" width="12.75" style="1"/>
    <col min="96" max="96" width="11.375" style="1"/>
    <col min="97" max="97" width="12.75" style="1"/>
    <col min="98" max="98" width="11.375" style="1"/>
    <col min="99" max="99" width="12.75" style="1"/>
  </cols>
  <sheetData>
    <row r="1" spans="1:99" ht="14.25" customHeight="1" x14ac:dyDescent="0.15">
      <c r="A1" s="6"/>
      <c r="B1" s="6"/>
      <c r="C1" s="6"/>
      <c r="D1" s="6"/>
      <c r="E1" s="6"/>
      <c r="F1" s="6"/>
      <c r="G1" s="6"/>
      <c r="H1" s="87" t="s">
        <v>31</v>
      </c>
      <c r="I1" s="88"/>
      <c r="J1" s="88"/>
      <c r="K1" s="88"/>
      <c r="L1" s="88"/>
      <c r="M1" s="88"/>
      <c r="N1" s="88"/>
      <c r="O1" s="88"/>
      <c r="P1" s="89"/>
      <c r="Q1" s="72" t="s">
        <v>32</v>
      </c>
      <c r="R1" s="73"/>
      <c r="S1" s="73"/>
      <c r="T1" s="73"/>
      <c r="U1" s="74"/>
      <c r="V1" s="75" t="s">
        <v>33</v>
      </c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7"/>
      <c r="AI1" s="78" t="s">
        <v>34</v>
      </c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 t="s">
        <v>35</v>
      </c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 t="s">
        <v>36</v>
      </c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 t="s">
        <v>37</v>
      </c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7"/>
      <c r="CI1" s="79" t="s">
        <v>38</v>
      </c>
      <c r="CJ1" s="79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80"/>
    </row>
    <row r="2" spans="1:99" ht="50.25" customHeight="1" x14ac:dyDescent="0.15">
      <c r="A2" s="6"/>
      <c r="B2" s="6"/>
      <c r="C2" s="6"/>
      <c r="D2" s="6"/>
      <c r="E2" s="6"/>
      <c r="F2" s="6"/>
      <c r="G2" s="6"/>
      <c r="H2" s="90"/>
      <c r="I2" s="91"/>
      <c r="J2" s="91"/>
      <c r="K2" s="91"/>
      <c r="L2" s="91"/>
      <c r="M2" s="91"/>
      <c r="N2" s="91"/>
      <c r="O2" s="91"/>
      <c r="P2" s="92"/>
      <c r="Q2" s="81" t="s">
        <v>39</v>
      </c>
      <c r="R2" s="82"/>
      <c r="S2" s="82"/>
      <c r="T2" s="82"/>
      <c r="U2" s="83"/>
      <c r="V2" s="8" t="s">
        <v>40</v>
      </c>
      <c r="W2" s="84" t="s">
        <v>1</v>
      </c>
      <c r="X2" s="84"/>
      <c r="Y2" s="84" t="s">
        <v>2</v>
      </c>
      <c r="Z2" s="84"/>
      <c r="AA2" s="84" t="s">
        <v>3</v>
      </c>
      <c r="AB2" s="84"/>
      <c r="AC2" s="84" t="s">
        <v>41</v>
      </c>
      <c r="AD2" s="84"/>
      <c r="AE2" s="85" t="s">
        <v>42</v>
      </c>
      <c r="AF2" s="86"/>
      <c r="AG2" s="84" t="s">
        <v>43</v>
      </c>
      <c r="AH2" s="84"/>
      <c r="AI2" s="9" t="s">
        <v>40</v>
      </c>
      <c r="AJ2" s="84" t="s">
        <v>1</v>
      </c>
      <c r="AK2" s="84"/>
      <c r="AL2" s="84" t="s">
        <v>2</v>
      </c>
      <c r="AM2" s="84"/>
      <c r="AN2" s="84" t="s">
        <v>3</v>
      </c>
      <c r="AO2" s="84"/>
      <c r="AP2" s="84" t="s">
        <v>41</v>
      </c>
      <c r="AQ2" s="84"/>
      <c r="AR2" s="84" t="s">
        <v>42</v>
      </c>
      <c r="AS2" s="84"/>
      <c r="AT2" s="84" t="s">
        <v>43</v>
      </c>
      <c r="AU2" s="84"/>
      <c r="AV2" s="9" t="s">
        <v>40</v>
      </c>
      <c r="AW2" s="84" t="s">
        <v>1</v>
      </c>
      <c r="AX2" s="84"/>
      <c r="AY2" s="84" t="s">
        <v>2</v>
      </c>
      <c r="AZ2" s="84"/>
      <c r="BA2" s="84" t="s">
        <v>3</v>
      </c>
      <c r="BB2" s="84"/>
      <c r="BC2" s="84" t="s">
        <v>41</v>
      </c>
      <c r="BD2" s="84"/>
      <c r="BE2" s="84" t="s">
        <v>42</v>
      </c>
      <c r="BF2" s="84"/>
      <c r="BG2" s="84" t="s">
        <v>43</v>
      </c>
      <c r="BH2" s="84"/>
      <c r="BI2" s="9" t="s">
        <v>40</v>
      </c>
      <c r="BJ2" s="84" t="s">
        <v>1</v>
      </c>
      <c r="BK2" s="84"/>
      <c r="BL2" s="84" t="s">
        <v>2</v>
      </c>
      <c r="BM2" s="84"/>
      <c r="BN2" s="84" t="s">
        <v>3</v>
      </c>
      <c r="BO2" s="84"/>
      <c r="BP2" s="84" t="s">
        <v>41</v>
      </c>
      <c r="BQ2" s="84"/>
      <c r="BR2" s="84" t="s">
        <v>42</v>
      </c>
      <c r="BS2" s="84"/>
      <c r="BT2" s="84" t="s">
        <v>43</v>
      </c>
      <c r="BU2" s="84"/>
      <c r="BV2" s="9" t="s">
        <v>40</v>
      </c>
      <c r="BW2" s="84" t="s">
        <v>1</v>
      </c>
      <c r="BX2" s="84"/>
      <c r="BY2" s="84" t="s">
        <v>2</v>
      </c>
      <c r="BZ2" s="84"/>
      <c r="CA2" s="84" t="s">
        <v>3</v>
      </c>
      <c r="CB2" s="84"/>
      <c r="CC2" s="84" t="s">
        <v>41</v>
      </c>
      <c r="CD2" s="84"/>
      <c r="CE2" s="84" t="s">
        <v>42</v>
      </c>
      <c r="CF2" s="84"/>
      <c r="CG2" s="84" t="s">
        <v>43</v>
      </c>
      <c r="CH2" s="84"/>
      <c r="CI2" s="10" t="s">
        <v>40</v>
      </c>
      <c r="CJ2" s="84" t="s">
        <v>1</v>
      </c>
      <c r="CK2" s="84"/>
      <c r="CL2" s="84" t="s">
        <v>2</v>
      </c>
      <c r="CM2" s="84"/>
      <c r="CN2" s="84" t="s">
        <v>3</v>
      </c>
      <c r="CO2" s="84"/>
      <c r="CP2" s="84" t="s">
        <v>41</v>
      </c>
      <c r="CQ2" s="84"/>
      <c r="CR2" s="84" t="s">
        <v>42</v>
      </c>
      <c r="CS2" s="84"/>
      <c r="CT2" s="84" t="s">
        <v>43</v>
      </c>
      <c r="CU2" s="84"/>
    </row>
    <row r="3" spans="1:99" ht="29.25" customHeight="1" x14ac:dyDescent="0.15">
      <c r="A3" s="6"/>
      <c r="B3" s="6">
        <v>1</v>
      </c>
      <c r="C3" s="6">
        <v>2</v>
      </c>
      <c r="D3" s="6">
        <v>3</v>
      </c>
      <c r="E3" s="6">
        <v>4</v>
      </c>
      <c r="F3" s="6">
        <v>5</v>
      </c>
      <c r="G3" s="6">
        <v>6</v>
      </c>
      <c r="H3" s="6">
        <v>7</v>
      </c>
      <c r="I3" s="6">
        <v>8</v>
      </c>
      <c r="J3" s="6">
        <v>9</v>
      </c>
      <c r="K3" s="6"/>
      <c r="L3" s="6"/>
      <c r="M3" s="6"/>
      <c r="N3" s="6">
        <v>10</v>
      </c>
      <c r="O3" s="6">
        <v>11</v>
      </c>
      <c r="P3" s="6">
        <v>13</v>
      </c>
      <c r="Q3" s="11">
        <v>14</v>
      </c>
      <c r="R3" s="11">
        <v>15</v>
      </c>
      <c r="S3" s="11">
        <v>16</v>
      </c>
      <c r="T3" s="11">
        <v>17</v>
      </c>
      <c r="U3" s="11">
        <v>18</v>
      </c>
      <c r="V3" s="6">
        <v>19</v>
      </c>
      <c r="W3" s="6">
        <v>20</v>
      </c>
      <c r="X3" s="6">
        <v>21</v>
      </c>
      <c r="Y3" s="6">
        <v>22</v>
      </c>
      <c r="Z3" s="6">
        <v>23</v>
      </c>
      <c r="AA3" s="6">
        <v>24</v>
      </c>
      <c r="AB3" s="6">
        <v>25</v>
      </c>
      <c r="AC3" s="6">
        <v>26</v>
      </c>
      <c r="AD3" s="6">
        <v>27</v>
      </c>
      <c r="AE3" s="6">
        <v>28</v>
      </c>
      <c r="AF3" s="6">
        <v>29</v>
      </c>
      <c r="AG3" s="6">
        <v>30</v>
      </c>
      <c r="AH3" s="6">
        <v>31</v>
      </c>
      <c r="AI3" s="6">
        <v>32</v>
      </c>
      <c r="AJ3" s="6">
        <v>33</v>
      </c>
      <c r="AK3" s="6">
        <v>34</v>
      </c>
      <c r="AL3" s="6">
        <v>35</v>
      </c>
      <c r="AM3" s="6">
        <v>36</v>
      </c>
      <c r="AN3" s="6">
        <v>37</v>
      </c>
      <c r="AO3" s="6">
        <v>38</v>
      </c>
      <c r="AP3" s="6">
        <v>39</v>
      </c>
      <c r="AQ3" s="6">
        <v>40</v>
      </c>
      <c r="AR3" s="6">
        <v>41</v>
      </c>
      <c r="AS3" s="6">
        <v>42</v>
      </c>
      <c r="AT3" s="6">
        <v>43</v>
      </c>
      <c r="AU3" s="6">
        <v>44</v>
      </c>
      <c r="AV3" s="6">
        <v>45</v>
      </c>
      <c r="AW3" s="6">
        <v>46</v>
      </c>
      <c r="AX3" s="6">
        <v>47</v>
      </c>
      <c r="AY3" s="6">
        <v>48</v>
      </c>
      <c r="AZ3" s="6">
        <v>49</v>
      </c>
      <c r="BA3" s="6">
        <v>50</v>
      </c>
      <c r="BB3" s="6">
        <v>51</v>
      </c>
      <c r="BC3" s="6">
        <v>52</v>
      </c>
      <c r="BD3" s="6">
        <v>53</v>
      </c>
      <c r="BE3" s="6">
        <v>54</v>
      </c>
      <c r="BF3" s="6">
        <v>55</v>
      </c>
      <c r="BG3" s="6">
        <v>56</v>
      </c>
      <c r="BH3" s="6">
        <v>57</v>
      </c>
      <c r="BI3" s="6">
        <v>58</v>
      </c>
      <c r="BJ3" s="6">
        <v>59</v>
      </c>
      <c r="BK3" s="6">
        <v>60</v>
      </c>
      <c r="BL3" s="6">
        <v>61</v>
      </c>
      <c r="BM3" s="6">
        <v>62</v>
      </c>
      <c r="BN3" s="6">
        <v>63</v>
      </c>
      <c r="BO3" s="6">
        <v>64</v>
      </c>
      <c r="BP3" s="6">
        <v>65</v>
      </c>
      <c r="BQ3" s="6">
        <v>66</v>
      </c>
      <c r="BR3" s="6">
        <v>67</v>
      </c>
      <c r="BS3" s="6">
        <v>68</v>
      </c>
      <c r="BT3" s="6">
        <v>69</v>
      </c>
      <c r="BU3" s="6">
        <v>70</v>
      </c>
      <c r="BV3" s="6">
        <v>71</v>
      </c>
      <c r="BW3" s="6">
        <v>72</v>
      </c>
      <c r="BX3" s="6">
        <v>73</v>
      </c>
      <c r="BY3" s="6">
        <v>74</v>
      </c>
      <c r="BZ3" s="6">
        <v>75</v>
      </c>
      <c r="CA3" s="6">
        <v>76</v>
      </c>
      <c r="CB3" s="6">
        <v>77</v>
      </c>
      <c r="CC3" s="6">
        <v>78</v>
      </c>
      <c r="CD3" s="6">
        <v>79</v>
      </c>
      <c r="CE3" s="6">
        <v>80</v>
      </c>
      <c r="CF3" s="6">
        <v>81</v>
      </c>
      <c r="CG3" s="6">
        <v>82</v>
      </c>
      <c r="CH3" s="6">
        <v>83</v>
      </c>
      <c r="CI3" s="6">
        <v>84</v>
      </c>
      <c r="CJ3" s="6">
        <v>85</v>
      </c>
      <c r="CK3" s="6">
        <v>86</v>
      </c>
      <c r="CL3" s="6">
        <v>87</v>
      </c>
      <c r="CM3" s="6">
        <v>88</v>
      </c>
      <c r="CN3" s="6">
        <v>89</v>
      </c>
      <c r="CO3" s="6">
        <v>90</v>
      </c>
      <c r="CP3" s="6">
        <v>91</v>
      </c>
      <c r="CQ3" s="6">
        <v>92</v>
      </c>
      <c r="CR3" s="6">
        <v>93</v>
      </c>
      <c r="CS3" s="6">
        <v>94</v>
      </c>
      <c r="CT3" s="6">
        <v>95</v>
      </c>
      <c r="CU3" s="6">
        <v>96</v>
      </c>
    </row>
    <row r="4" spans="1:99" s="1" customFormat="1" ht="36.6" customHeight="1" x14ac:dyDescent="0.15">
      <c r="A4" s="12" t="s">
        <v>12</v>
      </c>
      <c r="B4" s="12" t="s">
        <v>44</v>
      </c>
      <c r="C4" s="12" t="s">
        <v>45</v>
      </c>
      <c r="D4" s="12" t="s">
        <v>46</v>
      </c>
      <c r="E4" s="12" t="s">
        <v>47</v>
      </c>
      <c r="F4" s="7" t="s">
        <v>48</v>
      </c>
      <c r="G4" s="13" t="s">
        <v>49</v>
      </c>
      <c r="H4" s="14" t="s">
        <v>1</v>
      </c>
      <c r="I4" s="15" t="s">
        <v>2</v>
      </c>
      <c r="J4" s="15" t="s">
        <v>3</v>
      </c>
      <c r="K4" s="15" t="s">
        <v>41</v>
      </c>
      <c r="L4" s="15" t="s">
        <v>50</v>
      </c>
      <c r="M4" s="15" t="s">
        <v>51</v>
      </c>
      <c r="N4" s="16" t="s">
        <v>52</v>
      </c>
      <c r="O4" s="16" t="s">
        <v>53</v>
      </c>
      <c r="P4" s="17" t="s">
        <v>0</v>
      </c>
      <c r="Q4" s="18" t="s">
        <v>54</v>
      </c>
      <c r="R4" s="19" t="s">
        <v>55</v>
      </c>
      <c r="S4" s="19" t="s">
        <v>56</v>
      </c>
      <c r="T4" s="19" t="s">
        <v>57</v>
      </c>
      <c r="U4" s="20" t="s">
        <v>58</v>
      </c>
      <c r="V4" s="8" t="s">
        <v>40</v>
      </c>
      <c r="W4" s="21" t="s">
        <v>59</v>
      </c>
      <c r="X4" s="9" t="s">
        <v>13</v>
      </c>
      <c r="Y4" s="21" t="s">
        <v>59</v>
      </c>
      <c r="Z4" s="9" t="s">
        <v>13</v>
      </c>
      <c r="AA4" s="21" t="s">
        <v>59</v>
      </c>
      <c r="AB4" s="9" t="s">
        <v>13</v>
      </c>
      <c r="AC4" s="21" t="s">
        <v>59</v>
      </c>
      <c r="AD4" s="9" t="s">
        <v>13</v>
      </c>
      <c r="AE4" s="21" t="s">
        <v>59</v>
      </c>
      <c r="AF4" s="9" t="s">
        <v>13</v>
      </c>
      <c r="AG4" s="21" t="s">
        <v>59</v>
      </c>
      <c r="AH4" s="9" t="s">
        <v>13</v>
      </c>
      <c r="AI4" s="9" t="s">
        <v>40</v>
      </c>
      <c r="AJ4" s="21" t="s">
        <v>59</v>
      </c>
      <c r="AK4" s="9" t="s">
        <v>13</v>
      </c>
      <c r="AL4" s="21" t="s">
        <v>59</v>
      </c>
      <c r="AM4" s="9" t="s">
        <v>13</v>
      </c>
      <c r="AN4" s="21" t="s">
        <v>59</v>
      </c>
      <c r="AO4" s="9" t="s">
        <v>13</v>
      </c>
      <c r="AP4" s="21" t="s">
        <v>59</v>
      </c>
      <c r="AQ4" s="9" t="s">
        <v>13</v>
      </c>
      <c r="AR4" s="21" t="s">
        <v>59</v>
      </c>
      <c r="AS4" s="9" t="s">
        <v>13</v>
      </c>
      <c r="AT4" s="21" t="s">
        <v>59</v>
      </c>
      <c r="AU4" s="9" t="s">
        <v>13</v>
      </c>
      <c r="AV4" s="9" t="s">
        <v>40</v>
      </c>
      <c r="AW4" s="21" t="s">
        <v>59</v>
      </c>
      <c r="AX4" s="9" t="s">
        <v>13</v>
      </c>
      <c r="AY4" s="21" t="s">
        <v>59</v>
      </c>
      <c r="AZ4" s="9" t="s">
        <v>13</v>
      </c>
      <c r="BA4" s="21" t="s">
        <v>59</v>
      </c>
      <c r="BB4" s="9" t="s">
        <v>13</v>
      </c>
      <c r="BC4" s="21" t="s">
        <v>59</v>
      </c>
      <c r="BD4" s="9" t="s">
        <v>13</v>
      </c>
      <c r="BE4" s="21" t="s">
        <v>59</v>
      </c>
      <c r="BF4" s="9" t="s">
        <v>13</v>
      </c>
      <c r="BG4" s="21" t="s">
        <v>59</v>
      </c>
      <c r="BH4" s="9" t="s">
        <v>13</v>
      </c>
      <c r="BI4" s="9" t="s">
        <v>40</v>
      </c>
      <c r="BJ4" s="21" t="s">
        <v>59</v>
      </c>
      <c r="BK4" s="9" t="s">
        <v>13</v>
      </c>
      <c r="BL4" s="21" t="s">
        <v>59</v>
      </c>
      <c r="BM4" s="9" t="s">
        <v>13</v>
      </c>
      <c r="BN4" s="21" t="s">
        <v>59</v>
      </c>
      <c r="BO4" s="9" t="s">
        <v>13</v>
      </c>
      <c r="BP4" s="21" t="s">
        <v>59</v>
      </c>
      <c r="BQ4" s="9" t="s">
        <v>13</v>
      </c>
      <c r="BR4" s="21" t="s">
        <v>59</v>
      </c>
      <c r="BS4" s="9" t="s">
        <v>13</v>
      </c>
      <c r="BT4" s="21" t="s">
        <v>59</v>
      </c>
      <c r="BU4" s="9" t="s">
        <v>13</v>
      </c>
      <c r="BV4" s="9" t="s">
        <v>40</v>
      </c>
      <c r="BW4" s="21" t="s">
        <v>59</v>
      </c>
      <c r="BX4" s="9" t="s">
        <v>13</v>
      </c>
      <c r="BY4" s="21" t="s">
        <v>59</v>
      </c>
      <c r="BZ4" s="9" t="s">
        <v>13</v>
      </c>
      <c r="CA4" s="21" t="s">
        <v>59</v>
      </c>
      <c r="CB4" s="9" t="s">
        <v>13</v>
      </c>
      <c r="CC4" s="21" t="s">
        <v>59</v>
      </c>
      <c r="CD4" s="9" t="s">
        <v>13</v>
      </c>
      <c r="CE4" s="21" t="s">
        <v>59</v>
      </c>
      <c r="CF4" s="9" t="s">
        <v>13</v>
      </c>
      <c r="CG4" s="21" t="s">
        <v>59</v>
      </c>
      <c r="CH4" s="9" t="s">
        <v>13</v>
      </c>
      <c r="CI4" s="10" t="s">
        <v>40</v>
      </c>
      <c r="CJ4" s="21" t="s">
        <v>59</v>
      </c>
      <c r="CK4" s="9" t="s">
        <v>13</v>
      </c>
      <c r="CL4" s="21" t="s">
        <v>59</v>
      </c>
      <c r="CM4" s="9" t="s">
        <v>13</v>
      </c>
      <c r="CN4" s="21" t="s">
        <v>59</v>
      </c>
      <c r="CO4" s="9" t="s">
        <v>13</v>
      </c>
      <c r="CP4" s="21" t="s">
        <v>59</v>
      </c>
      <c r="CQ4" s="9" t="s">
        <v>13</v>
      </c>
      <c r="CR4" s="21" t="s">
        <v>59</v>
      </c>
      <c r="CS4" s="9" t="s">
        <v>13</v>
      </c>
      <c r="CT4" s="21" t="s">
        <v>59</v>
      </c>
      <c r="CU4" s="22" t="s">
        <v>13</v>
      </c>
    </row>
    <row r="5" spans="1:99" ht="15.75" x14ac:dyDescent="0.15">
      <c r="A5" s="23" t="s">
        <v>60</v>
      </c>
      <c r="B5" s="70" t="s">
        <v>61</v>
      </c>
      <c r="C5" s="23" t="s">
        <v>62</v>
      </c>
      <c r="D5" s="23" t="s">
        <v>9</v>
      </c>
      <c r="E5" s="25"/>
      <c r="F5" s="23">
        <v>0</v>
      </c>
      <c r="G5" s="26">
        <v>0</v>
      </c>
      <c r="H5" s="26">
        <v>106</v>
      </c>
      <c r="I5" s="26">
        <v>81</v>
      </c>
      <c r="J5" s="26">
        <v>106</v>
      </c>
      <c r="K5" s="26">
        <v>77</v>
      </c>
      <c r="L5" s="26">
        <v>0</v>
      </c>
      <c r="M5" s="26">
        <v>0</v>
      </c>
      <c r="N5" s="27">
        <v>75</v>
      </c>
      <c r="O5" s="26">
        <v>80</v>
      </c>
      <c r="P5" s="26">
        <f t="shared" ref="P5:P48" si="0">ROUND(SUM(H5:O5),0)</f>
        <v>525</v>
      </c>
      <c r="Q5" s="28" t="str">
        <f>IF(D5="物理类",IF(P5&gt;=分数线!$C$2,"本科",""),IF(D5="历史类",IF(P5&gt;=分数线!$C$3,"本科","")))</f>
        <v>本科</v>
      </c>
      <c r="R5" s="28">
        <f t="shared" ref="R5:R48" si="1">IF(F5&gt;0,IF(Q5="本科",(2-F5)*36,-(F5)*36),IF(Q5="本科",2*36,0))</f>
        <v>72</v>
      </c>
      <c r="S5" s="28" t="str">
        <f>IF(D5="物理类",IF(P5&gt;=分数线!$C$6,"重本",""),IF(D5="历史类",IF(P5&gt;=分数线!$C$7,"重本","")))</f>
        <v/>
      </c>
      <c r="T5" s="28">
        <f t="shared" ref="T5:T42" si="2">IF(G5&gt;0,IF(S5="重本",G5*72,-(G5)*72),IF(S5="重本",2*72,0))</f>
        <v>0</v>
      </c>
      <c r="U5" s="28">
        <f>R5+T5</f>
        <v>72</v>
      </c>
      <c r="V5" s="26">
        <v>9</v>
      </c>
      <c r="W5" s="29" t="e">
        <v>#N/A</v>
      </c>
      <c r="X5" s="30" t="str">
        <f t="shared" ref="X5:X42" si="3">IF($C5="应届",($U5*0.1)/6,IF($C5="往届","","NULL"))</f>
        <v/>
      </c>
      <c r="Y5" s="93" t="e">
        <v>#N/A</v>
      </c>
      <c r="Z5" s="30" t="str">
        <f t="shared" ref="Z5:Z42" si="4">IF($C5="应届",($U5*0.1)/6,IF($C5="往届","","NULL"))</f>
        <v/>
      </c>
      <c r="AA5" s="29" t="e">
        <v>#N/A</v>
      </c>
      <c r="AB5" s="30" t="str">
        <f t="shared" ref="AB5:AB42" si="5">IF($C5="应届",($U5*0.1)/6,IF($C5="往届","","NULL"))</f>
        <v/>
      </c>
      <c r="AC5" s="29" t="e">
        <v>#N/A</v>
      </c>
      <c r="AD5" s="30" t="str">
        <f t="shared" ref="AD5:AD42" si="6">IF($C5="应届",($U5*0.1)/6,IF($C5="往届","","NULL"))</f>
        <v/>
      </c>
      <c r="AE5" s="29" t="e">
        <v>#N/A</v>
      </c>
      <c r="AF5" s="30" t="str">
        <f t="shared" ref="AF5:AF42" si="7">IF($C5="应届",($U5*0.1)/6,IF($C5="往届","","NULL"))</f>
        <v/>
      </c>
      <c r="AG5" s="29" t="e">
        <v>#N/A</v>
      </c>
      <c r="AH5" s="30" t="str">
        <f t="shared" ref="AH5:AH42" si="8">IF($C5="应届",($U5*0.1)/6,IF($C5="往届","","NULL"))</f>
        <v/>
      </c>
      <c r="AI5" s="26" t="e">
        <v>#N/A</v>
      </c>
      <c r="AJ5" s="30" t="e">
        <v>#N/A</v>
      </c>
      <c r="AK5" s="30" t="str">
        <f t="shared" ref="AK5:AK42" si="9">IF($C5="应届",($U5*0.1)/6,IF($C5="往届","","NULL"))</f>
        <v/>
      </c>
      <c r="AL5" s="29" t="e">
        <v>#N/A</v>
      </c>
      <c r="AM5" s="30" t="str">
        <f t="shared" ref="AM5:AM42" si="10">IF($C5="应届",($U5*0.1)/6,IF($C5="往届","","NULL"))</f>
        <v/>
      </c>
      <c r="AN5" s="30" t="e">
        <v>#N/A</v>
      </c>
      <c r="AO5" s="30" t="str">
        <f t="shared" ref="AO5:AO42" si="11">IF($C5="应届",($U5*0.1)/6,IF($C5="往届","","NULL"))</f>
        <v/>
      </c>
      <c r="AP5" s="30" t="e">
        <v>#N/A</v>
      </c>
      <c r="AQ5" s="30" t="str">
        <f t="shared" ref="AQ5:AQ42" si="12">IF($C5="应届",($U5*0.1)/6,IF($C5="往届","","NULL"))</f>
        <v/>
      </c>
      <c r="AR5" s="30" t="e">
        <v>#N/A</v>
      </c>
      <c r="AS5" s="30" t="str">
        <f t="shared" ref="AS5:AS42" si="13">IF($C5="应届",($U5*0.1)/6,IF($C5="往届","","NULL"))</f>
        <v/>
      </c>
      <c r="AT5" s="30" t="e">
        <v>#N/A</v>
      </c>
      <c r="AU5" s="30" t="str">
        <f t="shared" ref="AU5:AU42" si="14">IF($C5="应届",($U5*0.1)/6,IF($C5="往届","","NULL"))</f>
        <v/>
      </c>
      <c r="AV5" s="26" t="e">
        <v>#N/A</v>
      </c>
      <c r="AW5" s="30" t="e">
        <v>#N/A</v>
      </c>
      <c r="AX5" s="30" t="str">
        <f t="shared" ref="AX5:AX42" si="15">IF($C5="应届",($U5*0.15)/6,IF($C5="往届","","NULL"))</f>
        <v/>
      </c>
      <c r="AY5" s="30" t="e">
        <v>#N/A</v>
      </c>
      <c r="AZ5" s="30" t="str">
        <f t="shared" ref="AZ5:AZ42" si="16">IF($C5="应届",($U5*0.15)/6,IF($C5="往届","","NULL"))</f>
        <v/>
      </c>
      <c r="BA5" s="30" t="e">
        <v>#N/A</v>
      </c>
      <c r="BB5" s="30" t="str">
        <f t="shared" ref="BB5:BB42" si="17">IF($C5="应届",($U5*0.15)/6,IF($C5="往届","","NULL"))</f>
        <v/>
      </c>
      <c r="BC5" s="30" t="e">
        <v>#N/A</v>
      </c>
      <c r="BD5" s="30" t="str">
        <f t="shared" ref="BD5:BD42" si="18">IF($C5="应届",($U5*0.15)/6,IF($C5="往届","","NULL"))</f>
        <v/>
      </c>
      <c r="BE5" s="30" t="e">
        <v>#N/A</v>
      </c>
      <c r="BF5" s="30" t="str">
        <f t="shared" ref="BF5:BF42" si="19">IF($C5="应届",($U5*0.15)/6,IF($C5="往届","","NULL"))</f>
        <v/>
      </c>
      <c r="BG5" s="30" t="e">
        <v>#N/A</v>
      </c>
      <c r="BH5" s="30" t="str">
        <f t="shared" ref="BH5:BH42" si="20">IF($C5="应届",($U5*0.15)/6,IF($C5="往届","","NULL"))</f>
        <v/>
      </c>
      <c r="BI5" s="26" t="e">
        <v>#N/A</v>
      </c>
      <c r="BJ5" s="30" t="e">
        <v>#N/A</v>
      </c>
      <c r="BK5" s="30" t="str">
        <f t="shared" ref="BK5:BK42" si="21">IF($C5="应届",($U5*0.15)/6,IF($C5="往届","","NULL"))</f>
        <v/>
      </c>
      <c r="BL5" s="30" t="e">
        <v>#N/A</v>
      </c>
      <c r="BM5" s="30" t="str">
        <f t="shared" ref="BM5:BM42" si="22">IF($C5="应届",($U5*0.15)/6,IF($C5="往届","","NULL"))</f>
        <v/>
      </c>
      <c r="BN5" s="30" t="e">
        <v>#N/A</v>
      </c>
      <c r="BO5" s="30" t="str">
        <f t="shared" ref="BO5:BO42" si="23">IF($C5="应届",($U5*0.15)/6,IF($C5="往届","","NULL"))</f>
        <v/>
      </c>
      <c r="BP5" s="30" t="e">
        <v>#N/A</v>
      </c>
      <c r="BQ5" s="30" t="str">
        <f t="shared" ref="BQ5:BQ42" si="24">IF($C5="应届",($U5*0.15)/6,IF($C5="往届","","NULL"))</f>
        <v/>
      </c>
      <c r="BR5" s="30" t="e">
        <v>#N/A</v>
      </c>
      <c r="BS5" s="30" t="str">
        <f t="shared" ref="BS5:BS42" si="25">IF($C5="应届",($U5*0.15)/6,IF($C5="往届","","NULL"))</f>
        <v/>
      </c>
      <c r="BT5" s="30" t="e">
        <v>#N/A</v>
      </c>
      <c r="BU5" s="30" t="str">
        <f t="shared" ref="BU5:BU42" si="26">IF($C5="应届",($U5*0.15)/6,IF($C5="往届","","NULL"))</f>
        <v/>
      </c>
      <c r="BV5" s="26">
        <v>9</v>
      </c>
      <c r="BW5" s="30" t="s">
        <v>63</v>
      </c>
      <c r="BX5" s="30">
        <f t="shared" ref="BX5:BX42" si="27">IF($C5="应届",($U5*0.25)/6,IF($C5="往届",($U5*0.5)/6,"NULL"))</f>
        <v>6</v>
      </c>
      <c r="BY5" s="30" t="s">
        <v>18</v>
      </c>
      <c r="BZ5" s="30">
        <f t="shared" ref="BZ5:BZ42" si="28">IF($C5="应届",($U5*0.25)/6,IF($C5="往届",($U5*0.5)/6,"NULL"))</f>
        <v>6</v>
      </c>
      <c r="CA5" s="30" t="s">
        <v>64</v>
      </c>
      <c r="CB5" s="30">
        <f t="shared" ref="CB5:CB42" si="29">IF($C5="应届",($U5*0.25)/6,IF($C5="往届",($U5*0.5)/6,"NULL"))</f>
        <v>6</v>
      </c>
      <c r="CC5" s="30" t="s">
        <v>65</v>
      </c>
      <c r="CD5" s="30">
        <f t="shared" ref="CD5:CD42" si="30">IF($C5="应届",($U5*0.25)/6,IF($C5="往届",($U5*0.5)/6,"NULL"))</f>
        <v>6</v>
      </c>
      <c r="CE5" s="30" t="s">
        <v>66</v>
      </c>
      <c r="CF5" s="30">
        <f t="shared" ref="CF5:CF42" si="31">IF($C5="应届",($U5*0.25)/6,IF($C5="往届",($U5*0.5)/6,"NULL"))</f>
        <v>6</v>
      </c>
      <c r="CG5" s="30" t="s">
        <v>67</v>
      </c>
      <c r="CH5" s="30">
        <f t="shared" ref="CH5:CH42" si="32">IF($C5="应届",($U5*0.25)/6,IF($C5="往届",($U5*0.5)/6,"NULL"))</f>
        <v>6</v>
      </c>
      <c r="CI5" s="26">
        <v>9</v>
      </c>
      <c r="CJ5" s="30" t="s">
        <v>63</v>
      </c>
      <c r="CK5" s="30">
        <f t="shared" ref="CK5:CK42" si="33">IF($C5="应届",($U5*0.25)/6,IF($C5="往届",($U5*0.5)/6,"NULL"))</f>
        <v>6</v>
      </c>
      <c r="CL5" s="30" t="s">
        <v>18</v>
      </c>
      <c r="CM5" s="30">
        <f t="shared" ref="CM5:CM42" si="34">IF($C5="应届",($U5*0.25)/6,IF($C5="往届",($U5*0.5)/6,"NULL"))</f>
        <v>6</v>
      </c>
      <c r="CN5" s="30" t="s">
        <v>64</v>
      </c>
      <c r="CO5" s="30">
        <f t="shared" ref="CO5:CO42" si="35">IF($C5="应届",($U5*0.25)/6,IF($C5="往届",($U5*0.5)/6,"NULL"))</f>
        <v>6</v>
      </c>
      <c r="CP5" s="30" t="s">
        <v>65</v>
      </c>
      <c r="CQ5" s="30">
        <f t="shared" ref="CQ5:CQ42" si="36">IF($C5="应届",($U5*0.25)/6,IF($C5="往届",($U5*0.5)/6,"NULL"))</f>
        <v>6</v>
      </c>
      <c r="CR5" s="30" t="s">
        <v>66</v>
      </c>
      <c r="CS5" s="30">
        <f t="shared" ref="CS5:CS42" si="37">IF($C5="应届",($U5*0.25)/6,IF($C5="往届",($U5*0.5)/6,"NULL"))</f>
        <v>6</v>
      </c>
      <c r="CT5" s="30" t="s">
        <v>67</v>
      </c>
      <c r="CU5" s="30">
        <f t="shared" ref="CU5:CU42" si="38">IF($C5="应届",($U5*0.25)/6,IF($C5="往届",($U5*0.5)/6,"NULL"))</f>
        <v>6</v>
      </c>
    </row>
    <row r="6" spans="1:99" ht="15.75" x14ac:dyDescent="0.15">
      <c r="A6" s="23" t="s">
        <v>68</v>
      </c>
      <c r="B6" s="70" t="s">
        <v>69</v>
      </c>
      <c r="C6" s="23" t="s">
        <v>62</v>
      </c>
      <c r="D6" s="23" t="s">
        <v>9</v>
      </c>
      <c r="E6" s="25"/>
      <c r="F6" s="23">
        <v>0</v>
      </c>
      <c r="G6" s="26">
        <v>0</v>
      </c>
      <c r="H6" s="26">
        <v>103</v>
      </c>
      <c r="I6" s="26">
        <v>69</v>
      </c>
      <c r="J6" s="26">
        <v>117</v>
      </c>
      <c r="K6" s="26">
        <v>70</v>
      </c>
      <c r="L6" s="26">
        <v>0</v>
      </c>
      <c r="M6" s="26">
        <v>0</v>
      </c>
      <c r="N6" s="27">
        <v>89</v>
      </c>
      <c r="O6" s="26">
        <v>76</v>
      </c>
      <c r="P6" s="26">
        <f t="shared" si="0"/>
        <v>524</v>
      </c>
      <c r="Q6" s="28" t="str">
        <f>IF(D6="物理类",IF(P6&gt;=分数线!$C$2,"本科",""),IF(D6="历史类",IF(P6&gt;=分数线!$C$3,"本科","")))</f>
        <v>本科</v>
      </c>
      <c r="R6" s="28">
        <f t="shared" si="1"/>
        <v>72</v>
      </c>
      <c r="S6" s="28" t="str">
        <f>IF(D6="物理类",IF(P6&gt;=分数线!$C$6,"重本",""),IF(D6="历史类",IF(P6&gt;=分数线!$C$7,"重本","")))</f>
        <v/>
      </c>
      <c r="T6" s="28">
        <f t="shared" si="2"/>
        <v>0</v>
      </c>
      <c r="U6" s="28">
        <f t="shared" ref="U6:U58" si="39">R6+T6</f>
        <v>72</v>
      </c>
      <c r="V6" s="26">
        <v>9</v>
      </c>
      <c r="W6" s="29" t="e">
        <v>#N/A</v>
      </c>
      <c r="X6" s="30" t="str">
        <f t="shared" si="3"/>
        <v/>
      </c>
      <c r="Y6" s="93" t="e">
        <v>#N/A</v>
      </c>
      <c r="Z6" s="30" t="str">
        <f t="shared" si="4"/>
        <v/>
      </c>
      <c r="AA6" s="29" t="e">
        <v>#N/A</v>
      </c>
      <c r="AB6" s="30" t="str">
        <f t="shared" si="5"/>
        <v/>
      </c>
      <c r="AC6" s="29" t="e">
        <v>#N/A</v>
      </c>
      <c r="AD6" s="30" t="str">
        <f t="shared" si="6"/>
        <v/>
      </c>
      <c r="AE6" s="29" t="e">
        <v>#N/A</v>
      </c>
      <c r="AF6" s="32" t="str">
        <f t="shared" si="7"/>
        <v/>
      </c>
      <c r="AG6" s="29" t="e">
        <v>#N/A</v>
      </c>
      <c r="AH6" s="30" t="str">
        <f t="shared" si="8"/>
        <v/>
      </c>
      <c r="AI6" s="26" t="e">
        <v>#N/A</v>
      </c>
      <c r="AJ6" s="30" t="e">
        <v>#N/A</v>
      </c>
      <c r="AK6" s="30" t="str">
        <f t="shared" si="9"/>
        <v/>
      </c>
      <c r="AL6" s="29" t="e">
        <v>#N/A</v>
      </c>
      <c r="AM6" s="30" t="str">
        <f t="shared" si="10"/>
        <v/>
      </c>
      <c r="AN6" s="30" t="e">
        <v>#N/A</v>
      </c>
      <c r="AO6" s="30" t="str">
        <f t="shared" si="11"/>
        <v/>
      </c>
      <c r="AP6" s="30" t="e">
        <v>#N/A</v>
      </c>
      <c r="AQ6" s="30" t="str">
        <f t="shared" si="12"/>
        <v/>
      </c>
      <c r="AR6" s="30" t="e">
        <v>#N/A</v>
      </c>
      <c r="AS6" s="30" t="str">
        <f t="shared" si="13"/>
        <v/>
      </c>
      <c r="AT6" s="30" t="e">
        <v>#N/A</v>
      </c>
      <c r="AU6" s="30" t="str">
        <f t="shared" si="14"/>
        <v/>
      </c>
      <c r="AV6" s="26" t="e">
        <v>#N/A</v>
      </c>
      <c r="AW6" s="30" t="e">
        <v>#N/A</v>
      </c>
      <c r="AX6" s="30" t="str">
        <f t="shared" si="15"/>
        <v/>
      </c>
      <c r="AY6" s="30" t="e">
        <v>#N/A</v>
      </c>
      <c r="AZ6" s="30" t="str">
        <f t="shared" si="16"/>
        <v/>
      </c>
      <c r="BA6" s="30" t="e">
        <v>#N/A</v>
      </c>
      <c r="BB6" s="30" t="str">
        <f t="shared" si="17"/>
        <v/>
      </c>
      <c r="BC6" s="30" t="e">
        <v>#N/A</v>
      </c>
      <c r="BD6" s="30" t="str">
        <f t="shared" si="18"/>
        <v/>
      </c>
      <c r="BE6" s="30" t="e">
        <v>#N/A</v>
      </c>
      <c r="BF6" s="30" t="str">
        <f t="shared" si="19"/>
        <v/>
      </c>
      <c r="BG6" s="30" t="e">
        <v>#N/A</v>
      </c>
      <c r="BH6" s="30" t="str">
        <f t="shared" si="20"/>
        <v/>
      </c>
      <c r="BI6" s="26" t="e">
        <v>#N/A</v>
      </c>
      <c r="BJ6" s="30" t="e">
        <v>#N/A</v>
      </c>
      <c r="BK6" s="30" t="str">
        <f t="shared" si="21"/>
        <v/>
      </c>
      <c r="BL6" s="30" t="e">
        <v>#N/A</v>
      </c>
      <c r="BM6" s="30" t="str">
        <f t="shared" si="22"/>
        <v/>
      </c>
      <c r="BN6" s="30" t="e">
        <v>#N/A</v>
      </c>
      <c r="BO6" s="30" t="str">
        <f t="shared" si="23"/>
        <v/>
      </c>
      <c r="BP6" s="30" t="e">
        <v>#N/A</v>
      </c>
      <c r="BQ6" s="30" t="str">
        <f t="shared" si="24"/>
        <v/>
      </c>
      <c r="BR6" s="30" t="e">
        <v>#N/A</v>
      </c>
      <c r="BS6" s="30" t="str">
        <f t="shared" si="25"/>
        <v/>
      </c>
      <c r="BT6" s="30" t="e">
        <v>#N/A</v>
      </c>
      <c r="BU6" s="30" t="str">
        <f t="shared" si="26"/>
        <v/>
      </c>
      <c r="BV6" s="26">
        <v>9</v>
      </c>
      <c r="BW6" s="30" t="s">
        <v>63</v>
      </c>
      <c r="BX6" s="30">
        <f t="shared" si="27"/>
        <v>6</v>
      </c>
      <c r="BY6" s="30" t="s">
        <v>18</v>
      </c>
      <c r="BZ6" s="30">
        <f t="shared" si="28"/>
        <v>6</v>
      </c>
      <c r="CA6" s="30" t="s">
        <v>64</v>
      </c>
      <c r="CB6" s="30">
        <f t="shared" si="29"/>
        <v>6</v>
      </c>
      <c r="CC6" s="30" t="s">
        <v>65</v>
      </c>
      <c r="CD6" s="30">
        <f t="shared" si="30"/>
        <v>6</v>
      </c>
      <c r="CE6" s="30" t="s">
        <v>66</v>
      </c>
      <c r="CF6" s="30">
        <f t="shared" si="31"/>
        <v>6</v>
      </c>
      <c r="CG6" s="30" t="s">
        <v>67</v>
      </c>
      <c r="CH6" s="30">
        <f t="shared" si="32"/>
        <v>6</v>
      </c>
      <c r="CI6" s="26">
        <v>9</v>
      </c>
      <c r="CJ6" s="30" t="s">
        <v>63</v>
      </c>
      <c r="CK6" s="30">
        <f t="shared" si="33"/>
        <v>6</v>
      </c>
      <c r="CL6" s="30" t="s">
        <v>18</v>
      </c>
      <c r="CM6" s="30">
        <f t="shared" si="34"/>
        <v>6</v>
      </c>
      <c r="CN6" s="30" t="s">
        <v>64</v>
      </c>
      <c r="CO6" s="30">
        <f t="shared" si="35"/>
        <v>6</v>
      </c>
      <c r="CP6" s="30" t="s">
        <v>65</v>
      </c>
      <c r="CQ6" s="30">
        <f t="shared" si="36"/>
        <v>6</v>
      </c>
      <c r="CR6" s="30" t="s">
        <v>66</v>
      </c>
      <c r="CS6" s="30">
        <f t="shared" si="37"/>
        <v>6</v>
      </c>
      <c r="CT6" s="30" t="s">
        <v>67</v>
      </c>
      <c r="CU6" s="30">
        <f t="shared" si="38"/>
        <v>6</v>
      </c>
    </row>
    <row r="7" spans="1:99" ht="15.75" x14ac:dyDescent="0.15">
      <c r="A7" s="23" t="s">
        <v>70</v>
      </c>
      <c r="B7" s="70" t="s">
        <v>71</v>
      </c>
      <c r="C7" s="23" t="s">
        <v>62</v>
      </c>
      <c r="D7" s="23" t="s">
        <v>9</v>
      </c>
      <c r="E7" s="33"/>
      <c r="F7" s="23">
        <v>0</v>
      </c>
      <c r="G7" s="26">
        <v>0</v>
      </c>
      <c r="H7" s="26">
        <v>112</v>
      </c>
      <c r="I7" s="26">
        <v>69</v>
      </c>
      <c r="J7" s="26">
        <v>104</v>
      </c>
      <c r="K7" s="26">
        <v>72</v>
      </c>
      <c r="L7" s="26">
        <v>0</v>
      </c>
      <c r="M7" s="26">
        <v>0</v>
      </c>
      <c r="N7" s="27">
        <v>76</v>
      </c>
      <c r="O7" s="26">
        <v>65</v>
      </c>
      <c r="P7" s="26">
        <f t="shared" si="0"/>
        <v>498</v>
      </c>
      <c r="Q7" s="28" t="str">
        <f>IF(D7="物理类",IF(P7&gt;=分数线!$C$2,"本科",""),IF(D7="历史类",IF(P7&gt;=分数线!$C$3,"本科","")))</f>
        <v>本科</v>
      </c>
      <c r="R7" s="28">
        <f t="shared" si="1"/>
        <v>72</v>
      </c>
      <c r="S7" s="28" t="str">
        <f>IF(D7="物理类",IF(P7&gt;=分数线!$C$6,"重本",""),IF(D7="历史类",IF(P7&gt;=分数线!$C$7,"重本","")))</f>
        <v/>
      </c>
      <c r="T7" s="28">
        <f t="shared" si="2"/>
        <v>0</v>
      </c>
      <c r="U7" s="28">
        <f t="shared" si="39"/>
        <v>72</v>
      </c>
      <c r="V7" s="26">
        <v>9</v>
      </c>
      <c r="W7" s="29" t="e">
        <v>#N/A</v>
      </c>
      <c r="X7" s="30" t="str">
        <f t="shared" si="3"/>
        <v/>
      </c>
      <c r="Y7" s="93" t="e">
        <v>#N/A</v>
      </c>
      <c r="Z7" s="30" t="str">
        <f t="shared" si="4"/>
        <v/>
      </c>
      <c r="AA7" s="29" t="e">
        <v>#N/A</v>
      </c>
      <c r="AB7" s="30" t="str">
        <f t="shared" si="5"/>
        <v/>
      </c>
      <c r="AC7" s="29" t="e">
        <v>#N/A</v>
      </c>
      <c r="AD7" s="30" t="str">
        <f t="shared" si="6"/>
        <v/>
      </c>
      <c r="AE7" s="29" t="e">
        <v>#N/A</v>
      </c>
      <c r="AF7" s="30" t="str">
        <f t="shared" si="7"/>
        <v/>
      </c>
      <c r="AG7" s="29" t="e">
        <v>#N/A</v>
      </c>
      <c r="AH7" s="30" t="str">
        <f t="shared" si="8"/>
        <v/>
      </c>
      <c r="AI7" s="26" t="e">
        <v>#N/A</v>
      </c>
      <c r="AJ7" s="30" t="e">
        <v>#N/A</v>
      </c>
      <c r="AK7" s="30" t="str">
        <f t="shared" si="9"/>
        <v/>
      </c>
      <c r="AL7" s="29" t="e">
        <v>#N/A</v>
      </c>
      <c r="AM7" s="30" t="str">
        <f t="shared" si="10"/>
        <v/>
      </c>
      <c r="AN7" s="30" t="e">
        <v>#N/A</v>
      </c>
      <c r="AO7" s="30" t="str">
        <f t="shared" si="11"/>
        <v/>
      </c>
      <c r="AP7" s="30" t="e">
        <v>#N/A</v>
      </c>
      <c r="AQ7" s="30" t="str">
        <f t="shared" si="12"/>
        <v/>
      </c>
      <c r="AR7" s="30" t="e">
        <v>#N/A</v>
      </c>
      <c r="AS7" s="30" t="str">
        <f t="shared" si="13"/>
        <v/>
      </c>
      <c r="AT7" s="30" t="e">
        <v>#N/A</v>
      </c>
      <c r="AU7" s="30" t="str">
        <f t="shared" si="14"/>
        <v/>
      </c>
      <c r="AV7" s="26" t="e">
        <v>#N/A</v>
      </c>
      <c r="AW7" s="30" t="e">
        <v>#N/A</v>
      </c>
      <c r="AX7" s="30" t="str">
        <f t="shared" si="15"/>
        <v/>
      </c>
      <c r="AY7" s="30" t="e">
        <v>#N/A</v>
      </c>
      <c r="AZ7" s="30" t="str">
        <f t="shared" si="16"/>
        <v/>
      </c>
      <c r="BA7" s="30" t="e">
        <v>#N/A</v>
      </c>
      <c r="BB7" s="30" t="str">
        <f t="shared" si="17"/>
        <v/>
      </c>
      <c r="BC7" s="30" t="e">
        <v>#N/A</v>
      </c>
      <c r="BD7" s="30" t="str">
        <f t="shared" si="18"/>
        <v/>
      </c>
      <c r="BE7" s="30" t="e">
        <v>#N/A</v>
      </c>
      <c r="BF7" s="30" t="str">
        <f t="shared" si="19"/>
        <v/>
      </c>
      <c r="BG7" s="30" t="e">
        <v>#N/A</v>
      </c>
      <c r="BH7" s="30" t="str">
        <f t="shared" si="20"/>
        <v/>
      </c>
      <c r="BI7" s="26" t="e">
        <v>#N/A</v>
      </c>
      <c r="BJ7" s="30" t="e">
        <v>#N/A</v>
      </c>
      <c r="BK7" s="30" t="str">
        <f t="shared" si="21"/>
        <v/>
      </c>
      <c r="BL7" s="30" t="e">
        <v>#N/A</v>
      </c>
      <c r="BM7" s="30" t="str">
        <f t="shared" si="22"/>
        <v/>
      </c>
      <c r="BN7" s="30" t="e">
        <v>#N/A</v>
      </c>
      <c r="BO7" s="30" t="str">
        <f t="shared" si="23"/>
        <v/>
      </c>
      <c r="BP7" s="30" t="e">
        <v>#N/A</v>
      </c>
      <c r="BQ7" s="30" t="str">
        <f t="shared" si="24"/>
        <v/>
      </c>
      <c r="BR7" s="30" t="e">
        <v>#N/A</v>
      </c>
      <c r="BS7" s="30" t="str">
        <f t="shared" si="25"/>
        <v/>
      </c>
      <c r="BT7" s="30" t="e">
        <v>#N/A</v>
      </c>
      <c r="BU7" s="30" t="str">
        <f t="shared" si="26"/>
        <v/>
      </c>
      <c r="BV7" s="26">
        <v>9</v>
      </c>
      <c r="BW7" s="30" t="s">
        <v>63</v>
      </c>
      <c r="BX7" s="30">
        <f t="shared" si="27"/>
        <v>6</v>
      </c>
      <c r="BY7" s="30" t="s">
        <v>18</v>
      </c>
      <c r="BZ7" s="30">
        <f t="shared" si="28"/>
        <v>6</v>
      </c>
      <c r="CA7" s="30" t="s">
        <v>64</v>
      </c>
      <c r="CB7" s="30">
        <f t="shared" si="29"/>
        <v>6</v>
      </c>
      <c r="CC7" s="30" t="s">
        <v>65</v>
      </c>
      <c r="CD7" s="30">
        <f t="shared" si="30"/>
        <v>6</v>
      </c>
      <c r="CE7" s="30" t="s">
        <v>66</v>
      </c>
      <c r="CF7" s="30">
        <f t="shared" si="31"/>
        <v>6</v>
      </c>
      <c r="CG7" s="30" t="s">
        <v>67</v>
      </c>
      <c r="CH7" s="30">
        <f t="shared" si="32"/>
        <v>6</v>
      </c>
      <c r="CI7" s="26">
        <v>9</v>
      </c>
      <c r="CJ7" s="30" t="s">
        <v>63</v>
      </c>
      <c r="CK7" s="30">
        <f t="shared" si="33"/>
        <v>6</v>
      </c>
      <c r="CL7" s="30" t="s">
        <v>18</v>
      </c>
      <c r="CM7" s="30">
        <f t="shared" si="34"/>
        <v>6</v>
      </c>
      <c r="CN7" s="30" t="s">
        <v>64</v>
      </c>
      <c r="CO7" s="30">
        <f t="shared" si="35"/>
        <v>6</v>
      </c>
      <c r="CP7" s="30" t="s">
        <v>65</v>
      </c>
      <c r="CQ7" s="30">
        <f t="shared" si="36"/>
        <v>6</v>
      </c>
      <c r="CR7" s="30" t="s">
        <v>66</v>
      </c>
      <c r="CS7" s="30">
        <f t="shared" si="37"/>
        <v>6</v>
      </c>
      <c r="CT7" s="30" t="s">
        <v>67</v>
      </c>
      <c r="CU7" s="30">
        <f t="shared" si="38"/>
        <v>6</v>
      </c>
    </row>
    <row r="8" spans="1:99" ht="15.75" x14ac:dyDescent="0.15">
      <c r="A8" s="23" t="s">
        <v>72</v>
      </c>
      <c r="B8" s="70" t="s">
        <v>73</v>
      </c>
      <c r="C8" s="23" t="s">
        <v>62</v>
      </c>
      <c r="D8" s="23" t="s">
        <v>9</v>
      </c>
      <c r="E8" s="25"/>
      <c r="F8" s="23">
        <v>1</v>
      </c>
      <c r="G8" s="26">
        <v>0</v>
      </c>
      <c r="H8" s="26">
        <v>96</v>
      </c>
      <c r="I8" s="26">
        <v>71</v>
      </c>
      <c r="J8" s="26">
        <v>94</v>
      </c>
      <c r="K8" s="26">
        <v>76</v>
      </c>
      <c r="L8" s="26">
        <v>0</v>
      </c>
      <c r="M8" s="26">
        <v>0</v>
      </c>
      <c r="N8" s="27">
        <v>81</v>
      </c>
      <c r="O8" s="26">
        <v>61</v>
      </c>
      <c r="P8" s="26">
        <f t="shared" si="0"/>
        <v>479</v>
      </c>
      <c r="Q8" s="28" t="str">
        <f>IF(D8="物理类",IF(P8&gt;=分数线!$C$2,"本科",""),IF(D8="历史类",IF(P8&gt;=分数线!$C$3,"本科","")))</f>
        <v>本科</v>
      </c>
      <c r="R8" s="28">
        <f t="shared" si="1"/>
        <v>36</v>
      </c>
      <c r="S8" s="28" t="str">
        <f>IF(D8="物理类",IF(P8&gt;=分数线!$C$6,"重本",""),IF(D8="历史类",IF(P8&gt;=分数线!$C$7,"重本","")))</f>
        <v/>
      </c>
      <c r="T8" s="28">
        <f t="shared" si="2"/>
        <v>0</v>
      </c>
      <c r="U8" s="28">
        <f t="shared" si="39"/>
        <v>36</v>
      </c>
      <c r="V8" s="26">
        <v>9</v>
      </c>
      <c r="W8" s="29" t="e">
        <v>#N/A</v>
      </c>
      <c r="X8" s="30" t="str">
        <f t="shared" si="3"/>
        <v/>
      </c>
      <c r="Y8" s="93" t="e">
        <v>#N/A</v>
      </c>
      <c r="Z8" s="30" t="str">
        <f t="shared" si="4"/>
        <v/>
      </c>
      <c r="AA8" s="29" t="e">
        <v>#N/A</v>
      </c>
      <c r="AB8" s="30" t="str">
        <f t="shared" si="5"/>
        <v/>
      </c>
      <c r="AC8" s="29" t="e">
        <v>#N/A</v>
      </c>
      <c r="AD8" s="30" t="str">
        <f t="shared" si="6"/>
        <v/>
      </c>
      <c r="AE8" s="29" t="e">
        <v>#N/A</v>
      </c>
      <c r="AF8" s="32" t="str">
        <f t="shared" si="7"/>
        <v/>
      </c>
      <c r="AG8" s="29" t="e">
        <v>#N/A</v>
      </c>
      <c r="AH8" s="30" t="str">
        <f t="shared" si="8"/>
        <v/>
      </c>
      <c r="AI8" s="26" t="e">
        <v>#N/A</v>
      </c>
      <c r="AJ8" s="30" t="e">
        <v>#N/A</v>
      </c>
      <c r="AK8" s="30" t="str">
        <f t="shared" si="9"/>
        <v/>
      </c>
      <c r="AL8" s="29" t="e">
        <v>#N/A</v>
      </c>
      <c r="AM8" s="30" t="str">
        <f t="shared" si="10"/>
        <v/>
      </c>
      <c r="AN8" s="30" t="e">
        <v>#N/A</v>
      </c>
      <c r="AO8" s="30" t="str">
        <f t="shared" si="11"/>
        <v/>
      </c>
      <c r="AP8" s="30" t="e">
        <v>#N/A</v>
      </c>
      <c r="AQ8" s="30" t="str">
        <f t="shared" si="12"/>
        <v/>
      </c>
      <c r="AR8" s="30" t="e">
        <v>#N/A</v>
      </c>
      <c r="AS8" s="30" t="str">
        <f t="shared" si="13"/>
        <v/>
      </c>
      <c r="AT8" s="30" t="e">
        <v>#N/A</v>
      </c>
      <c r="AU8" s="30" t="str">
        <f t="shared" si="14"/>
        <v/>
      </c>
      <c r="AV8" s="26" t="e">
        <v>#N/A</v>
      </c>
      <c r="AW8" s="30" t="e">
        <v>#N/A</v>
      </c>
      <c r="AX8" s="30" t="str">
        <f t="shared" si="15"/>
        <v/>
      </c>
      <c r="AY8" s="30" t="e">
        <v>#N/A</v>
      </c>
      <c r="AZ8" s="30" t="str">
        <f t="shared" si="16"/>
        <v/>
      </c>
      <c r="BA8" s="30" t="e">
        <v>#N/A</v>
      </c>
      <c r="BB8" s="30" t="str">
        <f t="shared" si="17"/>
        <v/>
      </c>
      <c r="BC8" s="30" t="e">
        <v>#N/A</v>
      </c>
      <c r="BD8" s="30" t="str">
        <f t="shared" si="18"/>
        <v/>
      </c>
      <c r="BE8" s="30" t="e">
        <v>#N/A</v>
      </c>
      <c r="BF8" s="30" t="str">
        <f t="shared" si="19"/>
        <v/>
      </c>
      <c r="BG8" s="30" t="e">
        <v>#N/A</v>
      </c>
      <c r="BH8" s="30"/>
      <c r="BI8" s="26" t="e">
        <v>#N/A</v>
      </c>
      <c r="BJ8" s="30" t="e">
        <v>#N/A</v>
      </c>
      <c r="BK8" s="30" t="str">
        <f t="shared" si="21"/>
        <v/>
      </c>
      <c r="BL8" s="30" t="e">
        <v>#N/A</v>
      </c>
      <c r="BM8" s="30" t="str">
        <f t="shared" si="22"/>
        <v/>
      </c>
      <c r="BN8" s="30" t="e">
        <v>#N/A</v>
      </c>
      <c r="BO8" s="30" t="str">
        <f t="shared" si="23"/>
        <v/>
      </c>
      <c r="BP8" s="30" t="e">
        <v>#N/A</v>
      </c>
      <c r="BQ8" s="30" t="str">
        <f t="shared" si="24"/>
        <v/>
      </c>
      <c r="BR8" s="30" t="e">
        <v>#N/A</v>
      </c>
      <c r="BS8" s="30" t="str">
        <f t="shared" si="25"/>
        <v/>
      </c>
      <c r="BT8" s="30" t="e">
        <v>#N/A</v>
      </c>
      <c r="BU8" s="30" t="str">
        <f t="shared" si="26"/>
        <v/>
      </c>
      <c r="BV8" s="26">
        <v>9</v>
      </c>
      <c r="BW8" s="30" t="s">
        <v>63</v>
      </c>
      <c r="BX8" s="30">
        <f t="shared" si="27"/>
        <v>3</v>
      </c>
      <c r="BY8" s="30" t="s">
        <v>18</v>
      </c>
      <c r="BZ8" s="30">
        <f t="shared" si="28"/>
        <v>3</v>
      </c>
      <c r="CA8" s="30" t="s">
        <v>64</v>
      </c>
      <c r="CB8" s="30">
        <f t="shared" si="29"/>
        <v>3</v>
      </c>
      <c r="CC8" s="30" t="s">
        <v>65</v>
      </c>
      <c r="CD8" s="30">
        <f t="shared" si="30"/>
        <v>3</v>
      </c>
      <c r="CE8" s="30" t="s">
        <v>66</v>
      </c>
      <c r="CF8" s="30">
        <f t="shared" si="31"/>
        <v>3</v>
      </c>
      <c r="CG8" s="30" t="s">
        <v>67</v>
      </c>
      <c r="CH8" s="30">
        <f t="shared" si="32"/>
        <v>3</v>
      </c>
      <c r="CI8" s="26">
        <v>9</v>
      </c>
      <c r="CJ8" s="30" t="s">
        <v>63</v>
      </c>
      <c r="CK8" s="30">
        <f t="shared" si="33"/>
        <v>3</v>
      </c>
      <c r="CL8" s="30" t="s">
        <v>18</v>
      </c>
      <c r="CM8" s="30">
        <f t="shared" si="34"/>
        <v>3</v>
      </c>
      <c r="CN8" s="30" t="s">
        <v>64</v>
      </c>
      <c r="CO8" s="30">
        <f t="shared" si="35"/>
        <v>3</v>
      </c>
      <c r="CP8" s="30" t="s">
        <v>65</v>
      </c>
      <c r="CQ8" s="30">
        <f t="shared" si="36"/>
        <v>3</v>
      </c>
      <c r="CR8" s="30" t="s">
        <v>66</v>
      </c>
      <c r="CS8" s="30">
        <f t="shared" si="37"/>
        <v>3</v>
      </c>
      <c r="CT8" s="30" t="s">
        <v>67</v>
      </c>
      <c r="CU8" s="30">
        <f t="shared" si="38"/>
        <v>3</v>
      </c>
    </row>
    <row r="9" spans="1:99" ht="15.75" x14ac:dyDescent="0.15">
      <c r="A9" s="23" t="s">
        <v>74</v>
      </c>
      <c r="B9" s="70" t="s">
        <v>75</v>
      </c>
      <c r="C9" s="23" t="s">
        <v>62</v>
      </c>
      <c r="D9" s="23" t="s">
        <v>9</v>
      </c>
      <c r="E9" s="34"/>
      <c r="F9" s="23">
        <v>0</v>
      </c>
      <c r="G9" s="26">
        <v>0</v>
      </c>
      <c r="H9" s="26">
        <v>97</v>
      </c>
      <c r="I9" s="26">
        <v>79</v>
      </c>
      <c r="J9" s="26">
        <v>100</v>
      </c>
      <c r="K9" s="26">
        <v>70</v>
      </c>
      <c r="L9" s="26">
        <v>0</v>
      </c>
      <c r="M9" s="26">
        <v>0</v>
      </c>
      <c r="N9" s="27">
        <v>69</v>
      </c>
      <c r="O9" s="26">
        <v>63</v>
      </c>
      <c r="P9" s="26">
        <f t="shared" si="0"/>
        <v>478</v>
      </c>
      <c r="Q9" s="28" t="str">
        <f>IF(D9="物理类",IF(P9&gt;=分数线!$C$2,"本科",""),IF(D9="历史类",IF(P9&gt;=分数线!$C$3,"本科","")))</f>
        <v>本科</v>
      </c>
      <c r="R9" s="28">
        <f t="shared" si="1"/>
        <v>72</v>
      </c>
      <c r="S9" s="28" t="str">
        <f>IF(D9="物理类",IF(P9&gt;=分数线!$C$6,"重本",""),IF(D9="历史类",IF(P9&gt;=分数线!$C$7,"重本","")))</f>
        <v/>
      </c>
      <c r="T9" s="28">
        <f t="shared" si="2"/>
        <v>0</v>
      </c>
      <c r="U9" s="28">
        <f t="shared" si="39"/>
        <v>72</v>
      </c>
      <c r="V9" s="26">
        <v>9</v>
      </c>
      <c r="W9" s="29" t="e">
        <v>#N/A</v>
      </c>
      <c r="X9" s="30" t="str">
        <f t="shared" si="3"/>
        <v/>
      </c>
      <c r="Y9" s="93" t="e">
        <v>#N/A</v>
      </c>
      <c r="Z9" s="30" t="str">
        <f t="shared" si="4"/>
        <v/>
      </c>
      <c r="AA9" s="29" t="e">
        <v>#N/A</v>
      </c>
      <c r="AB9" s="30" t="str">
        <f t="shared" si="5"/>
        <v/>
      </c>
      <c r="AC9" s="29" t="e">
        <v>#N/A</v>
      </c>
      <c r="AD9" s="30" t="str">
        <f t="shared" si="6"/>
        <v/>
      </c>
      <c r="AE9" s="29" t="e">
        <v>#N/A</v>
      </c>
      <c r="AF9" s="30" t="str">
        <f t="shared" si="7"/>
        <v/>
      </c>
      <c r="AG9" s="29" t="e">
        <v>#N/A</v>
      </c>
      <c r="AH9" s="30" t="str">
        <f t="shared" si="8"/>
        <v/>
      </c>
      <c r="AI9" s="26" t="e">
        <v>#N/A</v>
      </c>
      <c r="AJ9" s="35" t="e">
        <v>#N/A</v>
      </c>
      <c r="AK9" s="30" t="str">
        <f t="shared" si="9"/>
        <v/>
      </c>
      <c r="AL9" s="35" t="e">
        <v>#N/A</v>
      </c>
      <c r="AM9" s="30" t="str">
        <f t="shared" si="10"/>
        <v/>
      </c>
      <c r="AN9" s="30" t="e">
        <v>#N/A</v>
      </c>
      <c r="AO9" s="30" t="str">
        <f t="shared" si="11"/>
        <v/>
      </c>
      <c r="AP9" s="30" t="e">
        <v>#N/A</v>
      </c>
      <c r="AQ9" s="30" t="str">
        <f t="shared" si="12"/>
        <v/>
      </c>
      <c r="AR9" s="30" t="e">
        <v>#N/A</v>
      </c>
      <c r="AS9" s="30" t="str">
        <f t="shared" si="13"/>
        <v/>
      </c>
      <c r="AT9" s="30" t="e">
        <v>#N/A</v>
      </c>
      <c r="AU9" s="30" t="str">
        <f t="shared" si="14"/>
        <v/>
      </c>
      <c r="AV9" s="26" t="e">
        <v>#N/A</v>
      </c>
      <c r="AW9" s="30" t="e">
        <v>#N/A</v>
      </c>
      <c r="AX9" s="30" t="str">
        <f t="shared" si="15"/>
        <v/>
      </c>
      <c r="AY9" s="30" t="e">
        <v>#N/A</v>
      </c>
      <c r="AZ9" s="30" t="str">
        <f t="shared" si="16"/>
        <v/>
      </c>
      <c r="BA9" s="30" t="e">
        <v>#N/A</v>
      </c>
      <c r="BB9" s="30" t="str">
        <f t="shared" si="17"/>
        <v/>
      </c>
      <c r="BC9" s="30" t="e">
        <v>#N/A</v>
      </c>
      <c r="BD9" s="30" t="str">
        <f t="shared" si="18"/>
        <v/>
      </c>
      <c r="BE9" s="30" t="e">
        <v>#N/A</v>
      </c>
      <c r="BF9" s="30" t="str">
        <f t="shared" si="19"/>
        <v/>
      </c>
      <c r="BG9" s="30" t="e">
        <v>#N/A</v>
      </c>
      <c r="BH9" s="30" t="str">
        <f t="shared" si="20"/>
        <v/>
      </c>
      <c r="BI9" s="26" t="e">
        <v>#N/A</v>
      </c>
      <c r="BJ9" s="30" t="e">
        <v>#N/A</v>
      </c>
      <c r="BK9" s="30" t="str">
        <f t="shared" si="21"/>
        <v/>
      </c>
      <c r="BL9" s="30" t="e">
        <v>#N/A</v>
      </c>
      <c r="BM9" s="30" t="str">
        <f t="shared" si="22"/>
        <v/>
      </c>
      <c r="BN9" s="30" t="e">
        <v>#N/A</v>
      </c>
      <c r="BO9" s="30" t="str">
        <f t="shared" si="23"/>
        <v/>
      </c>
      <c r="BP9" s="30" t="e">
        <v>#N/A</v>
      </c>
      <c r="BQ9" s="30" t="str">
        <f t="shared" si="24"/>
        <v/>
      </c>
      <c r="BR9" s="30" t="e">
        <v>#N/A</v>
      </c>
      <c r="BS9" s="30" t="str">
        <f t="shared" si="25"/>
        <v/>
      </c>
      <c r="BT9" s="30" t="e">
        <v>#N/A</v>
      </c>
      <c r="BU9" s="30" t="str">
        <f t="shared" si="26"/>
        <v/>
      </c>
      <c r="BV9" s="26">
        <v>9</v>
      </c>
      <c r="BW9" s="30" t="s">
        <v>63</v>
      </c>
      <c r="BX9" s="30">
        <f t="shared" si="27"/>
        <v>6</v>
      </c>
      <c r="BY9" s="30" t="s">
        <v>18</v>
      </c>
      <c r="BZ9" s="30">
        <f t="shared" si="28"/>
        <v>6</v>
      </c>
      <c r="CA9" s="30" t="s">
        <v>64</v>
      </c>
      <c r="CB9" s="30">
        <f t="shared" si="29"/>
        <v>6</v>
      </c>
      <c r="CC9" s="30" t="s">
        <v>65</v>
      </c>
      <c r="CD9" s="30">
        <f t="shared" si="30"/>
        <v>6</v>
      </c>
      <c r="CE9" s="30" t="s">
        <v>66</v>
      </c>
      <c r="CF9" s="30">
        <f t="shared" si="31"/>
        <v>6</v>
      </c>
      <c r="CG9" s="30" t="s">
        <v>67</v>
      </c>
      <c r="CH9" s="30">
        <f t="shared" si="32"/>
        <v>6</v>
      </c>
      <c r="CI9" s="26">
        <v>9</v>
      </c>
      <c r="CJ9" s="30" t="s">
        <v>63</v>
      </c>
      <c r="CK9" s="30">
        <f t="shared" si="33"/>
        <v>6</v>
      </c>
      <c r="CL9" s="30" t="s">
        <v>18</v>
      </c>
      <c r="CM9" s="30">
        <f t="shared" si="34"/>
        <v>6</v>
      </c>
      <c r="CN9" s="30" t="s">
        <v>64</v>
      </c>
      <c r="CO9" s="30">
        <f t="shared" si="35"/>
        <v>6</v>
      </c>
      <c r="CP9" s="30" t="s">
        <v>65</v>
      </c>
      <c r="CQ9" s="30">
        <f t="shared" si="36"/>
        <v>6</v>
      </c>
      <c r="CR9" s="30" t="s">
        <v>66</v>
      </c>
      <c r="CS9" s="30">
        <f t="shared" si="37"/>
        <v>6</v>
      </c>
      <c r="CT9" s="30" t="s">
        <v>67</v>
      </c>
      <c r="CU9" s="30">
        <f t="shared" si="38"/>
        <v>6</v>
      </c>
    </row>
    <row r="10" spans="1:99" ht="15.75" x14ac:dyDescent="0.15">
      <c r="A10" s="23" t="s">
        <v>76</v>
      </c>
      <c r="B10" s="70" t="s">
        <v>77</v>
      </c>
      <c r="C10" s="23" t="s">
        <v>62</v>
      </c>
      <c r="D10" s="23" t="s">
        <v>9</v>
      </c>
      <c r="E10" s="25"/>
      <c r="F10" s="23">
        <v>0</v>
      </c>
      <c r="G10" s="26">
        <v>0</v>
      </c>
      <c r="H10" s="26">
        <v>97</v>
      </c>
      <c r="I10" s="26">
        <v>80</v>
      </c>
      <c r="J10" s="26">
        <v>35</v>
      </c>
      <c r="K10" s="26">
        <v>53</v>
      </c>
      <c r="L10" s="26">
        <v>0</v>
      </c>
      <c r="M10" s="26">
        <v>0</v>
      </c>
      <c r="N10" s="27">
        <v>73</v>
      </c>
      <c r="O10" s="26">
        <v>83</v>
      </c>
      <c r="P10" s="26">
        <f t="shared" si="0"/>
        <v>421</v>
      </c>
      <c r="Q10" s="28" t="str">
        <f>IF(D10="物理类",IF(P10&gt;=分数线!$C$2,"本科",""),IF(D10="历史类",IF(P10&gt;=分数线!$C$3,"本科","")))</f>
        <v/>
      </c>
      <c r="R10" s="28">
        <f t="shared" si="1"/>
        <v>0</v>
      </c>
      <c r="S10" s="28" t="str">
        <f>IF(D10="物理类",IF(P10&gt;=分数线!$C$6,"重本",""),IF(D10="历史类",IF(P10&gt;=分数线!$C$7,"重本","")))</f>
        <v/>
      </c>
      <c r="T10" s="28">
        <f t="shared" si="2"/>
        <v>0</v>
      </c>
      <c r="U10" s="28">
        <f t="shared" si="39"/>
        <v>0</v>
      </c>
      <c r="V10" s="26">
        <v>11</v>
      </c>
      <c r="W10" s="29" t="e">
        <v>#N/A</v>
      </c>
      <c r="X10" s="30" t="str">
        <f t="shared" si="3"/>
        <v/>
      </c>
      <c r="Y10" s="93" t="e">
        <v>#N/A</v>
      </c>
      <c r="Z10" s="30" t="str">
        <f t="shared" si="4"/>
        <v/>
      </c>
      <c r="AA10" s="29" t="e">
        <v>#N/A</v>
      </c>
      <c r="AB10" s="30" t="str">
        <f t="shared" si="5"/>
        <v/>
      </c>
      <c r="AC10" s="29" t="e">
        <v>#N/A</v>
      </c>
      <c r="AD10" s="30" t="str">
        <f t="shared" si="6"/>
        <v/>
      </c>
      <c r="AE10" s="29" t="e">
        <v>#N/A</v>
      </c>
      <c r="AF10" s="32" t="str">
        <f t="shared" si="7"/>
        <v/>
      </c>
      <c r="AG10" s="29" t="e">
        <v>#N/A</v>
      </c>
      <c r="AH10" s="30" t="str">
        <f t="shared" si="8"/>
        <v/>
      </c>
      <c r="AI10" s="26" t="e">
        <v>#N/A</v>
      </c>
      <c r="AJ10" s="30" t="e">
        <v>#N/A</v>
      </c>
      <c r="AK10" s="30" t="str">
        <f t="shared" si="9"/>
        <v/>
      </c>
      <c r="AL10" s="29" t="e">
        <v>#N/A</v>
      </c>
      <c r="AM10" s="30" t="str">
        <f t="shared" si="10"/>
        <v/>
      </c>
      <c r="AN10" s="30" t="e">
        <v>#N/A</v>
      </c>
      <c r="AO10" s="30" t="str">
        <f t="shared" si="11"/>
        <v/>
      </c>
      <c r="AP10" s="30" t="e">
        <v>#N/A</v>
      </c>
      <c r="AQ10" s="30" t="str">
        <f t="shared" si="12"/>
        <v/>
      </c>
      <c r="AR10" s="30" t="e">
        <v>#N/A</v>
      </c>
      <c r="AS10" s="30" t="str">
        <f t="shared" si="13"/>
        <v/>
      </c>
      <c r="AT10" s="30" t="e">
        <v>#N/A</v>
      </c>
      <c r="AU10" s="30" t="str">
        <f t="shared" si="14"/>
        <v/>
      </c>
      <c r="AV10" s="26" t="e">
        <v>#N/A</v>
      </c>
      <c r="AW10" s="30" t="e">
        <v>#N/A</v>
      </c>
      <c r="AX10" s="30" t="str">
        <f t="shared" si="15"/>
        <v/>
      </c>
      <c r="AY10" s="30" t="e">
        <v>#N/A</v>
      </c>
      <c r="AZ10" s="30" t="str">
        <f t="shared" si="16"/>
        <v/>
      </c>
      <c r="BA10" s="30" t="e">
        <v>#N/A</v>
      </c>
      <c r="BB10" s="30" t="str">
        <f t="shared" si="17"/>
        <v/>
      </c>
      <c r="BC10" s="30" t="e">
        <v>#N/A</v>
      </c>
      <c r="BD10" s="30" t="str">
        <f t="shared" si="18"/>
        <v/>
      </c>
      <c r="BE10" s="30" t="e">
        <v>#N/A</v>
      </c>
      <c r="BF10" s="30" t="str">
        <f t="shared" si="19"/>
        <v/>
      </c>
      <c r="BG10" s="30" t="e">
        <v>#N/A</v>
      </c>
      <c r="BH10" s="30" t="str">
        <f t="shared" si="20"/>
        <v/>
      </c>
      <c r="BI10" s="26" t="e">
        <v>#N/A</v>
      </c>
      <c r="BJ10" s="30" t="e">
        <v>#N/A</v>
      </c>
      <c r="BK10" s="30" t="str">
        <f t="shared" si="21"/>
        <v/>
      </c>
      <c r="BL10" s="30" t="e">
        <v>#N/A</v>
      </c>
      <c r="BM10" s="30" t="str">
        <f t="shared" si="22"/>
        <v/>
      </c>
      <c r="BN10" s="30" t="e">
        <v>#N/A</v>
      </c>
      <c r="BO10" s="30" t="str">
        <f t="shared" si="23"/>
        <v/>
      </c>
      <c r="BP10" s="30" t="e">
        <v>#N/A</v>
      </c>
      <c r="BQ10" s="30" t="str">
        <f t="shared" si="24"/>
        <v/>
      </c>
      <c r="BR10" s="30" t="e">
        <v>#N/A</v>
      </c>
      <c r="BS10" s="30" t="str">
        <f t="shared" si="25"/>
        <v/>
      </c>
      <c r="BT10" s="30" t="e">
        <v>#N/A</v>
      </c>
      <c r="BU10" s="30" t="str">
        <f t="shared" si="26"/>
        <v/>
      </c>
      <c r="BV10" s="26">
        <v>11</v>
      </c>
      <c r="BW10" s="30" t="s">
        <v>78</v>
      </c>
      <c r="BX10" s="30">
        <f t="shared" si="27"/>
        <v>0</v>
      </c>
      <c r="BY10" s="30" t="s">
        <v>79</v>
      </c>
      <c r="BZ10" s="30">
        <f t="shared" si="28"/>
        <v>0</v>
      </c>
      <c r="CA10" s="30" t="s">
        <v>80</v>
      </c>
      <c r="CB10" s="30">
        <f t="shared" si="29"/>
        <v>0</v>
      </c>
      <c r="CC10" s="30" t="s">
        <v>81</v>
      </c>
      <c r="CD10" s="30">
        <f t="shared" si="30"/>
        <v>0</v>
      </c>
      <c r="CE10" s="30" t="s">
        <v>82</v>
      </c>
      <c r="CF10" s="30">
        <f t="shared" si="31"/>
        <v>0</v>
      </c>
      <c r="CG10" s="30" t="s">
        <v>23</v>
      </c>
      <c r="CH10" s="30">
        <f t="shared" si="32"/>
        <v>0</v>
      </c>
      <c r="CI10" s="26">
        <v>11</v>
      </c>
      <c r="CJ10" s="30" t="s">
        <v>78</v>
      </c>
      <c r="CK10" s="30">
        <f t="shared" si="33"/>
        <v>0</v>
      </c>
      <c r="CL10" s="30" t="s">
        <v>79</v>
      </c>
      <c r="CM10" s="30">
        <f t="shared" si="34"/>
        <v>0</v>
      </c>
      <c r="CN10" s="30" t="s">
        <v>80</v>
      </c>
      <c r="CO10" s="30">
        <f t="shared" si="35"/>
        <v>0</v>
      </c>
      <c r="CP10" s="30" t="s">
        <v>81</v>
      </c>
      <c r="CQ10" s="30">
        <f t="shared" si="36"/>
        <v>0</v>
      </c>
      <c r="CR10" s="30" t="s">
        <v>82</v>
      </c>
      <c r="CS10" s="30">
        <f t="shared" si="37"/>
        <v>0</v>
      </c>
      <c r="CT10" s="30" t="s">
        <v>23</v>
      </c>
      <c r="CU10" s="30">
        <f t="shared" si="38"/>
        <v>0</v>
      </c>
    </row>
    <row r="11" spans="1:99" ht="15.75" x14ac:dyDescent="0.15">
      <c r="A11" s="23" t="s">
        <v>83</v>
      </c>
      <c r="B11" s="70" t="s">
        <v>84</v>
      </c>
      <c r="C11" s="23" t="s">
        <v>62</v>
      </c>
      <c r="D11" s="23" t="s">
        <v>9</v>
      </c>
      <c r="E11" s="25"/>
      <c r="F11" s="23">
        <v>0</v>
      </c>
      <c r="G11" s="26">
        <v>0</v>
      </c>
      <c r="H11" s="26">
        <v>90</v>
      </c>
      <c r="I11" s="26">
        <v>78</v>
      </c>
      <c r="J11" s="26">
        <v>23</v>
      </c>
      <c r="K11" s="26">
        <v>65</v>
      </c>
      <c r="L11" s="26">
        <v>0</v>
      </c>
      <c r="M11" s="26">
        <v>0</v>
      </c>
      <c r="N11" s="27">
        <v>73</v>
      </c>
      <c r="O11" s="26">
        <v>76</v>
      </c>
      <c r="P11" s="26">
        <f t="shared" si="0"/>
        <v>405</v>
      </c>
      <c r="Q11" s="28" t="str">
        <f>IF(D11="物理类",IF(P11&gt;=分数线!$C$2,"本科",""),IF(D11="历史类",IF(P11&gt;=分数线!$C$3,"本科","")))</f>
        <v/>
      </c>
      <c r="R11" s="28">
        <f t="shared" si="1"/>
        <v>0</v>
      </c>
      <c r="S11" s="28" t="str">
        <f>IF(D11="物理类",IF(P11&gt;=分数线!$C$6,"重本",""),IF(D11="历史类",IF(P11&gt;=分数线!$C$7,"重本","")))</f>
        <v/>
      </c>
      <c r="T11" s="28">
        <f t="shared" si="2"/>
        <v>0</v>
      </c>
      <c r="U11" s="28">
        <f t="shared" si="39"/>
        <v>0</v>
      </c>
      <c r="V11" s="26">
        <v>14</v>
      </c>
      <c r="W11" s="29" t="e">
        <v>#N/A</v>
      </c>
      <c r="X11" s="30" t="str">
        <f t="shared" si="3"/>
        <v/>
      </c>
      <c r="Y11" s="93" t="e">
        <v>#N/A</v>
      </c>
      <c r="Z11" s="30" t="str">
        <f t="shared" si="4"/>
        <v/>
      </c>
      <c r="AA11" s="29" t="e">
        <v>#N/A</v>
      </c>
      <c r="AB11" s="30" t="str">
        <f t="shared" si="5"/>
        <v/>
      </c>
      <c r="AC11" s="29" t="e">
        <v>#N/A</v>
      </c>
      <c r="AD11" s="30" t="str">
        <f t="shared" si="6"/>
        <v/>
      </c>
      <c r="AE11" s="29" t="e">
        <v>#N/A</v>
      </c>
      <c r="AF11" s="30" t="str">
        <f t="shared" si="7"/>
        <v/>
      </c>
      <c r="AG11" s="29" t="e">
        <v>#N/A</v>
      </c>
      <c r="AH11" s="30" t="str">
        <f t="shared" si="8"/>
        <v/>
      </c>
      <c r="AI11" s="26" t="e">
        <v>#N/A</v>
      </c>
      <c r="AJ11" s="30" t="e">
        <v>#N/A</v>
      </c>
      <c r="AK11" s="30" t="str">
        <f t="shared" si="9"/>
        <v/>
      </c>
      <c r="AL11" s="29" t="e">
        <v>#N/A</v>
      </c>
      <c r="AM11" s="30" t="str">
        <f t="shared" si="10"/>
        <v/>
      </c>
      <c r="AN11" s="30" t="e">
        <v>#N/A</v>
      </c>
      <c r="AO11" s="30" t="str">
        <f t="shared" si="11"/>
        <v/>
      </c>
      <c r="AP11" s="30" t="e">
        <v>#N/A</v>
      </c>
      <c r="AQ11" s="30" t="str">
        <f t="shared" si="12"/>
        <v/>
      </c>
      <c r="AR11" s="30" t="e">
        <v>#N/A</v>
      </c>
      <c r="AS11" s="30" t="str">
        <f t="shared" si="13"/>
        <v/>
      </c>
      <c r="AT11" s="30" t="e">
        <v>#N/A</v>
      </c>
      <c r="AU11" s="30" t="str">
        <f t="shared" si="14"/>
        <v/>
      </c>
      <c r="AV11" s="26" t="e">
        <v>#N/A</v>
      </c>
      <c r="AW11" s="30" t="e">
        <v>#N/A</v>
      </c>
      <c r="AX11" s="30" t="str">
        <f t="shared" si="15"/>
        <v/>
      </c>
      <c r="AY11" s="30" t="e">
        <v>#N/A</v>
      </c>
      <c r="AZ11" s="30" t="str">
        <f t="shared" si="16"/>
        <v/>
      </c>
      <c r="BA11" s="30" t="e">
        <v>#N/A</v>
      </c>
      <c r="BB11" s="30" t="str">
        <f t="shared" si="17"/>
        <v/>
      </c>
      <c r="BC11" s="30" t="e">
        <v>#N/A</v>
      </c>
      <c r="BD11" s="30" t="str">
        <f t="shared" si="18"/>
        <v/>
      </c>
      <c r="BE11" s="30" t="e">
        <v>#N/A</v>
      </c>
      <c r="BF11" s="30" t="str">
        <f t="shared" si="19"/>
        <v/>
      </c>
      <c r="BG11" s="30" t="e">
        <v>#N/A</v>
      </c>
      <c r="BH11" s="30" t="str">
        <f t="shared" si="20"/>
        <v/>
      </c>
      <c r="BI11" s="26" t="e">
        <v>#N/A</v>
      </c>
      <c r="BJ11" s="30" t="e">
        <v>#N/A</v>
      </c>
      <c r="BK11" s="30" t="str">
        <f t="shared" si="21"/>
        <v/>
      </c>
      <c r="BL11" s="30" t="e">
        <v>#N/A</v>
      </c>
      <c r="BM11" s="30" t="str">
        <f t="shared" si="22"/>
        <v/>
      </c>
      <c r="BN11" s="30" t="e">
        <v>#N/A</v>
      </c>
      <c r="BO11" s="30" t="str">
        <f t="shared" si="23"/>
        <v/>
      </c>
      <c r="BP11" s="30" t="e">
        <v>#N/A</v>
      </c>
      <c r="BQ11" s="30" t="str">
        <f t="shared" si="24"/>
        <v/>
      </c>
      <c r="BR11" s="30" t="e">
        <v>#N/A</v>
      </c>
      <c r="BS11" s="30" t="str">
        <f t="shared" si="25"/>
        <v/>
      </c>
      <c r="BT11" s="30" t="e">
        <v>#N/A</v>
      </c>
      <c r="BU11" s="30" t="str">
        <f t="shared" si="26"/>
        <v/>
      </c>
      <c r="BV11" s="26">
        <v>14</v>
      </c>
      <c r="BW11" s="30" t="s">
        <v>85</v>
      </c>
      <c r="BX11" s="30">
        <f t="shared" si="27"/>
        <v>0</v>
      </c>
      <c r="BY11" s="30" t="s">
        <v>86</v>
      </c>
      <c r="BZ11" s="30">
        <f t="shared" si="28"/>
        <v>0</v>
      </c>
      <c r="CA11" s="30" t="s">
        <v>17</v>
      </c>
      <c r="CB11" s="30">
        <f t="shared" si="29"/>
        <v>0</v>
      </c>
      <c r="CC11" s="30" t="s">
        <v>27</v>
      </c>
      <c r="CD11" s="30">
        <f t="shared" si="30"/>
        <v>0</v>
      </c>
      <c r="CE11" s="30" t="s">
        <v>87</v>
      </c>
      <c r="CF11" s="30">
        <f t="shared" si="31"/>
        <v>0</v>
      </c>
      <c r="CG11" s="30" t="s">
        <v>23</v>
      </c>
      <c r="CH11" s="30">
        <f t="shared" si="32"/>
        <v>0</v>
      </c>
      <c r="CI11" s="26">
        <v>14</v>
      </c>
      <c r="CJ11" s="30" t="s">
        <v>85</v>
      </c>
      <c r="CK11" s="30">
        <f t="shared" si="33"/>
        <v>0</v>
      </c>
      <c r="CL11" s="30" t="s">
        <v>86</v>
      </c>
      <c r="CM11" s="30">
        <f t="shared" si="34"/>
        <v>0</v>
      </c>
      <c r="CN11" s="30" t="s">
        <v>17</v>
      </c>
      <c r="CO11" s="30">
        <f t="shared" si="35"/>
        <v>0</v>
      </c>
      <c r="CP11" s="30" t="s">
        <v>27</v>
      </c>
      <c r="CQ11" s="30">
        <f t="shared" si="36"/>
        <v>0</v>
      </c>
      <c r="CR11" s="30" t="s">
        <v>26</v>
      </c>
      <c r="CS11" s="30">
        <f t="shared" si="37"/>
        <v>0</v>
      </c>
      <c r="CT11" s="30" t="s">
        <v>23</v>
      </c>
      <c r="CU11" s="30">
        <f t="shared" si="38"/>
        <v>0</v>
      </c>
    </row>
    <row r="12" spans="1:99" ht="15.75" x14ac:dyDescent="0.15">
      <c r="A12" s="23" t="s">
        <v>88</v>
      </c>
      <c r="B12" s="70" t="s">
        <v>89</v>
      </c>
      <c r="C12" s="23" t="s">
        <v>62</v>
      </c>
      <c r="D12" s="23" t="s">
        <v>9</v>
      </c>
      <c r="E12" s="25"/>
      <c r="F12" s="23">
        <v>0</v>
      </c>
      <c r="G12" s="26">
        <v>0</v>
      </c>
      <c r="H12" s="26">
        <v>88</v>
      </c>
      <c r="I12" s="26">
        <v>50</v>
      </c>
      <c r="J12" s="26">
        <v>75</v>
      </c>
      <c r="K12" s="26">
        <v>44</v>
      </c>
      <c r="L12" s="26">
        <v>0</v>
      </c>
      <c r="M12" s="26">
        <v>0</v>
      </c>
      <c r="N12" s="27">
        <v>47</v>
      </c>
      <c r="O12" s="26">
        <v>57</v>
      </c>
      <c r="P12" s="26">
        <f t="shared" si="0"/>
        <v>361</v>
      </c>
      <c r="Q12" s="28" t="str">
        <f>IF(D12="物理类",IF(P12&gt;=分数线!$C$2,"本科",""),IF(D12="历史类",IF(P12&gt;=分数线!$C$3,"本科","")))</f>
        <v/>
      </c>
      <c r="R12" s="28">
        <f t="shared" si="1"/>
        <v>0</v>
      </c>
      <c r="S12" s="28" t="str">
        <f>IF(D12="物理类",IF(P12&gt;=分数线!$C$6,"重本",""),IF(D12="历史类",IF(P12&gt;=分数线!$C$7,"重本","")))</f>
        <v/>
      </c>
      <c r="T12" s="28">
        <f t="shared" si="2"/>
        <v>0</v>
      </c>
      <c r="U12" s="28">
        <f t="shared" si="39"/>
        <v>0</v>
      </c>
      <c r="V12" s="26">
        <v>15</v>
      </c>
      <c r="W12" s="29" t="e">
        <v>#N/A</v>
      </c>
      <c r="X12" s="30" t="str">
        <f t="shared" si="3"/>
        <v/>
      </c>
      <c r="Y12" s="93" t="e">
        <v>#N/A</v>
      </c>
      <c r="Z12" s="30" t="str">
        <f t="shared" si="4"/>
        <v/>
      </c>
      <c r="AA12" s="29" t="e">
        <v>#N/A</v>
      </c>
      <c r="AB12" s="30" t="str">
        <f t="shared" si="5"/>
        <v/>
      </c>
      <c r="AC12" s="29" t="e">
        <v>#N/A</v>
      </c>
      <c r="AD12" s="30" t="str">
        <f t="shared" si="6"/>
        <v/>
      </c>
      <c r="AE12" s="29" t="e">
        <v>#N/A</v>
      </c>
      <c r="AF12" s="32" t="str">
        <f t="shared" si="7"/>
        <v/>
      </c>
      <c r="AG12" s="29" t="e">
        <v>#N/A</v>
      </c>
      <c r="AH12" s="30" t="str">
        <f t="shared" si="8"/>
        <v/>
      </c>
      <c r="AI12" s="26" t="e">
        <v>#N/A</v>
      </c>
      <c r="AJ12" s="30" t="e">
        <v>#N/A</v>
      </c>
      <c r="AK12" s="30" t="str">
        <f t="shared" si="9"/>
        <v/>
      </c>
      <c r="AL12" s="29" t="e">
        <v>#N/A</v>
      </c>
      <c r="AM12" s="30" t="str">
        <f t="shared" si="10"/>
        <v/>
      </c>
      <c r="AN12" s="30" t="e">
        <v>#N/A</v>
      </c>
      <c r="AO12" s="30" t="str">
        <f t="shared" si="11"/>
        <v/>
      </c>
      <c r="AP12" s="30" t="e">
        <v>#N/A</v>
      </c>
      <c r="AQ12" s="30" t="str">
        <f t="shared" si="12"/>
        <v/>
      </c>
      <c r="AR12" s="30" t="e">
        <v>#N/A</v>
      </c>
      <c r="AS12" s="30" t="str">
        <f t="shared" si="13"/>
        <v/>
      </c>
      <c r="AT12" s="30" t="e">
        <v>#N/A</v>
      </c>
      <c r="AU12" s="30" t="str">
        <f t="shared" si="14"/>
        <v/>
      </c>
      <c r="AV12" s="26" t="e">
        <v>#N/A</v>
      </c>
      <c r="AW12" s="30" t="e">
        <v>#N/A</v>
      </c>
      <c r="AX12" s="30" t="str">
        <f t="shared" si="15"/>
        <v/>
      </c>
      <c r="AY12" s="30" t="e">
        <v>#N/A</v>
      </c>
      <c r="AZ12" s="30" t="str">
        <f t="shared" si="16"/>
        <v/>
      </c>
      <c r="BA12" s="30" t="e">
        <v>#N/A</v>
      </c>
      <c r="BB12" s="30" t="str">
        <f t="shared" si="17"/>
        <v/>
      </c>
      <c r="BC12" s="30" t="e">
        <v>#N/A</v>
      </c>
      <c r="BD12" s="30" t="str">
        <f t="shared" si="18"/>
        <v/>
      </c>
      <c r="BE12" s="30" t="e">
        <v>#N/A</v>
      </c>
      <c r="BF12" s="30" t="str">
        <f t="shared" si="19"/>
        <v/>
      </c>
      <c r="BG12" s="30" t="e">
        <v>#N/A</v>
      </c>
      <c r="BH12" s="30" t="str">
        <f t="shared" si="20"/>
        <v/>
      </c>
      <c r="BI12" s="26" t="e">
        <v>#N/A</v>
      </c>
      <c r="BJ12" s="30" t="e">
        <v>#N/A</v>
      </c>
      <c r="BK12" s="30" t="str">
        <f t="shared" si="21"/>
        <v/>
      </c>
      <c r="BL12" s="30" t="e">
        <v>#N/A</v>
      </c>
      <c r="BM12" s="30" t="str">
        <f t="shared" si="22"/>
        <v/>
      </c>
      <c r="BN12" s="30" t="e">
        <v>#N/A</v>
      </c>
      <c r="BO12" s="30" t="str">
        <f t="shared" si="23"/>
        <v/>
      </c>
      <c r="BP12" s="30" t="e">
        <v>#N/A</v>
      </c>
      <c r="BQ12" s="30" t="str">
        <f t="shared" si="24"/>
        <v/>
      </c>
      <c r="BR12" s="30" t="e">
        <v>#N/A</v>
      </c>
      <c r="BS12" s="30" t="str">
        <f t="shared" si="25"/>
        <v/>
      </c>
      <c r="BT12" s="30" t="e">
        <v>#N/A</v>
      </c>
      <c r="BU12" s="30" t="str">
        <f t="shared" si="26"/>
        <v/>
      </c>
      <c r="BV12" s="26">
        <v>15</v>
      </c>
      <c r="BW12" s="30" t="s">
        <v>90</v>
      </c>
      <c r="BX12" s="30">
        <f t="shared" si="27"/>
        <v>0</v>
      </c>
      <c r="BY12" s="30" t="s">
        <v>24</v>
      </c>
      <c r="BZ12" s="30">
        <f t="shared" si="28"/>
        <v>0</v>
      </c>
      <c r="CA12" s="30" t="s">
        <v>91</v>
      </c>
      <c r="CB12" s="30">
        <f t="shared" si="29"/>
        <v>0</v>
      </c>
      <c r="CC12" s="30" t="s">
        <v>81</v>
      </c>
      <c r="CD12" s="30">
        <f t="shared" si="30"/>
        <v>0</v>
      </c>
      <c r="CE12" s="30" t="s">
        <v>66</v>
      </c>
      <c r="CF12" s="30">
        <f t="shared" si="31"/>
        <v>0</v>
      </c>
      <c r="CG12" s="30" t="s">
        <v>92</v>
      </c>
      <c r="CH12" s="30">
        <f t="shared" si="32"/>
        <v>0</v>
      </c>
      <c r="CI12" s="26">
        <v>15</v>
      </c>
      <c r="CJ12" s="30" t="s">
        <v>90</v>
      </c>
      <c r="CK12" s="30">
        <f t="shared" si="33"/>
        <v>0</v>
      </c>
      <c r="CL12" s="30" t="s">
        <v>24</v>
      </c>
      <c r="CM12" s="30">
        <f t="shared" si="34"/>
        <v>0</v>
      </c>
      <c r="CN12" s="30" t="s">
        <v>93</v>
      </c>
      <c r="CO12" s="30">
        <f t="shared" si="35"/>
        <v>0</v>
      </c>
      <c r="CP12" s="30" t="s">
        <v>81</v>
      </c>
      <c r="CQ12" s="30">
        <f t="shared" si="36"/>
        <v>0</v>
      </c>
      <c r="CR12" s="30" t="s">
        <v>66</v>
      </c>
      <c r="CS12" s="30">
        <f t="shared" si="37"/>
        <v>0</v>
      </c>
      <c r="CT12" s="30" t="s">
        <v>92</v>
      </c>
      <c r="CU12" s="30">
        <f t="shared" si="38"/>
        <v>0</v>
      </c>
    </row>
    <row r="13" spans="1:99" ht="15.75" x14ac:dyDescent="0.15">
      <c r="A13" s="23" t="s">
        <v>94</v>
      </c>
      <c r="B13" s="24" t="s">
        <v>95</v>
      </c>
      <c r="C13" s="23" t="s">
        <v>62</v>
      </c>
      <c r="D13" s="23" t="s">
        <v>8</v>
      </c>
      <c r="E13" s="25"/>
      <c r="F13" s="23">
        <v>1</v>
      </c>
      <c r="G13" s="26">
        <v>0</v>
      </c>
      <c r="H13" s="26">
        <v>89</v>
      </c>
      <c r="I13" s="26">
        <v>115</v>
      </c>
      <c r="J13" s="26">
        <v>95</v>
      </c>
      <c r="K13" s="26">
        <v>60</v>
      </c>
      <c r="L13" s="26">
        <v>82</v>
      </c>
      <c r="M13" s="26">
        <v>62</v>
      </c>
      <c r="N13" s="27">
        <v>0</v>
      </c>
      <c r="O13" s="26">
        <v>0</v>
      </c>
      <c r="P13" s="26">
        <f t="shared" si="0"/>
        <v>503</v>
      </c>
      <c r="Q13" s="28" t="str">
        <f>IF(D13="物理类",IF(P13&gt;=分数线!$C$2,"本科",""),IF(D13="历史类",IF(P13&gt;=分数线!$C$3,"本科","")))</f>
        <v>本科</v>
      </c>
      <c r="R13" s="28">
        <f t="shared" si="1"/>
        <v>36</v>
      </c>
      <c r="S13" s="28" t="str">
        <f>IF(D13="物理类",IF(P13&gt;=分数线!$C$6,"重本",""),IF(D13="历史类",IF(P13&gt;=分数线!$C$7,"重本","")))</f>
        <v/>
      </c>
      <c r="T13" s="28">
        <f t="shared" si="2"/>
        <v>0</v>
      </c>
      <c r="U13" s="28">
        <f t="shared" si="39"/>
        <v>36</v>
      </c>
      <c r="V13" s="26">
        <v>16</v>
      </c>
      <c r="W13" s="29" t="e">
        <v>#N/A</v>
      </c>
      <c r="X13" s="30" t="str">
        <f t="shared" si="3"/>
        <v/>
      </c>
      <c r="Y13" s="93" t="e">
        <v>#N/A</v>
      </c>
      <c r="Z13" s="30" t="str">
        <f t="shared" si="4"/>
        <v/>
      </c>
      <c r="AA13" s="29" t="e">
        <v>#N/A</v>
      </c>
      <c r="AB13" s="30" t="str">
        <f t="shared" si="5"/>
        <v/>
      </c>
      <c r="AC13" s="29" t="e">
        <v>#N/A</v>
      </c>
      <c r="AD13" s="30" t="str">
        <f t="shared" si="6"/>
        <v/>
      </c>
      <c r="AE13" s="29" t="e">
        <v>#N/A</v>
      </c>
      <c r="AF13" s="30" t="str">
        <f t="shared" si="7"/>
        <v/>
      </c>
      <c r="AG13" s="29" t="e">
        <v>#N/A</v>
      </c>
      <c r="AH13" s="30" t="str">
        <f t="shared" si="8"/>
        <v/>
      </c>
      <c r="AI13" s="26" t="e">
        <v>#N/A</v>
      </c>
      <c r="AJ13" s="30" t="e">
        <v>#N/A</v>
      </c>
      <c r="AK13" s="30" t="str">
        <f t="shared" si="9"/>
        <v/>
      </c>
      <c r="AL13" s="29" t="e">
        <v>#N/A</v>
      </c>
      <c r="AM13" s="30" t="str">
        <f t="shared" si="10"/>
        <v/>
      </c>
      <c r="AN13" s="30" t="e">
        <v>#N/A</v>
      </c>
      <c r="AO13" s="30" t="str">
        <f t="shared" si="11"/>
        <v/>
      </c>
      <c r="AP13" s="30" t="e">
        <v>#N/A</v>
      </c>
      <c r="AQ13" s="30" t="str">
        <f t="shared" si="12"/>
        <v/>
      </c>
      <c r="AR13" s="30" t="e">
        <v>#N/A</v>
      </c>
      <c r="AS13" s="30" t="str">
        <f t="shared" si="13"/>
        <v/>
      </c>
      <c r="AT13" s="30" t="e">
        <v>#N/A</v>
      </c>
      <c r="AU13" s="30" t="str">
        <f t="shared" si="14"/>
        <v/>
      </c>
      <c r="AV13" s="26" t="e">
        <v>#N/A</v>
      </c>
      <c r="AW13" s="30" t="e">
        <v>#N/A</v>
      </c>
      <c r="AX13" s="30" t="str">
        <f t="shared" si="15"/>
        <v/>
      </c>
      <c r="AY13" s="30" t="e">
        <v>#N/A</v>
      </c>
      <c r="AZ13" s="30" t="str">
        <f t="shared" si="16"/>
        <v/>
      </c>
      <c r="BA13" s="30" t="e">
        <v>#N/A</v>
      </c>
      <c r="BB13" s="30" t="str">
        <f t="shared" si="17"/>
        <v/>
      </c>
      <c r="BC13" s="30" t="e">
        <v>#N/A</v>
      </c>
      <c r="BD13" s="30" t="str">
        <f t="shared" si="18"/>
        <v/>
      </c>
      <c r="BE13" s="30" t="e">
        <v>#N/A</v>
      </c>
      <c r="BF13" s="30" t="str">
        <f t="shared" si="19"/>
        <v/>
      </c>
      <c r="BG13" s="30" t="e">
        <v>#N/A</v>
      </c>
      <c r="BH13" s="30" t="str">
        <f t="shared" si="20"/>
        <v/>
      </c>
      <c r="BI13" s="26" t="e">
        <v>#N/A</v>
      </c>
      <c r="BJ13" s="30" t="e">
        <v>#N/A</v>
      </c>
      <c r="BK13" s="30" t="str">
        <f t="shared" si="21"/>
        <v/>
      </c>
      <c r="BL13" s="30" t="e">
        <v>#N/A</v>
      </c>
      <c r="BM13" s="30" t="str">
        <f t="shared" si="22"/>
        <v/>
      </c>
      <c r="BN13" s="30" t="e">
        <v>#N/A</v>
      </c>
      <c r="BO13" s="30" t="str">
        <f t="shared" si="23"/>
        <v/>
      </c>
      <c r="BP13" s="30" t="e">
        <v>#N/A</v>
      </c>
      <c r="BQ13" s="30" t="str">
        <f t="shared" si="24"/>
        <v/>
      </c>
      <c r="BR13" s="30" t="e">
        <v>#N/A</v>
      </c>
      <c r="BS13" s="30" t="str">
        <f t="shared" si="25"/>
        <v/>
      </c>
      <c r="BT13" s="30" t="e">
        <v>#N/A</v>
      </c>
      <c r="BU13" s="30" t="str">
        <f t="shared" si="26"/>
        <v/>
      </c>
      <c r="BV13" s="26">
        <v>16</v>
      </c>
      <c r="BW13" s="30" t="s">
        <v>30</v>
      </c>
      <c r="BX13" s="30">
        <f t="shared" si="27"/>
        <v>3</v>
      </c>
      <c r="BY13" s="30" t="s">
        <v>24</v>
      </c>
      <c r="BZ13" s="30">
        <f t="shared" si="28"/>
        <v>3</v>
      </c>
      <c r="CA13" s="30" t="s">
        <v>96</v>
      </c>
      <c r="CB13" s="30">
        <f t="shared" si="29"/>
        <v>3</v>
      </c>
      <c r="CC13" s="30" t="s">
        <v>97</v>
      </c>
      <c r="CD13" s="30">
        <f t="shared" si="30"/>
        <v>3</v>
      </c>
      <c r="CE13" s="30" t="s">
        <v>98</v>
      </c>
      <c r="CF13" s="30">
        <f t="shared" si="31"/>
        <v>3</v>
      </c>
      <c r="CG13" s="30" t="s">
        <v>99</v>
      </c>
      <c r="CH13" s="30">
        <f t="shared" si="32"/>
        <v>3</v>
      </c>
      <c r="CI13" s="26">
        <v>16</v>
      </c>
      <c r="CJ13" s="30" t="s">
        <v>30</v>
      </c>
      <c r="CK13" s="30">
        <f t="shared" si="33"/>
        <v>3</v>
      </c>
      <c r="CL13" s="30" t="s">
        <v>24</v>
      </c>
      <c r="CM13" s="30">
        <f t="shared" si="34"/>
        <v>3</v>
      </c>
      <c r="CN13" s="30" t="s">
        <v>96</v>
      </c>
      <c r="CO13" s="30">
        <f t="shared" si="35"/>
        <v>3</v>
      </c>
      <c r="CP13" s="30" t="s">
        <v>97</v>
      </c>
      <c r="CQ13" s="30">
        <f t="shared" si="36"/>
        <v>3</v>
      </c>
      <c r="CR13" s="30" t="s">
        <v>98</v>
      </c>
      <c r="CS13" s="30">
        <f t="shared" si="37"/>
        <v>3</v>
      </c>
      <c r="CT13" s="30" t="s">
        <v>99</v>
      </c>
      <c r="CU13" s="30">
        <f t="shared" si="38"/>
        <v>3</v>
      </c>
    </row>
    <row r="14" spans="1:99" ht="15.75" x14ac:dyDescent="0.15">
      <c r="A14" s="23" t="s">
        <v>100</v>
      </c>
      <c r="B14" s="24" t="s">
        <v>101</v>
      </c>
      <c r="C14" s="23" t="s">
        <v>62</v>
      </c>
      <c r="D14" s="23" t="s">
        <v>8</v>
      </c>
      <c r="E14" s="25"/>
      <c r="F14" s="23">
        <v>0</v>
      </c>
      <c r="G14" s="26">
        <v>0</v>
      </c>
      <c r="H14" s="26">
        <v>105</v>
      </c>
      <c r="I14" s="26">
        <v>109</v>
      </c>
      <c r="J14" s="26">
        <v>83</v>
      </c>
      <c r="K14" s="26">
        <v>59</v>
      </c>
      <c r="L14" s="26">
        <v>69</v>
      </c>
      <c r="M14" s="26">
        <v>72</v>
      </c>
      <c r="N14" s="27">
        <v>0</v>
      </c>
      <c r="O14" s="26">
        <v>0</v>
      </c>
      <c r="P14" s="26">
        <f t="shared" si="0"/>
        <v>497</v>
      </c>
      <c r="Q14" s="28" t="str">
        <f>IF(D14="物理类",IF(P14&gt;=分数线!$C$2,"本科",""),IF(D14="历史类",IF(P14&gt;=分数线!$C$3,"本科","")))</f>
        <v>本科</v>
      </c>
      <c r="R14" s="28">
        <f t="shared" si="1"/>
        <v>72</v>
      </c>
      <c r="S14" s="28" t="str">
        <f>IF(D14="物理类",IF(P14&gt;=分数线!$C$6,"重本",""),IF(D14="历史类",IF(P14&gt;=分数线!$C$7,"重本","")))</f>
        <v/>
      </c>
      <c r="T14" s="28">
        <f t="shared" si="2"/>
        <v>0</v>
      </c>
      <c r="U14" s="28">
        <f t="shared" si="39"/>
        <v>72</v>
      </c>
      <c r="V14" s="26">
        <v>16</v>
      </c>
      <c r="W14" s="29" t="e">
        <v>#N/A</v>
      </c>
      <c r="X14" s="30" t="str">
        <f t="shared" si="3"/>
        <v/>
      </c>
      <c r="Y14" s="93" t="e">
        <v>#N/A</v>
      </c>
      <c r="Z14" s="30" t="str">
        <f t="shared" si="4"/>
        <v/>
      </c>
      <c r="AA14" s="29" t="e">
        <v>#N/A</v>
      </c>
      <c r="AB14" s="30" t="str">
        <f t="shared" si="5"/>
        <v/>
      </c>
      <c r="AC14" s="29" t="e">
        <v>#N/A</v>
      </c>
      <c r="AD14" s="30" t="str">
        <f t="shared" si="6"/>
        <v/>
      </c>
      <c r="AE14" s="29" t="e">
        <v>#N/A</v>
      </c>
      <c r="AF14" s="32" t="str">
        <f t="shared" si="7"/>
        <v/>
      </c>
      <c r="AG14" s="29" t="e">
        <v>#N/A</v>
      </c>
      <c r="AH14" s="30" t="str">
        <f t="shared" si="8"/>
        <v/>
      </c>
      <c r="AI14" s="26" t="e">
        <v>#N/A</v>
      </c>
      <c r="AJ14" s="30" t="e">
        <v>#N/A</v>
      </c>
      <c r="AK14" s="30" t="str">
        <f t="shared" si="9"/>
        <v/>
      </c>
      <c r="AL14" s="29" t="e">
        <v>#N/A</v>
      </c>
      <c r="AM14" s="30" t="str">
        <f t="shared" si="10"/>
        <v/>
      </c>
      <c r="AN14" s="30" t="e">
        <v>#N/A</v>
      </c>
      <c r="AO14" s="30" t="str">
        <f t="shared" si="11"/>
        <v/>
      </c>
      <c r="AP14" s="30" t="e">
        <v>#N/A</v>
      </c>
      <c r="AQ14" s="30" t="str">
        <f t="shared" si="12"/>
        <v/>
      </c>
      <c r="AR14" s="30" t="e">
        <v>#N/A</v>
      </c>
      <c r="AS14" s="30" t="str">
        <f t="shared" si="13"/>
        <v/>
      </c>
      <c r="AT14" s="30" t="e">
        <v>#N/A</v>
      </c>
      <c r="AU14" s="30" t="str">
        <f t="shared" si="14"/>
        <v/>
      </c>
      <c r="AV14" s="26" t="e">
        <v>#N/A</v>
      </c>
      <c r="AW14" s="30" t="e">
        <v>#N/A</v>
      </c>
      <c r="AX14" s="30" t="str">
        <f t="shared" si="15"/>
        <v/>
      </c>
      <c r="AY14" s="30" t="e">
        <v>#N/A</v>
      </c>
      <c r="AZ14" s="30" t="str">
        <f t="shared" si="16"/>
        <v/>
      </c>
      <c r="BA14" s="30" t="e">
        <v>#N/A</v>
      </c>
      <c r="BB14" s="30" t="str">
        <f t="shared" si="17"/>
        <v/>
      </c>
      <c r="BC14" s="30" t="e">
        <v>#N/A</v>
      </c>
      <c r="BD14" s="30" t="str">
        <f t="shared" si="18"/>
        <v/>
      </c>
      <c r="BE14" s="30" t="e">
        <v>#N/A</v>
      </c>
      <c r="BF14" s="30" t="str">
        <f t="shared" si="19"/>
        <v/>
      </c>
      <c r="BG14" s="30" t="e">
        <v>#N/A</v>
      </c>
      <c r="BH14" s="30" t="str">
        <f t="shared" si="20"/>
        <v/>
      </c>
      <c r="BI14" s="26" t="e">
        <v>#N/A</v>
      </c>
      <c r="BJ14" s="30" t="e">
        <v>#N/A</v>
      </c>
      <c r="BK14" s="30" t="str">
        <f t="shared" si="21"/>
        <v/>
      </c>
      <c r="BL14" s="30" t="e">
        <v>#N/A</v>
      </c>
      <c r="BM14" s="30" t="str">
        <f t="shared" si="22"/>
        <v/>
      </c>
      <c r="BN14" s="30" t="e">
        <v>#N/A</v>
      </c>
      <c r="BO14" s="30" t="str">
        <f t="shared" si="23"/>
        <v/>
      </c>
      <c r="BP14" s="30" t="e">
        <v>#N/A</v>
      </c>
      <c r="BQ14" s="30" t="str">
        <f t="shared" si="24"/>
        <v/>
      </c>
      <c r="BR14" s="30" t="e">
        <v>#N/A</v>
      </c>
      <c r="BS14" s="30" t="str">
        <f t="shared" si="25"/>
        <v/>
      </c>
      <c r="BT14" s="30" t="e">
        <v>#N/A</v>
      </c>
      <c r="BU14" s="30" t="str">
        <f t="shared" si="26"/>
        <v/>
      </c>
      <c r="BV14" s="26">
        <v>16</v>
      </c>
      <c r="BW14" s="30" t="s">
        <v>30</v>
      </c>
      <c r="BX14" s="30">
        <f t="shared" si="27"/>
        <v>6</v>
      </c>
      <c r="BY14" s="30" t="s">
        <v>24</v>
      </c>
      <c r="BZ14" s="30">
        <f t="shared" si="28"/>
        <v>6</v>
      </c>
      <c r="CA14" s="30" t="s">
        <v>96</v>
      </c>
      <c r="CB14" s="30">
        <f t="shared" si="29"/>
        <v>6</v>
      </c>
      <c r="CC14" s="30" t="s">
        <v>97</v>
      </c>
      <c r="CD14" s="30">
        <f t="shared" si="30"/>
        <v>6</v>
      </c>
      <c r="CE14" s="30" t="s">
        <v>98</v>
      </c>
      <c r="CF14" s="30">
        <f t="shared" si="31"/>
        <v>6</v>
      </c>
      <c r="CG14" s="30" t="s">
        <v>99</v>
      </c>
      <c r="CH14" s="30">
        <f t="shared" si="32"/>
        <v>6</v>
      </c>
      <c r="CI14" s="26">
        <v>16</v>
      </c>
      <c r="CJ14" s="30" t="s">
        <v>30</v>
      </c>
      <c r="CK14" s="30">
        <f t="shared" si="33"/>
        <v>6</v>
      </c>
      <c r="CL14" s="30" t="s">
        <v>24</v>
      </c>
      <c r="CM14" s="30">
        <f t="shared" si="34"/>
        <v>6</v>
      </c>
      <c r="CN14" s="30" t="s">
        <v>96</v>
      </c>
      <c r="CO14" s="30">
        <f t="shared" si="35"/>
        <v>6</v>
      </c>
      <c r="CP14" s="30" t="s">
        <v>97</v>
      </c>
      <c r="CQ14" s="30">
        <f t="shared" si="36"/>
        <v>6</v>
      </c>
      <c r="CR14" s="30" t="s">
        <v>98</v>
      </c>
      <c r="CS14" s="30">
        <f t="shared" si="37"/>
        <v>6</v>
      </c>
      <c r="CT14" s="30" t="s">
        <v>99</v>
      </c>
      <c r="CU14" s="30">
        <f t="shared" si="38"/>
        <v>6</v>
      </c>
    </row>
    <row r="15" spans="1:99" ht="15.75" x14ac:dyDescent="0.15">
      <c r="A15" s="23" t="s">
        <v>102</v>
      </c>
      <c r="B15" s="70" t="s">
        <v>103</v>
      </c>
      <c r="C15" s="23" t="s">
        <v>62</v>
      </c>
      <c r="D15" s="23" t="s">
        <v>8</v>
      </c>
      <c r="E15" s="25"/>
      <c r="F15" s="23">
        <v>0</v>
      </c>
      <c r="G15" s="26">
        <v>0</v>
      </c>
      <c r="H15" s="26">
        <v>106</v>
      </c>
      <c r="I15" s="26">
        <v>94</v>
      </c>
      <c r="J15" s="26">
        <v>67</v>
      </c>
      <c r="K15" s="26">
        <v>68</v>
      </c>
      <c r="L15" s="26">
        <v>76</v>
      </c>
      <c r="M15" s="26">
        <v>78</v>
      </c>
      <c r="N15" s="27">
        <v>0</v>
      </c>
      <c r="O15" s="26">
        <v>0</v>
      </c>
      <c r="P15" s="26">
        <f t="shared" si="0"/>
        <v>489</v>
      </c>
      <c r="Q15" s="28" t="str">
        <f>IF(D15="物理类",IF(P15&gt;=分数线!$C$2,"本科",""),IF(D15="历史类",IF(P15&gt;=分数线!$C$3,"本科","")))</f>
        <v>本科</v>
      </c>
      <c r="R15" s="28">
        <f t="shared" si="1"/>
        <v>72</v>
      </c>
      <c r="S15" s="28" t="str">
        <f>IF(D15="物理类",IF(P15&gt;=分数线!$C$6,"重本",""),IF(D15="历史类",IF(P15&gt;=分数线!$C$7,"重本","")))</f>
        <v/>
      </c>
      <c r="T15" s="28">
        <f t="shared" si="2"/>
        <v>0</v>
      </c>
      <c r="U15" s="28">
        <f t="shared" si="39"/>
        <v>72</v>
      </c>
      <c r="V15" s="26">
        <v>16</v>
      </c>
      <c r="W15" s="29" t="e">
        <v>#N/A</v>
      </c>
      <c r="X15" s="30" t="str">
        <f t="shared" si="3"/>
        <v/>
      </c>
      <c r="Y15" s="93" t="e">
        <v>#N/A</v>
      </c>
      <c r="Z15" s="30" t="str">
        <f t="shared" si="4"/>
        <v/>
      </c>
      <c r="AA15" s="29" t="e">
        <v>#N/A</v>
      </c>
      <c r="AB15" s="30" t="str">
        <f t="shared" si="5"/>
        <v/>
      </c>
      <c r="AC15" s="29" t="e">
        <v>#N/A</v>
      </c>
      <c r="AD15" s="30" t="str">
        <f t="shared" si="6"/>
        <v/>
      </c>
      <c r="AE15" s="29" t="e">
        <v>#N/A</v>
      </c>
      <c r="AF15" s="30" t="str">
        <f t="shared" si="7"/>
        <v/>
      </c>
      <c r="AG15" s="29" t="e">
        <v>#N/A</v>
      </c>
      <c r="AH15" s="30" t="str">
        <f t="shared" si="8"/>
        <v/>
      </c>
      <c r="AI15" s="26" t="e">
        <v>#N/A</v>
      </c>
      <c r="AJ15" s="30" t="e">
        <v>#N/A</v>
      </c>
      <c r="AK15" s="30" t="str">
        <f t="shared" si="9"/>
        <v/>
      </c>
      <c r="AL15" s="29" t="e">
        <v>#N/A</v>
      </c>
      <c r="AM15" s="30" t="str">
        <f t="shared" si="10"/>
        <v/>
      </c>
      <c r="AN15" s="30" t="e">
        <v>#N/A</v>
      </c>
      <c r="AO15" s="30" t="str">
        <f t="shared" si="11"/>
        <v/>
      </c>
      <c r="AP15" s="30" t="e">
        <v>#N/A</v>
      </c>
      <c r="AQ15" s="30" t="str">
        <f t="shared" si="12"/>
        <v/>
      </c>
      <c r="AR15" s="30" t="e">
        <v>#N/A</v>
      </c>
      <c r="AS15" s="30" t="str">
        <f t="shared" si="13"/>
        <v/>
      </c>
      <c r="AT15" s="30" t="e">
        <v>#N/A</v>
      </c>
      <c r="AU15" s="30" t="str">
        <f t="shared" si="14"/>
        <v/>
      </c>
      <c r="AV15" s="26" t="e">
        <v>#N/A</v>
      </c>
      <c r="AW15" s="30" t="e">
        <v>#N/A</v>
      </c>
      <c r="AX15" s="30" t="str">
        <f t="shared" si="15"/>
        <v/>
      </c>
      <c r="AY15" s="30" t="e">
        <v>#N/A</v>
      </c>
      <c r="AZ15" s="30" t="str">
        <f t="shared" si="16"/>
        <v/>
      </c>
      <c r="BA15" s="30" t="e">
        <v>#N/A</v>
      </c>
      <c r="BB15" s="30" t="str">
        <f t="shared" si="17"/>
        <v/>
      </c>
      <c r="BC15" s="30" t="e">
        <v>#N/A</v>
      </c>
      <c r="BD15" s="30" t="str">
        <f t="shared" si="18"/>
        <v/>
      </c>
      <c r="BE15" s="30" t="e">
        <v>#N/A</v>
      </c>
      <c r="BF15" s="30" t="str">
        <f t="shared" si="19"/>
        <v/>
      </c>
      <c r="BG15" s="30" t="e">
        <v>#N/A</v>
      </c>
      <c r="BH15" s="30" t="str">
        <f t="shared" si="20"/>
        <v/>
      </c>
      <c r="BI15" s="26" t="e">
        <v>#N/A</v>
      </c>
      <c r="BJ15" s="30" t="e">
        <v>#N/A</v>
      </c>
      <c r="BK15" s="30" t="str">
        <f t="shared" si="21"/>
        <v/>
      </c>
      <c r="BL15" s="30" t="e">
        <v>#N/A</v>
      </c>
      <c r="BM15" s="30" t="str">
        <f t="shared" si="22"/>
        <v/>
      </c>
      <c r="BN15" s="30" t="e">
        <v>#N/A</v>
      </c>
      <c r="BO15" s="30" t="str">
        <f t="shared" si="23"/>
        <v/>
      </c>
      <c r="BP15" s="30" t="e">
        <v>#N/A</v>
      </c>
      <c r="BQ15" s="30" t="str">
        <f t="shared" si="24"/>
        <v/>
      </c>
      <c r="BR15" s="30" t="e">
        <v>#N/A</v>
      </c>
      <c r="BS15" s="30" t="str">
        <f t="shared" si="25"/>
        <v/>
      </c>
      <c r="BT15" s="30" t="e">
        <v>#N/A</v>
      </c>
      <c r="BU15" s="30" t="str">
        <f t="shared" si="26"/>
        <v/>
      </c>
      <c r="BV15" s="26">
        <v>16</v>
      </c>
      <c r="BW15" s="30" t="s">
        <v>30</v>
      </c>
      <c r="BX15" s="30">
        <f t="shared" si="27"/>
        <v>6</v>
      </c>
      <c r="BY15" s="30" t="s">
        <v>24</v>
      </c>
      <c r="BZ15" s="30">
        <f t="shared" si="28"/>
        <v>6</v>
      </c>
      <c r="CA15" s="30" t="s">
        <v>96</v>
      </c>
      <c r="CB15" s="30">
        <f t="shared" si="29"/>
        <v>6</v>
      </c>
      <c r="CC15" s="30" t="s">
        <v>97</v>
      </c>
      <c r="CD15" s="30">
        <f t="shared" si="30"/>
        <v>6</v>
      </c>
      <c r="CE15" s="30" t="s">
        <v>98</v>
      </c>
      <c r="CF15" s="30">
        <f t="shared" si="31"/>
        <v>6</v>
      </c>
      <c r="CG15" s="30" t="s">
        <v>99</v>
      </c>
      <c r="CH15" s="30">
        <f t="shared" si="32"/>
        <v>6</v>
      </c>
      <c r="CI15" s="26">
        <v>16</v>
      </c>
      <c r="CJ15" s="30" t="s">
        <v>30</v>
      </c>
      <c r="CK15" s="30">
        <f t="shared" si="33"/>
        <v>6</v>
      </c>
      <c r="CL15" s="30" t="s">
        <v>24</v>
      </c>
      <c r="CM15" s="30">
        <f t="shared" si="34"/>
        <v>6</v>
      </c>
      <c r="CN15" s="30" t="s">
        <v>96</v>
      </c>
      <c r="CO15" s="30">
        <f t="shared" si="35"/>
        <v>6</v>
      </c>
      <c r="CP15" s="30" t="s">
        <v>97</v>
      </c>
      <c r="CQ15" s="30">
        <f t="shared" si="36"/>
        <v>6</v>
      </c>
      <c r="CR15" s="30" t="s">
        <v>98</v>
      </c>
      <c r="CS15" s="30">
        <f t="shared" si="37"/>
        <v>6</v>
      </c>
      <c r="CT15" s="30" t="s">
        <v>99</v>
      </c>
      <c r="CU15" s="30">
        <f t="shared" si="38"/>
        <v>6</v>
      </c>
    </row>
    <row r="16" spans="1:99" ht="15.75" x14ac:dyDescent="0.15">
      <c r="A16" s="23" t="s">
        <v>104</v>
      </c>
      <c r="B16" s="24" t="s">
        <v>105</v>
      </c>
      <c r="C16" s="23" t="s">
        <v>62</v>
      </c>
      <c r="D16" s="23" t="s">
        <v>8</v>
      </c>
      <c r="E16" s="25"/>
      <c r="F16" s="23">
        <v>1</v>
      </c>
      <c r="G16" s="26">
        <v>0</v>
      </c>
      <c r="H16" s="26">
        <v>92</v>
      </c>
      <c r="I16" s="26">
        <v>102</v>
      </c>
      <c r="J16" s="26">
        <v>65</v>
      </c>
      <c r="K16" s="26">
        <v>64</v>
      </c>
      <c r="L16" s="26">
        <v>80</v>
      </c>
      <c r="M16" s="26">
        <v>83</v>
      </c>
      <c r="N16" s="27">
        <v>0</v>
      </c>
      <c r="O16" s="26">
        <v>0</v>
      </c>
      <c r="P16" s="26">
        <f t="shared" si="0"/>
        <v>486</v>
      </c>
      <c r="Q16" s="28" t="str">
        <f>IF(D16="物理类",IF(P16&gt;=分数线!$C$2,"本科",""),IF(D16="历史类",IF(P16&gt;=分数线!$C$3,"本科","")))</f>
        <v>本科</v>
      </c>
      <c r="R16" s="28">
        <f t="shared" si="1"/>
        <v>36</v>
      </c>
      <c r="S16" s="28" t="str">
        <f>IF(D16="物理类",IF(P16&gt;=分数线!$C$6,"重本",""),IF(D16="历史类",IF(P16&gt;=分数线!$C$7,"重本","")))</f>
        <v/>
      </c>
      <c r="T16" s="28">
        <f t="shared" si="2"/>
        <v>0</v>
      </c>
      <c r="U16" s="28">
        <f t="shared" si="39"/>
        <v>36</v>
      </c>
      <c r="V16" s="26">
        <v>16</v>
      </c>
      <c r="W16" s="29" t="e">
        <v>#N/A</v>
      </c>
      <c r="X16" s="30" t="str">
        <f t="shared" si="3"/>
        <v/>
      </c>
      <c r="Y16" s="93" t="e">
        <v>#N/A</v>
      </c>
      <c r="Z16" s="30" t="str">
        <f t="shared" si="4"/>
        <v/>
      </c>
      <c r="AA16" s="29" t="e">
        <v>#N/A</v>
      </c>
      <c r="AB16" s="30" t="str">
        <f t="shared" si="5"/>
        <v/>
      </c>
      <c r="AC16" s="29" t="e">
        <v>#N/A</v>
      </c>
      <c r="AD16" s="30" t="str">
        <f t="shared" si="6"/>
        <v/>
      </c>
      <c r="AE16" s="29" t="e">
        <v>#N/A</v>
      </c>
      <c r="AF16" s="32" t="str">
        <f t="shared" si="7"/>
        <v/>
      </c>
      <c r="AG16" s="29" t="e">
        <v>#N/A</v>
      </c>
      <c r="AH16" s="30" t="str">
        <f t="shared" si="8"/>
        <v/>
      </c>
      <c r="AI16" s="26" t="e">
        <v>#N/A</v>
      </c>
      <c r="AJ16" s="30" t="e">
        <v>#N/A</v>
      </c>
      <c r="AK16" s="30" t="str">
        <f t="shared" si="9"/>
        <v/>
      </c>
      <c r="AL16" s="29" t="e">
        <v>#N/A</v>
      </c>
      <c r="AM16" s="30" t="str">
        <f t="shared" si="10"/>
        <v/>
      </c>
      <c r="AN16" s="30" t="e">
        <v>#N/A</v>
      </c>
      <c r="AO16" s="30" t="str">
        <f t="shared" si="11"/>
        <v/>
      </c>
      <c r="AP16" s="30" t="e">
        <v>#N/A</v>
      </c>
      <c r="AQ16" s="30" t="str">
        <f t="shared" si="12"/>
        <v/>
      </c>
      <c r="AR16" s="30" t="e">
        <v>#N/A</v>
      </c>
      <c r="AS16" s="30" t="str">
        <f t="shared" si="13"/>
        <v/>
      </c>
      <c r="AT16" s="30" t="e">
        <v>#N/A</v>
      </c>
      <c r="AU16" s="30" t="str">
        <f t="shared" si="14"/>
        <v/>
      </c>
      <c r="AV16" s="26" t="e">
        <v>#N/A</v>
      </c>
      <c r="AW16" s="30" t="e">
        <v>#N/A</v>
      </c>
      <c r="AX16" s="30" t="str">
        <f t="shared" si="15"/>
        <v/>
      </c>
      <c r="AY16" s="30" t="e">
        <v>#N/A</v>
      </c>
      <c r="AZ16" s="30" t="str">
        <f t="shared" si="16"/>
        <v/>
      </c>
      <c r="BA16" s="30" t="e">
        <v>#N/A</v>
      </c>
      <c r="BB16" s="30" t="str">
        <f t="shared" si="17"/>
        <v/>
      </c>
      <c r="BC16" s="30" t="e">
        <v>#N/A</v>
      </c>
      <c r="BD16" s="30" t="str">
        <f t="shared" si="18"/>
        <v/>
      </c>
      <c r="BE16" s="30" t="e">
        <v>#N/A</v>
      </c>
      <c r="BF16" s="30" t="str">
        <f t="shared" si="19"/>
        <v/>
      </c>
      <c r="BG16" s="30" t="e">
        <v>#N/A</v>
      </c>
      <c r="BH16" s="30" t="str">
        <f t="shared" si="20"/>
        <v/>
      </c>
      <c r="BI16" s="26" t="e">
        <v>#N/A</v>
      </c>
      <c r="BJ16" s="30" t="e">
        <v>#N/A</v>
      </c>
      <c r="BK16" s="30" t="str">
        <f t="shared" si="21"/>
        <v/>
      </c>
      <c r="BL16" s="30" t="e">
        <v>#N/A</v>
      </c>
      <c r="BM16" s="30" t="str">
        <f t="shared" si="22"/>
        <v/>
      </c>
      <c r="BN16" s="30" t="e">
        <v>#N/A</v>
      </c>
      <c r="BO16" s="30" t="str">
        <f t="shared" si="23"/>
        <v/>
      </c>
      <c r="BP16" s="30" t="e">
        <v>#N/A</v>
      </c>
      <c r="BQ16" s="30" t="str">
        <f t="shared" si="24"/>
        <v/>
      </c>
      <c r="BR16" s="30" t="e">
        <v>#N/A</v>
      </c>
      <c r="BS16" s="30" t="str">
        <f t="shared" si="25"/>
        <v/>
      </c>
      <c r="BT16" s="30" t="e">
        <v>#N/A</v>
      </c>
      <c r="BU16" s="30" t="str">
        <f t="shared" si="26"/>
        <v/>
      </c>
      <c r="BV16" s="26">
        <v>16</v>
      </c>
      <c r="BW16" s="30" t="s">
        <v>30</v>
      </c>
      <c r="BX16" s="30">
        <f t="shared" si="27"/>
        <v>3</v>
      </c>
      <c r="BY16" s="30" t="s">
        <v>24</v>
      </c>
      <c r="BZ16" s="30">
        <f t="shared" si="28"/>
        <v>3</v>
      </c>
      <c r="CA16" s="30" t="s">
        <v>96</v>
      </c>
      <c r="CB16" s="30">
        <f t="shared" si="29"/>
        <v>3</v>
      </c>
      <c r="CC16" s="30" t="s">
        <v>97</v>
      </c>
      <c r="CD16" s="30">
        <f t="shared" si="30"/>
        <v>3</v>
      </c>
      <c r="CE16" s="30" t="s">
        <v>98</v>
      </c>
      <c r="CF16" s="30">
        <f t="shared" si="31"/>
        <v>3</v>
      </c>
      <c r="CG16" s="30" t="s">
        <v>99</v>
      </c>
      <c r="CH16" s="30">
        <f t="shared" si="32"/>
        <v>3</v>
      </c>
      <c r="CI16" s="26">
        <v>16</v>
      </c>
      <c r="CJ16" s="30" t="s">
        <v>30</v>
      </c>
      <c r="CK16" s="30">
        <f t="shared" si="33"/>
        <v>3</v>
      </c>
      <c r="CL16" s="30" t="s">
        <v>24</v>
      </c>
      <c r="CM16" s="30">
        <f t="shared" si="34"/>
        <v>3</v>
      </c>
      <c r="CN16" s="30" t="s">
        <v>96</v>
      </c>
      <c r="CO16" s="30">
        <f t="shared" si="35"/>
        <v>3</v>
      </c>
      <c r="CP16" s="30" t="s">
        <v>97</v>
      </c>
      <c r="CQ16" s="30">
        <f t="shared" si="36"/>
        <v>3</v>
      </c>
      <c r="CR16" s="30" t="s">
        <v>98</v>
      </c>
      <c r="CS16" s="30">
        <f t="shared" si="37"/>
        <v>3</v>
      </c>
      <c r="CT16" s="30" t="s">
        <v>99</v>
      </c>
      <c r="CU16" s="30">
        <f t="shared" si="38"/>
        <v>3</v>
      </c>
    </row>
    <row r="17" spans="1:99" ht="15.75" x14ac:dyDescent="0.15">
      <c r="A17" s="23" t="s">
        <v>106</v>
      </c>
      <c r="B17" s="24" t="s">
        <v>107</v>
      </c>
      <c r="C17" s="23" t="s">
        <v>62</v>
      </c>
      <c r="D17" s="23" t="s">
        <v>8</v>
      </c>
      <c r="E17" s="25"/>
      <c r="F17" s="23">
        <v>0</v>
      </c>
      <c r="G17" s="26">
        <v>0</v>
      </c>
      <c r="H17" s="26">
        <v>96</v>
      </c>
      <c r="I17" s="26">
        <v>95</v>
      </c>
      <c r="J17" s="26">
        <v>67</v>
      </c>
      <c r="K17" s="26">
        <v>60</v>
      </c>
      <c r="L17" s="26">
        <v>81</v>
      </c>
      <c r="M17" s="26">
        <v>68</v>
      </c>
      <c r="N17" s="27">
        <v>0</v>
      </c>
      <c r="O17" s="26">
        <v>0</v>
      </c>
      <c r="P17" s="26">
        <f t="shared" si="0"/>
        <v>467</v>
      </c>
      <c r="Q17" s="28" t="str">
        <f>IF(D17="物理类",IF(P17&gt;=分数线!$C$2,"本科",""),IF(D17="历史类",IF(P17&gt;=分数线!$C$3,"本科","")))</f>
        <v>本科</v>
      </c>
      <c r="R17" s="28">
        <f t="shared" si="1"/>
        <v>72</v>
      </c>
      <c r="S17" s="28" t="str">
        <f>IF(D17="物理类",IF(P17&gt;=分数线!$C$6,"重本",""),IF(D17="历史类",IF(P17&gt;=分数线!$C$7,"重本","")))</f>
        <v/>
      </c>
      <c r="T17" s="28">
        <f t="shared" si="2"/>
        <v>0</v>
      </c>
      <c r="U17" s="28">
        <f t="shared" si="39"/>
        <v>72</v>
      </c>
      <c r="V17" s="26">
        <v>16</v>
      </c>
      <c r="W17" s="29" t="e">
        <v>#N/A</v>
      </c>
      <c r="X17" s="30" t="str">
        <f t="shared" si="3"/>
        <v/>
      </c>
      <c r="Y17" s="93" t="e">
        <v>#N/A</v>
      </c>
      <c r="Z17" s="30" t="str">
        <f t="shared" si="4"/>
        <v/>
      </c>
      <c r="AA17" s="29" t="e">
        <v>#N/A</v>
      </c>
      <c r="AB17" s="30" t="str">
        <f t="shared" si="5"/>
        <v/>
      </c>
      <c r="AC17" s="29" t="e">
        <v>#N/A</v>
      </c>
      <c r="AD17" s="30" t="str">
        <f t="shared" si="6"/>
        <v/>
      </c>
      <c r="AE17" s="29" t="e">
        <v>#N/A</v>
      </c>
      <c r="AF17" s="30" t="str">
        <f t="shared" si="7"/>
        <v/>
      </c>
      <c r="AG17" s="29" t="e">
        <v>#N/A</v>
      </c>
      <c r="AH17" s="30" t="str">
        <f t="shared" si="8"/>
        <v/>
      </c>
      <c r="AI17" s="26" t="e">
        <v>#N/A</v>
      </c>
      <c r="AJ17" s="30" t="e">
        <v>#N/A</v>
      </c>
      <c r="AK17" s="30" t="str">
        <f t="shared" si="9"/>
        <v/>
      </c>
      <c r="AL17" s="29" t="e">
        <v>#N/A</v>
      </c>
      <c r="AM17" s="30" t="str">
        <f t="shared" si="10"/>
        <v/>
      </c>
      <c r="AN17" s="30" t="e">
        <v>#N/A</v>
      </c>
      <c r="AO17" s="30" t="str">
        <f t="shared" si="11"/>
        <v/>
      </c>
      <c r="AP17" s="30" t="e">
        <v>#N/A</v>
      </c>
      <c r="AQ17" s="30" t="str">
        <f t="shared" si="12"/>
        <v/>
      </c>
      <c r="AR17" s="30" t="e">
        <v>#N/A</v>
      </c>
      <c r="AS17" s="30" t="str">
        <f t="shared" si="13"/>
        <v/>
      </c>
      <c r="AT17" s="30" t="e">
        <v>#N/A</v>
      </c>
      <c r="AU17" s="30" t="str">
        <f t="shared" si="14"/>
        <v/>
      </c>
      <c r="AV17" s="26" t="e">
        <v>#N/A</v>
      </c>
      <c r="AW17" s="30" t="e">
        <v>#N/A</v>
      </c>
      <c r="AX17" s="30" t="str">
        <f t="shared" si="15"/>
        <v/>
      </c>
      <c r="AY17" s="30" t="e">
        <v>#N/A</v>
      </c>
      <c r="AZ17" s="30" t="str">
        <f t="shared" si="16"/>
        <v/>
      </c>
      <c r="BA17" s="30" t="e">
        <v>#N/A</v>
      </c>
      <c r="BB17" s="30" t="str">
        <f t="shared" si="17"/>
        <v/>
      </c>
      <c r="BC17" s="30" t="e">
        <v>#N/A</v>
      </c>
      <c r="BD17" s="30" t="str">
        <f t="shared" si="18"/>
        <v/>
      </c>
      <c r="BE17" s="30" t="e">
        <v>#N/A</v>
      </c>
      <c r="BF17" s="30" t="str">
        <f t="shared" si="19"/>
        <v/>
      </c>
      <c r="BG17" s="30" t="e">
        <v>#N/A</v>
      </c>
      <c r="BH17" s="30" t="str">
        <f t="shared" si="20"/>
        <v/>
      </c>
      <c r="BI17" s="26" t="e">
        <v>#N/A</v>
      </c>
      <c r="BJ17" s="30" t="e">
        <v>#N/A</v>
      </c>
      <c r="BK17" s="30" t="str">
        <f t="shared" si="21"/>
        <v/>
      </c>
      <c r="BL17" s="30" t="e">
        <v>#N/A</v>
      </c>
      <c r="BM17" s="30" t="str">
        <f t="shared" si="22"/>
        <v/>
      </c>
      <c r="BN17" s="30" t="e">
        <v>#N/A</v>
      </c>
      <c r="BO17" s="30" t="str">
        <f t="shared" si="23"/>
        <v/>
      </c>
      <c r="BP17" s="30" t="e">
        <v>#N/A</v>
      </c>
      <c r="BQ17" s="30" t="str">
        <f t="shared" si="24"/>
        <v/>
      </c>
      <c r="BR17" s="30" t="e">
        <v>#N/A</v>
      </c>
      <c r="BS17" s="30" t="str">
        <f t="shared" si="25"/>
        <v/>
      </c>
      <c r="BT17" s="30" t="e">
        <v>#N/A</v>
      </c>
      <c r="BU17" s="30" t="str">
        <f t="shared" si="26"/>
        <v/>
      </c>
      <c r="BV17" s="26">
        <v>16</v>
      </c>
      <c r="BW17" s="30" t="s">
        <v>30</v>
      </c>
      <c r="BX17" s="30">
        <f t="shared" si="27"/>
        <v>6</v>
      </c>
      <c r="BY17" s="30" t="s">
        <v>24</v>
      </c>
      <c r="BZ17" s="30">
        <f t="shared" si="28"/>
        <v>6</v>
      </c>
      <c r="CA17" s="30" t="s">
        <v>96</v>
      </c>
      <c r="CB17" s="30">
        <f t="shared" si="29"/>
        <v>6</v>
      </c>
      <c r="CC17" s="30" t="s">
        <v>97</v>
      </c>
      <c r="CD17" s="30">
        <f t="shared" si="30"/>
        <v>6</v>
      </c>
      <c r="CE17" s="30" t="s">
        <v>98</v>
      </c>
      <c r="CF17" s="30">
        <f t="shared" si="31"/>
        <v>6</v>
      </c>
      <c r="CG17" s="30" t="s">
        <v>99</v>
      </c>
      <c r="CH17" s="30">
        <f t="shared" si="32"/>
        <v>6</v>
      </c>
      <c r="CI17" s="26">
        <v>16</v>
      </c>
      <c r="CJ17" s="30" t="s">
        <v>30</v>
      </c>
      <c r="CK17" s="30">
        <f t="shared" si="33"/>
        <v>6</v>
      </c>
      <c r="CL17" s="30" t="s">
        <v>24</v>
      </c>
      <c r="CM17" s="30">
        <f t="shared" si="34"/>
        <v>6</v>
      </c>
      <c r="CN17" s="30" t="s">
        <v>96</v>
      </c>
      <c r="CO17" s="30">
        <f t="shared" si="35"/>
        <v>6</v>
      </c>
      <c r="CP17" s="30" t="s">
        <v>97</v>
      </c>
      <c r="CQ17" s="30">
        <f t="shared" si="36"/>
        <v>6</v>
      </c>
      <c r="CR17" s="30" t="s">
        <v>98</v>
      </c>
      <c r="CS17" s="30">
        <f t="shared" si="37"/>
        <v>6</v>
      </c>
      <c r="CT17" s="30" t="s">
        <v>99</v>
      </c>
      <c r="CU17" s="30">
        <f t="shared" si="38"/>
        <v>6</v>
      </c>
    </row>
    <row r="18" spans="1:99" ht="15.75" x14ac:dyDescent="0.15">
      <c r="A18" s="23" t="s">
        <v>108</v>
      </c>
      <c r="B18" s="24" t="s">
        <v>109</v>
      </c>
      <c r="C18" s="23" t="s">
        <v>62</v>
      </c>
      <c r="D18" s="23" t="s">
        <v>8</v>
      </c>
      <c r="E18" s="25"/>
      <c r="F18" s="23">
        <v>0</v>
      </c>
      <c r="G18" s="26">
        <v>0</v>
      </c>
      <c r="H18" s="26">
        <v>101</v>
      </c>
      <c r="I18" s="26">
        <v>95</v>
      </c>
      <c r="J18" s="26">
        <v>68</v>
      </c>
      <c r="K18" s="26">
        <v>57</v>
      </c>
      <c r="L18" s="26">
        <v>73</v>
      </c>
      <c r="M18" s="26">
        <v>72</v>
      </c>
      <c r="N18" s="27">
        <v>0</v>
      </c>
      <c r="O18" s="26">
        <v>0</v>
      </c>
      <c r="P18" s="26">
        <f t="shared" si="0"/>
        <v>466</v>
      </c>
      <c r="Q18" s="28" t="str">
        <f>IF(D18="物理类",IF(P18&gt;=分数线!$C$2,"本科",""),IF(D18="历史类",IF(P18&gt;=分数线!$C$3,"本科","")))</f>
        <v>本科</v>
      </c>
      <c r="R18" s="28">
        <f t="shared" si="1"/>
        <v>72</v>
      </c>
      <c r="S18" s="28" t="str">
        <f>IF(D18="物理类",IF(P18&gt;=分数线!$C$6,"重本",""),IF(D18="历史类",IF(P18&gt;=分数线!$C$7,"重本","")))</f>
        <v/>
      </c>
      <c r="T18" s="28">
        <f t="shared" si="2"/>
        <v>0</v>
      </c>
      <c r="U18" s="28">
        <f t="shared" si="39"/>
        <v>72</v>
      </c>
      <c r="V18" s="26">
        <v>16</v>
      </c>
      <c r="W18" s="29" t="e">
        <v>#N/A</v>
      </c>
      <c r="X18" s="30" t="str">
        <f t="shared" si="3"/>
        <v/>
      </c>
      <c r="Y18" s="93" t="e">
        <v>#N/A</v>
      </c>
      <c r="Z18" s="30" t="str">
        <f t="shared" si="4"/>
        <v/>
      </c>
      <c r="AA18" s="29" t="e">
        <v>#N/A</v>
      </c>
      <c r="AB18" s="30" t="str">
        <f t="shared" si="5"/>
        <v/>
      </c>
      <c r="AC18" s="29" t="e">
        <v>#N/A</v>
      </c>
      <c r="AD18" s="30" t="str">
        <f t="shared" si="6"/>
        <v/>
      </c>
      <c r="AE18" s="29" t="e">
        <v>#N/A</v>
      </c>
      <c r="AF18" s="32" t="str">
        <f t="shared" si="7"/>
        <v/>
      </c>
      <c r="AG18" s="29" t="e">
        <v>#N/A</v>
      </c>
      <c r="AH18" s="30" t="str">
        <f t="shared" si="8"/>
        <v/>
      </c>
      <c r="AI18" s="26" t="e">
        <v>#N/A</v>
      </c>
      <c r="AJ18" s="30" t="e">
        <v>#N/A</v>
      </c>
      <c r="AK18" s="30" t="str">
        <f t="shared" si="9"/>
        <v/>
      </c>
      <c r="AL18" s="29" t="e">
        <v>#N/A</v>
      </c>
      <c r="AM18" s="30" t="str">
        <f t="shared" si="10"/>
        <v/>
      </c>
      <c r="AN18" s="30" t="e">
        <v>#N/A</v>
      </c>
      <c r="AO18" s="30" t="str">
        <f t="shared" si="11"/>
        <v/>
      </c>
      <c r="AP18" s="30" t="e">
        <v>#N/A</v>
      </c>
      <c r="AQ18" s="30" t="str">
        <f t="shared" si="12"/>
        <v/>
      </c>
      <c r="AR18" s="30" t="e">
        <v>#N/A</v>
      </c>
      <c r="AS18" s="30" t="str">
        <f t="shared" si="13"/>
        <v/>
      </c>
      <c r="AT18" s="30" t="e">
        <v>#N/A</v>
      </c>
      <c r="AU18" s="30" t="str">
        <f t="shared" si="14"/>
        <v/>
      </c>
      <c r="AV18" s="26" t="e">
        <v>#N/A</v>
      </c>
      <c r="AW18" s="30" t="e">
        <v>#N/A</v>
      </c>
      <c r="AX18" s="30" t="str">
        <f t="shared" si="15"/>
        <v/>
      </c>
      <c r="AY18" s="30" t="e">
        <v>#N/A</v>
      </c>
      <c r="AZ18" s="30" t="str">
        <f t="shared" si="16"/>
        <v/>
      </c>
      <c r="BA18" s="30" t="e">
        <v>#N/A</v>
      </c>
      <c r="BB18" s="30" t="str">
        <f t="shared" si="17"/>
        <v/>
      </c>
      <c r="BC18" s="30" t="e">
        <v>#N/A</v>
      </c>
      <c r="BD18" s="30" t="str">
        <f t="shared" si="18"/>
        <v/>
      </c>
      <c r="BE18" s="30" t="e">
        <v>#N/A</v>
      </c>
      <c r="BF18" s="30" t="str">
        <f t="shared" si="19"/>
        <v/>
      </c>
      <c r="BG18" s="30" t="e">
        <v>#N/A</v>
      </c>
      <c r="BH18" s="30" t="str">
        <f t="shared" si="20"/>
        <v/>
      </c>
      <c r="BI18" s="26" t="e">
        <v>#N/A</v>
      </c>
      <c r="BJ18" s="30" t="e">
        <v>#N/A</v>
      </c>
      <c r="BK18" s="30" t="str">
        <f t="shared" si="21"/>
        <v/>
      </c>
      <c r="BL18" s="30" t="e">
        <v>#N/A</v>
      </c>
      <c r="BM18" s="30" t="str">
        <f t="shared" si="22"/>
        <v/>
      </c>
      <c r="BN18" s="30" t="e">
        <v>#N/A</v>
      </c>
      <c r="BO18" s="30" t="str">
        <f t="shared" si="23"/>
        <v/>
      </c>
      <c r="BP18" s="30" t="e">
        <v>#N/A</v>
      </c>
      <c r="BQ18" s="30" t="str">
        <f t="shared" si="24"/>
        <v/>
      </c>
      <c r="BR18" s="30" t="e">
        <v>#N/A</v>
      </c>
      <c r="BS18" s="30" t="str">
        <f t="shared" si="25"/>
        <v/>
      </c>
      <c r="BT18" s="30" t="e">
        <v>#N/A</v>
      </c>
      <c r="BU18" s="30" t="str">
        <f t="shared" si="26"/>
        <v/>
      </c>
      <c r="BV18" s="26">
        <v>16</v>
      </c>
      <c r="BW18" s="30" t="s">
        <v>30</v>
      </c>
      <c r="BX18" s="30">
        <f t="shared" si="27"/>
        <v>6</v>
      </c>
      <c r="BY18" s="30" t="s">
        <v>24</v>
      </c>
      <c r="BZ18" s="30">
        <f t="shared" si="28"/>
        <v>6</v>
      </c>
      <c r="CA18" s="30" t="s">
        <v>96</v>
      </c>
      <c r="CB18" s="30">
        <f t="shared" si="29"/>
        <v>6</v>
      </c>
      <c r="CC18" s="30" t="s">
        <v>97</v>
      </c>
      <c r="CD18" s="30">
        <f t="shared" si="30"/>
        <v>6</v>
      </c>
      <c r="CE18" s="30" t="s">
        <v>98</v>
      </c>
      <c r="CF18" s="30">
        <f t="shared" si="31"/>
        <v>6</v>
      </c>
      <c r="CG18" s="30" t="s">
        <v>99</v>
      </c>
      <c r="CH18" s="30">
        <f t="shared" si="32"/>
        <v>6</v>
      </c>
      <c r="CI18" s="26">
        <v>16</v>
      </c>
      <c r="CJ18" s="30" t="s">
        <v>30</v>
      </c>
      <c r="CK18" s="30">
        <f t="shared" si="33"/>
        <v>6</v>
      </c>
      <c r="CL18" s="30" t="s">
        <v>24</v>
      </c>
      <c r="CM18" s="30">
        <f t="shared" si="34"/>
        <v>6</v>
      </c>
      <c r="CN18" s="30" t="s">
        <v>96</v>
      </c>
      <c r="CO18" s="30">
        <f t="shared" si="35"/>
        <v>6</v>
      </c>
      <c r="CP18" s="30" t="s">
        <v>97</v>
      </c>
      <c r="CQ18" s="30">
        <f t="shared" si="36"/>
        <v>6</v>
      </c>
      <c r="CR18" s="30" t="s">
        <v>98</v>
      </c>
      <c r="CS18" s="30">
        <f t="shared" si="37"/>
        <v>6</v>
      </c>
      <c r="CT18" s="30" t="s">
        <v>99</v>
      </c>
      <c r="CU18" s="30">
        <f t="shared" si="38"/>
        <v>6</v>
      </c>
    </row>
    <row r="19" spans="1:99" ht="15.75" x14ac:dyDescent="0.15">
      <c r="A19" s="23" t="s">
        <v>110</v>
      </c>
      <c r="B19" s="24" t="s">
        <v>111</v>
      </c>
      <c r="C19" s="23" t="s">
        <v>62</v>
      </c>
      <c r="D19" s="23" t="s">
        <v>8</v>
      </c>
      <c r="E19" s="25"/>
      <c r="F19" s="23">
        <v>0</v>
      </c>
      <c r="G19" s="26">
        <v>0</v>
      </c>
      <c r="H19" s="26">
        <v>112</v>
      </c>
      <c r="I19" s="26">
        <v>83</v>
      </c>
      <c r="J19" s="26">
        <v>81</v>
      </c>
      <c r="K19" s="26">
        <v>43</v>
      </c>
      <c r="L19" s="26">
        <v>69</v>
      </c>
      <c r="M19" s="26">
        <v>71</v>
      </c>
      <c r="N19" s="27">
        <v>0</v>
      </c>
      <c r="O19" s="26">
        <v>0</v>
      </c>
      <c r="P19" s="26">
        <f t="shared" si="0"/>
        <v>459</v>
      </c>
      <c r="Q19" s="28" t="str">
        <f>IF(D19="物理类",IF(P19&gt;=分数线!$C$2,"本科",""),IF(D19="历史类",IF(P19&gt;=分数线!$C$3,"本科","")))</f>
        <v>本科</v>
      </c>
      <c r="R19" s="28">
        <f t="shared" si="1"/>
        <v>72</v>
      </c>
      <c r="S19" s="28" t="str">
        <f>IF(D19="物理类",IF(P19&gt;=分数线!$C$6,"重本",""),IF(D19="历史类",IF(P19&gt;=分数线!$C$7,"重本","")))</f>
        <v/>
      </c>
      <c r="T19" s="28">
        <f t="shared" si="2"/>
        <v>0</v>
      </c>
      <c r="U19" s="28">
        <f t="shared" si="39"/>
        <v>72</v>
      </c>
      <c r="V19" s="26">
        <v>16</v>
      </c>
      <c r="W19" s="29" t="e">
        <v>#N/A</v>
      </c>
      <c r="X19" s="30" t="str">
        <f t="shared" si="3"/>
        <v/>
      </c>
      <c r="Y19" s="93" t="e">
        <v>#N/A</v>
      </c>
      <c r="Z19" s="30" t="str">
        <f t="shared" si="4"/>
        <v/>
      </c>
      <c r="AA19" s="29" t="e">
        <v>#N/A</v>
      </c>
      <c r="AB19" s="30" t="str">
        <f t="shared" si="5"/>
        <v/>
      </c>
      <c r="AC19" s="29" t="e">
        <v>#N/A</v>
      </c>
      <c r="AD19" s="30" t="str">
        <f t="shared" si="6"/>
        <v/>
      </c>
      <c r="AE19" s="29" t="e">
        <v>#N/A</v>
      </c>
      <c r="AF19" s="30" t="str">
        <f t="shared" si="7"/>
        <v/>
      </c>
      <c r="AG19" s="29" t="e">
        <v>#N/A</v>
      </c>
      <c r="AH19" s="30" t="str">
        <f t="shared" si="8"/>
        <v/>
      </c>
      <c r="AI19" s="26" t="e">
        <v>#N/A</v>
      </c>
      <c r="AJ19" s="30" t="e">
        <v>#N/A</v>
      </c>
      <c r="AK19" s="30" t="str">
        <f t="shared" si="9"/>
        <v/>
      </c>
      <c r="AL19" s="29" t="e">
        <v>#N/A</v>
      </c>
      <c r="AM19" s="30" t="str">
        <f t="shared" si="10"/>
        <v/>
      </c>
      <c r="AN19" s="30" t="e">
        <v>#N/A</v>
      </c>
      <c r="AO19" s="30" t="str">
        <f t="shared" si="11"/>
        <v/>
      </c>
      <c r="AP19" s="30" t="e">
        <v>#N/A</v>
      </c>
      <c r="AQ19" s="30" t="str">
        <f t="shared" si="12"/>
        <v/>
      </c>
      <c r="AR19" s="30" t="e">
        <v>#N/A</v>
      </c>
      <c r="AS19" s="30" t="str">
        <f t="shared" si="13"/>
        <v/>
      </c>
      <c r="AT19" s="30" t="e">
        <v>#N/A</v>
      </c>
      <c r="AU19" s="30" t="str">
        <f t="shared" si="14"/>
        <v/>
      </c>
      <c r="AV19" s="26" t="e">
        <v>#N/A</v>
      </c>
      <c r="AW19" s="30" t="e">
        <v>#N/A</v>
      </c>
      <c r="AX19" s="30" t="str">
        <f t="shared" si="15"/>
        <v/>
      </c>
      <c r="AY19" s="30" t="e">
        <v>#N/A</v>
      </c>
      <c r="AZ19" s="30" t="str">
        <f t="shared" si="16"/>
        <v/>
      </c>
      <c r="BA19" s="30" t="e">
        <v>#N/A</v>
      </c>
      <c r="BB19" s="30" t="str">
        <f t="shared" si="17"/>
        <v/>
      </c>
      <c r="BC19" s="30" t="e">
        <v>#N/A</v>
      </c>
      <c r="BD19" s="30" t="str">
        <f t="shared" si="18"/>
        <v/>
      </c>
      <c r="BE19" s="30" t="e">
        <v>#N/A</v>
      </c>
      <c r="BF19" s="30" t="str">
        <f t="shared" si="19"/>
        <v/>
      </c>
      <c r="BG19" s="30" t="e">
        <v>#N/A</v>
      </c>
      <c r="BH19" s="30" t="str">
        <f t="shared" si="20"/>
        <v/>
      </c>
      <c r="BI19" s="26" t="e">
        <v>#N/A</v>
      </c>
      <c r="BJ19" s="30" t="e">
        <v>#N/A</v>
      </c>
      <c r="BK19" s="30" t="str">
        <f t="shared" si="21"/>
        <v/>
      </c>
      <c r="BL19" s="30" t="e">
        <v>#N/A</v>
      </c>
      <c r="BM19" s="30" t="str">
        <f t="shared" si="22"/>
        <v/>
      </c>
      <c r="BN19" s="30" t="e">
        <v>#N/A</v>
      </c>
      <c r="BO19" s="30" t="str">
        <f t="shared" si="23"/>
        <v/>
      </c>
      <c r="BP19" s="30" t="e">
        <v>#N/A</v>
      </c>
      <c r="BQ19" s="30" t="str">
        <f t="shared" si="24"/>
        <v/>
      </c>
      <c r="BR19" s="30" t="e">
        <v>#N/A</v>
      </c>
      <c r="BS19" s="30" t="str">
        <f t="shared" si="25"/>
        <v/>
      </c>
      <c r="BT19" s="30" t="e">
        <v>#N/A</v>
      </c>
      <c r="BU19" s="30" t="str">
        <f t="shared" si="26"/>
        <v/>
      </c>
      <c r="BV19" s="26">
        <v>16</v>
      </c>
      <c r="BW19" s="30" t="s">
        <v>30</v>
      </c>
      <c r="BX19" s="30">
        <f t="shared" si="27"/>
        <v>6</v>
      </c>
      <c r="BY19" s="30" t="s">
        <v>24</v>
      </c>
      <c r="BZ19" s="30">
        <f t="shared" si="28"/>
        <v>6</v>
      </c>
      <c r="CA19" s="30" t="s">
        <v>96</v>
      </c>
      <c r="CB19" s="30">
        <f t="shared" si="29"/>
        <v>6</v>
      </c>
      <c r="CC19" s="30" t="s">
        <v>97</v>
      </c>
      <c r="CD19" s="30">
        <f t="shared" si="30"/>
        <v>6</v>
      </c>
      <c r="CE19" s="30" t="s">
        <v>98</v>
      </c>
      <c r="CF19" s="30">
        <f t="shared" si="31"/>
        <v>6</v>
      </c>
      <c r="CG19" s="30" t="s">
        <v>99</v>
      </c>
      <c r="CH19" s="30">
        <f t="shared" si="32"/>
        <v>6</v>
      </c>
      <c r="CI19" s="26">
        <v>16</v>
      </c>
      <c r="CJ19" s="30" t="s">
        <v>30</v>
      </c>
      <c r="CK19" s="30">
        <f t="shared" si="33"/>
        <v>6</v>
      </c>
      <c r="CL19" s="30" t="s">
        <v>24</v>
      </c>
      <c r="CM19" s="30">
        <f t="shared" si="34"/>
        <v>6</v>
      </c>
      <c r="CN19" s="30" t="s">
        <v>96</v>
      </c>
      <c r="CO19" s="30">
        <f t="shared" si="35"/>
        <v>6</v>
      </c>
      <c r="CP19" s="30" t="s">
        <v>97</v>
      </c>
      <c r="CQ19" s="30">
        <f t="shared" si="36"/>
        <v>6</v>
      </c>
      <c r="CR19" s="30" t="s">
        <v>98</v>
      </c>
      <c r="CS19" s="30">
        <f t="shared" si="37"/>
        <v>6</v>
      </c>
      <c r="CT19" s="30" t="s">
        <v>99</v>
      </c>
      <c r="CU19" s="30">
        <f t="shared" si="38"/>
        <v>6</v>
      </c>
    </row>
    <row r="20" spans="1:99" ht="15.75" x14ac:dyDescent="0.15">
      <c r="A20" s="23" t="s">
        <v>112</v>
      </c>
      <c r="B20" s="24" t="s">
        <v>113</v>
      </c>
      <c r="C20" s="23" t="s">
        <v>62</v>
      </c>
      <c r="D20" s="23" t="s">
        <v>8</v>
      </c>
      <c r="E20" s="25"/>
      <c r="F20" s="23">
        <v>0</v>
      </c>
      <c r="G20" s="26">
        <v>0</v>
      </c>
      <c r="H20" s="26">
        <v>95</v>
      </c>
      <c r="I20" s="26">
        <v>93</v>
      </c>
      <c r="J20" s="26">
        <v>78</v>
      </c>
      <c r="K20" s="26">
        <v>43</v>
      </c>
      <c r="L20" s="26">
        <v>83</v>
      </c>
      <c r="M20" s="26">
        <v>66</v>
      </c>
      <c r="N20" s="27">
        <v>0</v>
      </c>
      <c r="O20" s="26">
        <v>0</v>
      </c>
      <c r="P20" s="26">
        <f t="shared" si="0"/>
        <v>458</v>
      </c>
      <c r="Q20" s="28" t="str">
        <f>IF(D20="物理类",IF(P20&gt;=分数线!$C$2,"本科",""),IF(D20="历史类",IF(P20&gt;=分数线!$C$3,"本科","")))</f>
        <v>本科</v>
      </c>
      <c r="R20" s="28">
        <f t="shared" si="1"/>
        <v>72</v>
      </c>
      <c r="S20" s="28" t="str">
        <f>IF(D20="物理类",IF(P20&gt;=分数线!$C$6,"重本",""),IF(D20="历史类",IF(P20&gt;=分数线!$C$7,"重本","")))</f>
        <v/>
      </c>
      <c r="T20" s="28">
        <f t="shared" si="2"/>
        <v>0</v>
      </c>
      <c r="U20" s="28">
        <f t="shared" si="39"/>
        <v>72</v>
      </c>
      <c r="V20" s="26">
        <v>16</v>
      </c>
      <c r="W20" s="29" t="e">
        <v>#N/A</v>
      </c>
      <c r="X20" s="30" t="str">
        <f t="shared" si="3"/>
        <v/>
      </c>
      <c r="Y20" s="93" t="e">
        <v>#N/A</v>
      </c>
      <c r="Z20" s="30" t="str">
        <f t="shared" si="4"/>
        <v/>
      </c>
      <c r="AA20" s="29" t="e">
        <v>#N/A</v>
      </c>
      <c r="AB20" s="30" t="str">
        <f t="shared" si="5"/>
        <v/>
      </c>
      <c r="AC20" s="29" t="e">
        <v>#N/A</v>
      </c>
      <c r="AD20" s="30" t="str">
        <f t="shared" si="6"/>
        <v/>
      </c>
      <c r="AE20" s="29" t="e">
        <v>#N/A</v>
      </c>
      <c r="AF20" s="32" t="str">
        <f t="shared" si="7"/>
        <v/>
      </c>
      <c r="AG20" s="29" t="e">
        <v>#N/A</v>
      </c>
      <c r="AH20" s="30" t="str">
        <f t="shared" si="8"/>
        <v/>
      </c>
      <c r="AI20" s="26" t="e">
        <v>#N/A</v>
      </c>
      <c r="AJ20" s="30" t="e">
        <v>#N/A</v>
      </c>
      <c r="AK20" s="30" t="str">
        <f t="shared" si="9"/>
        <v/>
      </c>
      <c r="AL20" s="29" t="e">
        <v>#N/A</v>
      </c>
      <c r="AM20" s="30" t="str">
        <f t="shared" si="10"/>
        <v/>
      </c>
      <c r="AN20" s="30" t="e">
        <v>#N/A</v>
      </c>
      <c r="AO20" s="30" t="str">
        <f t="shared" si="11"/>
        <v/>
      </c>
      <c r="AP20" s="30" t="e">
        <v>#N/A</v>
      </c>
      <c r="AQ20" s="30" t="str">
        <f t="shared" si="12"/>
        <v/>
      </c>
      <c r="AR20" s="30" t="e">
        <v>#N/A</v>
      </c>
      <c r="AS20" s="30" t="str">
        <f t="shared" si="13"/>
        <v/>
      </c>
      <c r="AT20" s="30" t="e">
        <v>#N/A</v>
      </c>
      <c r="AU20" s="30" t="str">
        <f t="shared" si="14"/>
        <v/>
      </c>
      <c r="AV20" s="26" t="e">
        <v>#N/A</v>
      </c>
      <c r="AW20" s="30" t="e">
        <v>#N/A</v>
      </c>
      <c r="AX20" s="30" t="str">
        <f t="shared" si="15"/>
        <v/>
      </c>
      <c r="AY20" s="30" t="e">
        <v>#N/A</v>
      </c>
      <c r="AZ20" s="30" t="str">
        <f t="shared" si="16"/>
        <v/>
      </c>
      <c r="BA20" s="30" t="e">
        <v>#N/A</v>
      </c>
      <c r="BB20" s="30" t="str">
        <f t="shared" si="17"/>
        <v/>
      </c>
      <c r="BC20" s="30" t="e">
        <v>#N/A</v>
      </c>
      <c r="BD20" s="30" t="str">
        <f t="shared" si="18"/>
        <v/>
      </c>
      <c r="BE20" s="30" t="e">
        <v>#N/A</v>
      </c>
      <c r="BF20" s="30" t="str">
        <f t="shared" si="19"/>
        <v/>
      </c>
      <c r="BG20" s="30" t="e">
        <v>#N/A</v>
      </c>
      <c r="BH20" s="30" t="str">
        <f t="shared" si="20"/>
        <v/>
      </c>
      <c r="BI20" s="26" t="e">
        <v>#N/A</v>
      </c>
      <c r="BJ20" s="30" t="e">
        <v>#N/A</v>
      </c>
      <c r="BK20" s="30" t="str">
        <f t="shared" si="21"/>
        <v/>
      </c>
      <c r="BL20" s="30" t="e">
        <v>#N/A</v>
      </c>
      <c r="BM20" s="30" t="str">
        <f t="shared" si="22"/>
        <v/>
      </c>
      <c r="BN20" s="30" t="e">
        <v>#N/A</v>
      </c>
      <c r="BO20" s="30" t="str">
        <f t="shared" si="23"/>
        <v/>
      </c>
      <c r="BP20" s="30" t="e">
        <v>#N/A</v>
      </c>
      <c r="BQ20" s="30" t="str">
        <f t="shared" si="24"/>
        <v/>
      </c>
      <c r="BR20" s="30" t="e">
        <v>#N/A</v>
      </c>
      <c r="BS20" s="30" t="str">
        <f t="shared" si="25"/>
        <v/>
      </c>
      <c r="BT20" s="30" t="e">
        <v>#N/A</v>
      </c>
      <c r="BU20" s="30" t="str">
        <f t="shared" si="26"/>
        <v/>
      </c>
      <c r="BV20" s="26">
        <v>16</v>
      </c>
      <c r="BW20" s="30" t="s">
        <v>30</v>
      </c>
      <c r="BX20" s="30">
        <f t="shared" si="27"/>
        <v>6</v>
      </c>
      <c r="BY20" s="30" t="s">
        <v>24</v>
      </c>
      <c r="BZ20" s="30">
        <f t="shared" si="28"/>
        <v>6</v>
      </c>
      <c r="CA20" s="30" t="s">
        <v>96</v>
      </c>
      <c r="CB20" s="30">
        <f t="shared" si="29"/>
        <v>6</v>
      </c>
      <c r="CC20" s="30" t="s">
        <v>97</v>
      </c>
      <c r="CD20" s="30">
        <f t="shared" si="30"/>
        <v>6</v>
      </c>
      <c r="CE20" s="30" t="s">
        <v>98</v>
      </c>
      <c r="CF20" s="30">
        <f t="shared" si="31"/>
        <v>6</v>
      </c>
      <c r="CG20" s="30" t="s">
        <v>99</v>
      </c>
      <c r="CH20" s="30">
        <f t="shared" si="32"/>
        <v>6</v>
      </c>
      <c r="CI20" s="26">
        <v>16</v>
      </c>
      <c r="CJ20" s="30" t="s">
        <v>30</v>
      </c>
      <c r="CK20" s="30">
        <f t="shared" si="33"/>
        <v>6</v>
      </c>
      <c r="CL20" s="30" t="s">
        <v>24</v>
      </c>
      <c r="CM20" s="30">
        <f t="shared" si="34"/>
        <v>6</v>
      </c>
      <c r="CN20" s="30" t="s">
        <v>96</v>
      </c>
      <c r="CO20" s="30">
        <f t="shared" si="35"/>
        <v>6</v>
      </c>
      <c r="CP20" s="30" t="s">
        <v>97</v>
      </c>
      <c r="CQ20" s="30">
        <f t="shared" si="36"/>
        <v>6</v>
      </c>
      <c r="CR20" s="30" t="s">
        <v>98</v>
      </c>
      <c r="CS20" s="30">
        <f t="shared" si="37"/>
        <v>6</v>
      </c>
      <c r="CT20" s="30" t="s">
        <v>99</v>
      </c>
      <c r="CU20" s="30">
        <f t="shared" si="38"/>
        <v>6</v>
      </c>
    </row>
    <row r="21" spans="1:99" ht="15.75" x14ac:dyDescent="0.15">
      <c r="A21" s="23" t="s">
        <v>114</v>
      </c>
      <c r="B21" s="70" t="s">
        <v>115</v>
      </c>
      <c r="C21" s="23" t="s">
        <v>62</v>
      </c>
      <c r="D21" s="23" t="s">
        <v>8</v>
      </c>
      <c r="E21" s="25"/>
      <c r="F21" s="23">
        <v>0</v>
      </c>
      <c r="G21" s="26">
        <v>0</v>
      </c>
      <c r="H21" s="26">
        <v>104</v>
      </c>
      <c r="I21" s="26">
        <v>84</v>
      </c>
      <c r="J21" s="26">
        <v>60</v>
      </c>
      <c r="K21" s="26">
        <v>57</v>
      </c>
      <c r="L21" s="26">
        <v>73</v>
      </c>
      <c r="M21" s="26">
        <v>78</v>
      </c>
      <c r="N21" s="27">
        <v>0</v>
      </c>
      <c r="O21" s="26">
        <v>0</v>
      </c>
      <c r="P21" s="26">
        <f t="shared" si="0"/>
        <v>456</v>
      </c>
      <c r="Q21" s="28" t="str">
        <f>IF(D21="物理类",IF(P21&gt;=分数线!$C$2,"本科",""),IF(D21="历史类",IF(P21&gt;=分数线!$C$3,"本科","")))</f>
        <v>本科</v>
      </c>
      <c r="R21" s="28">
        <f t="shared" si="1"/>
        <v>72</v>
      </c>
      <c r="S21" s="28" t="str">
        <f>IF(D21="物理类",IF(P21&gt;=分数线!$C$6,"重本",""),IF(D21="历史类",IF(P21&gt;=分数线!$C$7,"重本","")))</f>
        <v/>
      </c>
      <c r="T21" s="28">
        <f t="shared" si="2"/>
        <v>0</v>
      </c>
      <c r="U21" s="28">
        <f t="shared" si="39"/>
        <v>72</v>
      </c>
      <c r="V21" s="26">
        <v>16</v>
      </c>
      <c r="W21" s="29" t="e">
        <v>#N/A</v>
      </c>
      <c r="X21" s="30" t="str">
        <f t="shared" si="3"/>
        <v/>
      </c>
      <c r="Y21" s="93" t="e">
        <v>#N/A</v>
      </c>
      <c r="Z21" s="30" t="str">
        <f t="shared" si="4"/>
        <v/>
      </c>
      <c r="AA21" s="29" t="e">
        <v>#N/A</v>
      </c>
      <c r="AB21" s="30" t="str">
        <f t="shared" si="5"/>
        <v/>
      </c>
      <c r="AC21" s="29" t="e">
        <v>#N/A</v>
      </c>
      <c r="AD21" s="30" t="str">
        <f t="shared" si="6"/>
        <v/>
      </c>
      <c r="AE21" s="29" t="e">
        <v>#N/A</v>
      </c>
      <c r="AF21" s="30" t="str">
        <f t="shared" si="7"/>
        <v/>
      </c>
      <c r="AG21" s="29" t="e">
        <v>#N/A</v>
      </c>
      <c r="AH21" s="30" t="str">
        <f t="shared" si="8"/>
        <v/>
      </c>
      <c r="AI21" s="26" t="e">
        <v>#N/A</v>
      </c>
      <c r="AJ21" s="30" t="e">
        <v>#N/A</v>
      </c>
      <c r="AK21" s="30" t="str">
        <f t="shared" si="9"/>
        <v/>
      </c>
      <c r="AL21" s="29" t="e">
        <v>#N/A</v>
      </c>
      <c r="AM21" s="30" t="str">
        <f t="shared" si="10"/>
        <v/>
      </c>
      <c r="AN21" s="30" t="e">
        <v>#N/A</v>
      </c>
      <c r="AO21" s="30" t="str">
        <f t="shared" si="11"/>
        <v/>
      </c>
      <c r="AP21" s="30" t="e">
        <v>#N/A</v>
      </c>
      <c r="AQ21" s="30" t="str">
        <f t="shared" si="12"/>
        <v/>
      </c>
      <c r="AR21" s="30" t="e">
        <v>#N/A</v>
      </c>
      <c r="AS21" s="30" t="str">
        <f t="shared" si="13"/>
        <v/>
      </c>
      <c r="AT21" s="30" t="e">
        <v>#N/A</v>
      </c>
      <c r="AU21" s="30" t="str">
        <f t="shared" si="14"/>
        <v/>
      </c>
      <c r="AV21" s="26" t="e">
        <v>#N/A</v>
      </c>
      <c r="AW21" s="30" t="e">
        <v>#N/A</v>
      </c>
      <c r="AX21" s="30" t="str">
        <f t="shared" si="15"/>
        <v/>
      </c>
      <c r="AY21" s="30" t="e">
        <v>#N/A</v>
      </c>
      <c r="AZ21" s="30" t="str">
        <f t="shared" si="16"/>
        <v/>
      </c>
      <c r="BA21" s="30" t="e">
        <v>#N/A</v>
      </c>
      <c r="BB21" s="30" t="str">
        <f t="shared" si="17"/>
        <v/>
      </c>
      <c r="BC21" s="30" t="e">
        <v>#N/A</v>
      </c>
      <c r="BD21" s="30" t="str">
        <f t="shared" si="18"/>
        <v/>
      </c>
      <c r="BE21" s="30" t="e">
        <v>#N/A</v>
      </c>
      <c r="BF21" s="30" t="str">
        <f t="shared" si="19"/>
        <v/>
      </c>
      <c r="BG21" s="30" t="e">
        <v>#N/A</v>
      </c>
      <c r="BH21" s="30" t="str">
        <f t="shared" si="20"/>
        <v/>
      </c>
      <c r="BI21" s="26" t="e">
        <v>#N/A</v>
      </c>
      <c r="BJ21" s="30" t="e">
        <v>#N/A</v>
      </c>
      <c r="BK21" s="30" t="str">
        <f t="shared" si="21"/>
        <v/>
      </c>
      <c r="BL21" s="30" t="e">
        <v>#N/A</v>
      </c>
      <c r="BM21" s="30" t="str">
        <f t="shared" si="22"/>
        <v/>
      </c>
      <c r="BN21" s="30" t="e">
        <v>#N/A</v>
      </c>
      <c r="BO21" s="30" t="str">
        <f t="shared" si="23"/>
        <v/>
      </c>
      <c r="BP21" s="30" t="e">
        <v>#N/A</v>
      </c>
      <c r="BQ21" s="30" t="str">
        <f t="shared" si="24"/>
        <v/>
      </c>
      <c r="BR21" s="30" t="e">
        <v>#N/A</v>
      </c>
      <c r="BS21" s="30" t="str">
        <f t="shared" si="25"/>
        <v/>
      </c>
      <c r="BT21" s="30" t="e">
        <v>#N/A</v>
      </c>
      <c r="BU21" s="30" t="str">
        <f t="shared" si="26"/>
        <v/>
      </c>
      <c r="BV21" s="26">
        <v>16</v>
      </c>
      <c r="BW21" s="30" t="s">
        <v>30</v>
      </c>
      <c r="BX21" s="30">
        <f t="shared" si="27"/>
        <v>6</v>
      </c>
      <c r="BY21" s="30" t="s">
        <v>24</v>
      </c>
      <c r="BZ21" s="30">
        <f t="shared" si="28"/>
        <v>6</v>
      </c>
      <c r="CA21" s="30" t="s">
        <v>96</v>
      </c>
      <c r="CB21" s="30">
        <f t="shared" si="29"/>
        <v>6</v>
      </c>
      <c r="CC21" s="30" t="s">
        <v>97</v>
      </c>
      <c r="CD21" s="30">
        <f t="shared" si="30"/>
        <v>6</v>
      </c>
      <c r="CE21" s="30" t="s">
        <v>98</v>
      </c>
      <c r="CF21" s="30">
        <f t="shared" si="31"/>
        <v>6</v>
      </c>
      <c r="CG21" s="30" t="s">
        <v>99</v>
      </c>
      <c r="CH21" s="30">
        <f t="shared" si="32"/>
        <v>6</v>
      </c>
      <c r="CI21" s="26">
        <v>16</v>
      </c>
      <c r="CJ21" s="30" t="s">
        <v>30</v>
      </c>
      <c r="CK21" s="30">
        <f t="shared" si="33"/>
        <v>6</v>
      </c>
      <c r="CL21" s="30" t="s">
        <v>24</v>
      </c>
      <c r="CM21" s="30">
        <f t="shared" si="34"/>
        <v>6</v>
      </c>
      <c r="CN21" s="30" t="s">
        <v>96</v>
      </c>
      <c r="CO21" s="30">
        <f t="shared" si="35"/>
        <v>6</v>
      </c>
      <c r="CP21" s="30" t="s">
        <v>97</v>
      </c>
      <c r="CQ21" s="30">
        <f t="shared" si="36"/>
        <v>6</v>
      </c>
      <c r="CR21" s="30" t="s">
        <v>98</v>
      </c>
      <c r="CS21" s="30">
        <f t="shared" si="37"/>
        <v>6</v>
      </c>
      <c r="CT21" s="30" t="s">
        <v>99</v>
      </c>
      <c r="CU21" s="30">
        <f t="shared" si="38"/>
        <v>6</v>
      </c>
    </row>
    <row r="22" spans="1:99" ht="15.75" x14ac:dyDescent="0.15">
      <c r="A22" s="23" t="s">
        <v>116</v>
      </c>
      <c r="B22" s="24" t="s">
        <v>117</v>
      </c>
      <c r="C22" s="23" t="s">
        <v>62</v>
      </c>
      <c r="D22" s="23" t="s">
        <v>8</v>
      </c>
      <c r="E22" s="25"/>
      <c r="F22" s="23">
        <v>0</v>
      </c>
      <c r="G22" s="26">
        <v>0</v>
      </c>
      <c r="H22" s="26">
        <v>111</v>
      </c>
      <c r="I22" s="26">
        <v>94</v>
      </c>
      <c r="J22" s="26">
        <v>89</v>
      </c>
      <c r="K22" s="26">
        <v>26</v>
      </c>
      <c r="L22" s="26">
        <v>74</v>
      </c>
      <c r="M22" s="26">
        <v>61</v>
      </c>
      <c r="N22" s="27">
        <v>0</v>
      </c>
      <c r="O22" s="26">
        <v>0</v>
      </c>
      <c r="P22" s="26">
        <f t="shared" si="0"/>
        <v>455</v>
      </c>
      <c r="Q22" s="28" t="str">
        <f>IF(D22="物理类",IF(P22&gt;=分数线!$C$2,"本科",""),IF(D22="历史类",IF(P22&gt;=分数线!$C$3,"本科","")))</f>
        <v>本科</v>
      </c>
      <c r="R22" s="28">
        <f t="shared" si="1"/>
        <v>72</v>
      </c>
      <c r="S22" s="28" t="str">
        <f>IF(D22="物理类",IF(P22&gt;=分数线!$C$6,"重本",""),IF(D22="历史类",IF(P22&gt;=分数线!$C$7,"重本","")))</f>
        <v/>
      </c>
      <c r="T22" s="28">
        <f t="shared" si="2"/>
        <v>0</v>
      </c>
      <c r="U22" s="28">
        <f t="shared" si="39"/>
        <v>72</v>
      </c>
      <c r="V22" s="26">
        <v>16</v>
      </c>
      <c r="W22" s="29" t="e">
        <v>#N/A</v>
      </c>
      <c r="X22" s="30" t="str">
        <f t="shared" si="3"/>
        <v/>
      </c>
      <c r="Y22" s="93" t="e">
        <v>#N/A</v>
      </c>
      <c r="Z22" s="30" t="str">
        <f t="shared" si="4"/>
        <v/>
      </c>
      <c r="AA22" s="29" t="e">
        <v>#N/A</v>
      </c>
      <c r="AB22" s="30" t="str">
        <f t="shared" si="5"/>
        <v/>
      </c>
      <c r="AC22" s="29" t="e">
        <v>#N/A</v>
      </c>
      <c r="AD22" s="30" t="str">
        <f t="shared" si="6"/>
        <v/>
      </c>
      <c r="AE22" s="29" t="e">
        <v>#N/A</v>
      </c>
      <c r="AF22" s="32" t="str">
        <f t="shared" si="7"/>
        <v/>
      </c>
      <c r="AG22" s="29" t="e">
        <v>#N/A</v>
      </c>
      <c r="AH22" s="30" t="str">
        <f t="shared" si="8"/>
        <v/>
      </c>
      <c r="AI22" s="26" t="e">
        <v>#N/A</v>
      </c>
      <c r="AJ22" s="30" t="e">
        <v>#N/A</v>
      </c>
      <c r="AK22" s="30" t="str">
        <f t="shared" si="9"/>
        <v/>
      </c>
      <c r="AL22" s="29" t="e">
        <v>#N/A</v>
      </c>
      <c r="AM22" s="30" t="str">
        <f t="shared" si="10"/>
        <v/>
      </c>
      <c r="AN22" s="30" t="e">
        <v>#N/A</v>
      </c>
      <c r="AO22" s="30" t="str">
        <f t="shared" si="11"/>
        <v/>
      </c>
      <c r="AP22" s="30" t="e">
        <v>#N/A</v>
      </c>
      <c r="AQ22" s="30" t="str">
        <f t="shared" si="12"/>
        <v/>
      </c>
      <c r="AR22" s="30" t="e">
        <v>#N/A</v>
      </c>
      <c r="AS22" s="30" t="str">
        <f t="shared" si="13"/>
        <v/>
      </c>
      <c r="AT22" s="30" t="e">
        <v>#N/A</v>
      </c>
      <c r="AU22" s="30" t="str">
        <f t="shared" si="14"/>
        <v/>
      </c>
      <c r="AV22" s="26" t="e">
        <v>#N/A</v>
      </c>
      <c r="AW22" s="30" t="e">
        <v>#N/A</v>
      </c>
      <c r="AX22" s="30" t="str">
        <f t="shared" si="15"/>
        <v/>
      </c>
      <c r="AY22" s="30" t="e">
        <v>#N/A</v>
      </c>
      <c r="AZ22" s="30" t="str">
        <f t="shared" si="16"/>
        <v/>
      </c>
      <c r="BA22" s="30" t="e">
        <v>#N/A</v>
      </c>
      <c r="BB22" s="30" t="str">
        <f t="shared" si="17"/>
        <v/>
      </c>
      <c r="BC22" s="30" t="e">
        <v>#N/A</v>
      </c>
      <c r="BD22" s="30" t="str">
        <f t="shared" si="18"/>
        <v/>
      </c>
      <c r="BE22" s="30" t="e">
        <v>#N/A</v>
      </c>
      <c r="BF22" s="30" t="str">
        <f t="shared" si="19"/>
        <v/>
      </c>
      <c r="BG22" s="30" t="e">
        <v>#N/A</v>
      </c>
      <c r="BH22" s="30" t="str">
        <f t="shared" si="20"/>
        <v/>
      </c>
      <c r="BI22" s="26" t="e">
        <v>#N/A</v>
      </c>
      <c r="BJ22" s="30" t="e">
        <v>#N/A</v>
      </c>
      <c r="BK22" s="30" t="str">
        <f t="shared" si="21"/>
        <v/>
      </c>
      <c r="BL22" s="30" t="e">
        <v>#N/A</v>
      </c>
      <c r="BM22" s="30" t="str">
        <f t="shared" si="22"/>
        <v/>
      </c>
      <c r="BN22" s="30" t="e">
        <v>#N/A</v>
      </c>
      <c r="BO22" s="30" t="str">
        <f t="shared" si="23"/>
        <v/>
      </c>
      <c r="BP22" s="30" t="e">
        <v>#N/A</v>
      </c>
      <c r="BQ22" s="30" t="str">
        <f t="shared" si="24"/>
        <v/>
      </c>
      <c r="BR22" s="30" t="e">
        <v>#N/A</v>
      </c>
      <c r="BS22" s="30" t="str">
        <f t="shared" si="25"/>
        <v/>
      </c>
      <c r="BT22" s="30" t="e">
        <v>#N/A</v>
      </c>
      <c r="BU22" s="30" t="str">
        <f t="shared" si="26"/>
        <v/>
      </c>
      <c r="BV22" s="26">
        <v>16</v>
      </c>
      <c r="BW22" s="30" t="s">
        <v>30</v>
      </c>
      <c r="BX22" s="30">
        <f t="shared" si="27"/>
        <v>6</v>
      </c>
      <c r="BY22" s="30" t="s">
        <v>24</v>
      </c>
      <c r="BZ22" s="30">
        <f t="shared" si="28"/>
        <v>6</v>
      </c>
      <c r="CA22" s="30" t="s">
        <v>96</v>
      </c>
      <c r="CB22" s="30">
        <f t="shared" si="29"/>
        <v>6</v>
      </c>
      <c r="CC22" s="30" t="s">
        <v>97</v>
      </c>
      <c r="CD22" s="30">
        <f t="shared" si="30"/>
        <v>6</v>
      </c>
      <c r="CE22" s="30" t="s">
        <v>98</v>
      </c>
      <c r="CF22" s="30">
        <f t="shared" si="31"/>
        <v>6</v>
      </c>
      <c r="CG22" s="30" t="s">
        <v>99</v>
      </c>
      <c r="CH22" s="30">
        <f t="shared" si="32"/>
        <v>6</v>
      </c>
      <c r="CI22" s="26">
        <v>16</v>
      </c>
      <c r="CJ22" s="30" t="s">
        <v>30</v>
      </c>
      <c r="CK22" s="30">
        <f t="shared" si="33"/>
        <v>6</v>
      </c>
      <c r="CL22" s="30" t="s">
        <v>24</v>
      </c>
      <c r="CM22" s="30">
        <f t="shared" si="34"/>
        <v>6</v>
      </c>
      <c r="CN22" s="30" t="s">
        <v>96</v>
      </c>
      <c r="CO22" s="30">
        <f t="shared" si="35"/>
        <v>6</v>
      </c>
      <c r="CP22" s="30" t="s">
        <v>97</v>
      </c>
      <c r="CQ22" s="30">
        <f t="shared" si="36"/>
        <v>6</v>
      </c>
      <c r="CR22" s="30" t="s">
        <v>98</v>
      </c>
      <c r="CS22" s="30">
        <f t="shared" si="37"/>
        <v>6</v>
      </c>
      <c r="CT22" s="30" t="s">
        <v>99</v>
      </c>
      <c r="CU22" s="30">
        <f t="shared" si="38"/>
        <v>6</v>
      </c>
    </row>
    <row r="23" spans="1:99" ht="15.75" x14ac:dyDescent="0.15">
      <c r="A23" s="23" t="s">
        <v>118</v>
      </c>
      <c r="B23" s="24" t="s">
        <v>119</v>
      </c>
      <c r="C23" s="23" t="s">
        <v>62</v>
      </c>
      <c r="D23" s="23" t="s">
        <v>8</v>
      </c>
      <c r="E23" s="25"/>
      <c r="F23" s="23">
        <v>1</v>
      </c>
      <c r="G23" s="26">
        <v>0</v>
      </c>
      <c r="H23" s="26">
        <v>105</v>
      </c>
      <c r="I23" s="26">
        <v>102</v>
      </c>
      <c r="J23" s="26">
        <v>25</v>
      </c>
      <c r="K23" s="26">
        <v>71</v>
      </c>
      <c r="L23" s="26">
        <v>84</v>
      </c>
      <c r="M23" s="26">
        <v>63</v>
      </c>
      <c r="N23" s="27">
        <v>0</v>
      </c>
      <c r="O23" s="26">
        <v>0</v>
      </c>
      <c r="P23" s="26">
        <f t="shared" si="0"/>
        <v>450</v>
      </c>
      <c r="Q23" s="28" t="str">
        <f>IF(D23="物理类",IF(P23&gt;=分数线!$C$2,"本科",""),IF(D23="历史类",IF(P23&gt;=分数线!$C$3,"本科","")))</f>
        <v>本科</v>
      </c>
      <c r="R23" s="28">
        <f t="shared" si="1"/>
        <v>36</v>
      </c>
      <c r="S23" s="28" t="str">
        <f>IF(D23="物理类",IF(P23&gt;=分数线!$C$6,"重本",""),IF(D23="历史类",IF(P23&gt;=分数线!$C$7,"重本","")))</f>
        <v/>
      </c>
      <c r="T23" s="28">
        <f t="shared" si="2"/>
        <v>0</v>
      </c>
      <c r="U23" s="28">
        <f t="shared" si="39"/>
        <v>36</v>
      </c>
      <c r="V23" s="26">
        <v>16</v>
      </c>
      <c r="W23" s="29" t="e">
        <v>#N/A</v>
      </c>
      <c r="X23" s="30" t="str">
        <f t="shared" si="3"/>
        <v/>
      </c>
      <c r="Y23" s="93" t="e">
        <v>#N/A</v>
      </c>
      <c r="Z23" s="30" t="str">
        <f t="shared" si="4"/>
        <v/>
      </c>
      <c r="AA23" s="29" t="e">
        <v>#N/A</v>
      </c>
      <c r="AB23" s="30" t="str">
        <f t="shared" si="5"/>
        <v/>
      </c>
      <c r="AC23" s="29" t="e">
        <v>#N/A</v>
      </c>
      <c r="AD23" s="30" t="str">
        <f t="shared" si="6"/>
        <v/>
      </c>
      <c r="AE23" s="29" t="e">
        <v>#N/A</v>
      </c>
      <c r="AF23" s="30" t="str">
        <f t="shared" si="7"/>
        <v/>
      </c>
      <c r="AG23" s="29" t="e">
        <v>#N/A</v>
      </c>
      <c r="AH23" s="30" t="str">
        <f t="shared" si="8"/>
        <v/>
      </c>
      <c r="AI23" s="26" t="e">
        <v>#N/A</v>
      </c>
      <c r="AJ23" s="30" t="e">
        <v>#N/A</v>
      </c>
      <c r="AK23" s="30" t="str">
        <f t="shared" si="9"/>
        <v/>
      </c>
      <c r="AL23" s="29" t="e">
        <v>#N/A</v>
      </c>
      <c r="AM23" s="30" t="str">
        <f t="shared" si="10"/>
        <v/>
      </c>
      <c r="AN23" s="30" t="e">
        <v>#N/A</v>
      </c>
      <c r="AO23" s="30" t="str">
        <f t="shared" si="11"/>
        <v/>
      </c>
      <c r="AP23" s="30" t="e">
        <v>#N/A</v>
      </c>
      <c r="AQ23" s="30" t="str">
        <f t="shared" si="12"/>
        <v/>
      </c>
      <c r="AR23" s="30" t="e">
        <v>#N/A</v>
      </c>
      <c r="AS23" s="30" t="str">
        <f t="shared" si="13"/>
        <v/>
      </c>
      <c r="AT23" s="30" t="e">
        <v>#N/A</v>
      </c>
      <c r="AU23" s="30" t="str">
        <f t="shared" si="14"/>
        <v/>
      </c>
      <c r="AV23" s="26" t="e">
        <v>#N/A</v>
      </c>
      <c r="AW23" s="30" t="e">
        <v>#N/A</v>
      </c>
      <c r="AX23" s="30" t="str">
        <f t="shared" si="15"/>
        <v/>
      </c>
      <c r="AY23" s="30" t="e">
        <v>#N/A</v>
      </c>
      <c r="AZ23" s="30" t="str">
        <f t="shared" si="16"/>
        <v/>
      </c>
      <c r="BA23" s="30" t="e">
        <v>#N/A</v>
      </c>
      <c r="BB23" s="30" t="str">
        <f t="shared" si="17"/>
        <v/>
      </c>
      <c r="BC23" s="30" t="e">
        <v>#N/A</v>
      </c>
      <c r="BD23" s="30" t="str">
        <f t="shared" si="18"/>
        <v/>
      </c>
      <c r="BE23" s="30" t="e">
        <v>#N/A</v>
      </c>
      <c r="BF23" s="30" t="str">
        <f t="shared" si="19"/>
        <v/>
      </c>
      <c r="BG23" s="30" t="e">
        <v>#N/A</v>
      </c>
      <c r="BH23" s="30" t="str">
        <f t="shared" si="20"/>
        <v/>
      </c>
      <c r="BI23" s="26" t="e">
        <v>#N/A</v>
      </c>
      <c r="BJ23" s="30" t="e">
        <v>#N/A</v>
      </c>
      <c r="BK23" s="30" t="str">
        <f t="shared" si="21"/>
        <v/>
      </c>
      <c r="BL23" s="30" t="e">
        <v>#N/A</v>
      </c>
      <c r="BM23" s="30" t="str">
        <f t="shared" si="22"/>
        <v/>
      </c>
      <c r="BN23" s="30" t="e">
        <v>#N/A</v>
      </c>
      <c r="BO23" s="30" t="str">
        <f t="shared" si="23"/>
        <v/>
      </c>
      <c r="BP23" s="30" t="e">
        <v>#N/A</v>
      </c>
      <c r="BQ23" s="30" t="str">
        <f t="shared" si="24"/>
        <v/>
      </c>
      <c r="BR23" s="30" t="e">
        <v>#N/A</v>
      </c>
      <c r="BS23" s="30" t="str">
        <f t="shared" si="25"/>
        <v/>
      </c>
      <c r="BT23" s="30" t="e">
        <v>#N/A</v>
      </c>
      <c r="BU23" s="30" t="str">
        <f t="shared" si="26"/>
        <v/>
      </c>
      <c r="BV23" s="26">
        <v>16</v>
      </c>
      <c r="BW23" s="30" t="s">
        <v>30</v>
      </c>
      <c r="BX23" s="30">
        <f t="shared" si="27"/>
        <v>3</v>
      </c>
      <c r="BY23" s="30" t="s">
        <v>24</v>
      </c>
      <c r="BZ23" s="30">
        <f t="shared" si="28"/>
        <v>3</v>
      </c>
      <c r="CA23" s="30" t="s">
        <v>96</v>
      </c>
      <c r="CB23" s="30">
        <f t="shared" si="29"/>
        <v>3</v>
      </c>
      <c r="CC23" s="30" t="s">
        <v>97</v>
      </c>
      <c r="CD23" s="30">
        <f t="shared" si="30"/>
        <v>3</v>
      </c>
      <c r="CE23" s="30" t="s">
        <v>98</v>
      </c>
      <c r="CF23" s="30">
        <f t="shared" si="31"/>
        <v>3</v>
      </c>
      <c r="CG23" s="30" t="s">
        <v>99</v>
      </c>
      <c r="CH23" s="30">
        <f t="shared" si="32"/>
        <v>3</v>
      </c>
      <c r="CI23" s="26">
        <v>16</v>
      </c>
      <c r="CJ23" s="30" t="s">
        <v>30</v>
      </c>
      <c r="CK23" s="30">
        <f t="shared" si="33"/>
        <v>3</v>
      </c>
      <c r="CL23" s="30" t="s">
        <v>24</v>
      </c>
      <c r="CM23" s="30">
        <f t="shared" si="34"/>
        <v>3</v>
      </c>
      <c r="CN23" s="30" t="s">
        <v>96</v>
      </c>
      <c r="CO23" s="30">
        <f t="shared" si="35"/>
        <v>3</v>
      </c>
      <c r="CP23" s="30" t="s">
        <v>97</v>
      </c>
      <c r="CQ23" s="30">
        <f t="shared" si="36"/>
        <v>3</v>
      </c>
      <c r="CR23" s="30" t="s">
        <v>98</v>
      </c>
      <c r="CS23" s="30">
        <f t="shared" si="37"/>
        <v>3</v>
      </c>
      <c r="CT23" s="30" t="s">
        <v>99</v>
      </c>
      <c r="CU23" s="30">
        <f t="shared" si="38"/>
        <v>3</v>
      </c>
    </row>
    <row r="24" spans="1:99" ht="15.75" x14ac:dyDescent="0.15">
      <c r="A24" s="23" t="s">
        <v>120</v>
      </c>
      <c r="B24" s="24" t="s">
        <v>121</v>
      </c>
      <c r="C24" s="23" t="s">
        <v>62</v>
      </c>
      <c r="D24" s="23" t="s">
        <v>8</v>
      </c>
      <c r="E24" s="25"/>
      <c r="F24" s="23">
        <v>1</v>
      </c>
      <c r="G24" s="26">
        <v>0</v>
      </c>
      <c r="H24" s="26">
        <v>99</v>
      </c>
      <c r="I24" s="26">
        <v>93</v>
      </c>
      <c r="J24" s="26">
        <v>86</v>
      </c>
      <c r="K24" s="26">
        <v>34</v>
      </c>
      <c r="L24" s="26">
        <v>71</v>
      </c>
      <c r="M24" s="26">
        <v>62</v>
      </c>
      <c r="N24" s="27">
        <v>0</v>
      </c>
      <c r="O24" s="26">
        <v>0</v>
      </c>
      <c r="P24" s="26">
        <f t="shared" si="0"/>
        <v>445</v>
      </c>
      <c r="Q24" s="28" t="str">
        <f>IF(D24="物理类",IF(P24&gt;=分数线!$C$2,"本科",""),IF(D24="历史类",IF(P24&gt;=分数线!$C$3,"本科","")))</f>
        <v>本科</v>
      </c>
      <c r="R24" s="28">
        <f t="shared" si="1"/>
        <v>36</v>
      </c>
      <c r="S24" s="28" t="str">
        <f>IF(D24="物理类",IF(P24&gt;=分数线!$C$6,"重本",""),IF(D24="历史类",IF(P24&gt;=分数线!$C$7,"重本","")))</f>
        <v/>
      </c>
      <c r="T24" s="28">
        <f t="shared" si="2"/>
        <v>0</v>
      </c>
      <c r="U24" s="28">
        <f t="shared" si="39"/>
        <v>36</v>
      </c>
      <c r="V24" s="26">
        <v>16</v>
      </c>
      <c r="W24" s="29" t="e">
        <v>#N/A</v>
      </c>
      <c r="X24" s="30" t="str">
        <f t="shared" si="3"/>
        <v/>
      </c>
      <c r="Y24" s="93" t="e">
        <v>#N/A</v>
      </c>
      <c r="Z24" s="30" t="str">
        <f t="shared" si="4"/>
        <v/>
      </c>
      <c r="AA24" s="29" t="e">
        <v>#N/A</v>
      </c>
      <c r="AB24" s="30" t="str">
        <f t="shared" si="5"/>
        <v/>
      </c>
      <c r="AC24" s="29" t="e">
        <v>#N/A</v>
      </c>
      <c r="AD24" s="30" t="str">
        <f t="shared" si="6"/>
        <v/>
      </c>
      <c r="AE24" s="29" t="e">
        <v>#N/A</v>
      </c>
      <c r="AF24" s="32" t="str">
        <f t="shared" si="7"/>
        <v/>
      </c>
      <c r="AG24" s="29" t="e">
        <v>#N/A</v>
      </c>
      <c r="AH24" s="30" t="str">
        <f t="shared" si="8"/>
        <v/>
      </c>
      <c r="AI24" s="26" t="e">
        <v>#N/A</v>
      </c>
      <c r="AJ24" s="30" t="e">
        <v>#N/A</v>
      </c>
      <c r="AK24" s="30" t="str">
        <f t="shared" si="9"/>
        <v/>
      </c>
      <c r="AL24" s="29" t="e">
        <v>#N/A</v>
      </c>
      <c r="AM24" s="30" t="str">
        <f t="shared" si="10"/>
        <v/>
      </c>
      <c r="AN24" s="30" t="e">
        <v>#N/A</v>
      </c>
      <c r="AO24" s="30" t="str">
        <f t="shared" si="11"/>
        <v/>
      </c>
      <c r="AP24" s="30" t="e">
        <v>#N/A</v>
      </c>
      <c r="AQ24" s="30" t="str">
        <f t="shared" si="12"/>
        <v/>
      </c>
      <c r="AR24" s="30" t="e">
        <v>#N/A</v>
      </c>
      <c r="AS24" s="30" t="str">
        <f t="shared" si="13"/>
        <v/>
      </c>
      <c r="AT24" s="30" t="e">
        <v>#N/A</v>
      </c>
      <c r="AU24" s="30" t="str">
        <f t="shared" si="14"/>
        <v/>
      </c>
      <c r="AV24" s="26" t="e">
        <v>#N/A</v>
      </c>
      <c r="AW24" s="30" t="e">
        <v>#N/A</v>
      </c>
      <c r="AX24" s="30" t="str">
        <f t="shared" si="15"/>
        <v/>
      </c>
      <c r="AY24" s="30" t="e">
        <v>#N/A</v>
      </c>
      <c r="AZ24" s="30" t="str">
        <f t="shared" si="16"/>
        <v/>
      </c>
      <c r="BA24" s="30" t="e">
        <v>#N/A</v>
      </c>
      <c r="BB24" s="30" t="str">
        <f t="shared" si="17"/>
        <v/>
      </c>
      <c r="BC24" s="30" t="e">
        <v>#N/A</v>
      </c>
      <c r="BD24" s="30" t="str">
        <f t="shared" si="18"/>
        <v/>
      </c>
      <c r="BE24" s="30" t="e">
        <v>#N/A</v>
      </c>
      <c r="BF24" s="30" t="str">
        <f t="shared" si="19"/>
        <v/>
      </c>
      <c r="BG24" s="30" t="e">
        <v>#N/A</v>
      </c>
      <c r="BH24" s="30" t="str">
        <f t="shared" si="20"/>
        <v/>
      </c>
      <c r="BI24" s="26" t="e">
        <v>#N/A</v>
      </c>
      <c r="BJ24" s="30" t="e">
        <v>#N/A</v>
      </c>
      <c r="BK24" s="30" t="str">
        <f t="shared" si="21"/>
        <v/>
      </c>
      <c r="BL24" s="30" t="e">
        <v>#N/A</v>
      </c>
      <c r="BM24" s="30" t="str">
        <f t="shared" si="22"/>
        <v/>
      </c>
      <c r="BN24" s="30" t="e">
        <v>#N/A</v>
      </c>
      <c r="BO24" s="30" t="str">
        <f t="shared" si="23"/>
        <v/>
      </c>
      <c r="BP24" s="30" t="e">
        <v>#N/A</v>
      </c>
      <c r="BQ24" s="30" t="str">
        <f t="shared" si="24"/>
        <v/>
      </c>
      <c r="BR24" s="30" t="e">
        <v>#N/A</v>
      </c>
      <c r="BS24" s="30" t="str">
        <f t="shared" si="25"/>
        <v/>
      </c>
      <c r="BT24" s="30" t="e">
        <v>#N/A</v>
      </c>
      <c r="BU24" s="30" t="str">
        <f t="shared" si="26"/>
        <v/>
      </c>
      <c r="BV24" s="26">
        <v>16</v>
      </c>
      <c r="BW24" s="30" t="s">
        <v>30</v>
      </c>
      <c r="BX24" s="30">
        <f t="shared" si="27"/>
        <v>3</v>
      </c>
      <c r="BY24" s="30" t="s">
        <v>24</v>
      </c>
      <c r="BZ24" s="30">
        <f t="shared" si="28"/>
        <v>3</v>
      </c>
      <c r="CA24" s="30" t="s">
        <v>96</v>
      </c>
      <c r="CB24" s="30">
        <f t="shared" si="29"/>
        <v>3</v>
      </c>
      <c r="CC24" s="30" t="s">
        <v>97</v>
      </c>
      <c r="CD24" s="30">
        <f t="shared" si="30"/>
        <v>3</v>
      </c>
      <c r="CE24" s="30" t="s">
        <v>98</v>
      </c>
      <c r="CF24" s="30">
        <f t="shared" si="31"/>
        <v>3</v>
      </c>
      <c r="CG24" s="30" t="s">
        <v>99</v>
      </c>
      <c r="CH24" s="30">
        <f t="shared" si="32"/>
        <v>3</v>
      </c>
      <c r="CI24" s="26">
        <v>16</v>
      </c>
      <c r="CJ24" s="30" t="s">
        <v>30</v>
      </c>
      <c r="CK24" s="30">
        <f t="shared" si="33"/>
        <v>3</v>
      </c>
      <c r="CL24" s="30" t="s">
        <v>24</v>
      </c>
      <c r="CM24" s="30">
        <f t="shared" si="34"/>
        <v>3</v>
      </c>
      <c r="CN24" s="30" t="s">
        <v>96</v>
      </c>
      <c r="CO24" s="30">
        <f t="shared" si="35"/>
        <v>3</v>
      </c>
      <c r="CP24" s="30" t="s">
        <v>97</v>
      </c>
      <c r="CQ24" s="30">
        <f t="shared" si="36"/>
        <v>3</v>
      </c>
      <c r="CR24" s="30" t="s">
        <v>98</v>
      </c>
      <c r="CS24" s="30">
        <f t="shared" si="37"/>
        <v>3</v>
      </c>
      <c r="CT24" s="30" t="s">
        <v>99</v>
      </c>
      <c r="CU24" s="30">
        <f t="shared" si="38"/>
        <v>3</v>
      </c>
    </row>
    <row r="25" spans="1:99" ht="15" customHeight="1" x14ac:dyDescent="0.15">
      <c r="A25" s="23" t="s">
        <v>122</v>
      </c>
      <c r="B25" s="24" t="s">
        <v>123</v>
      </c>
      <c r="C25" s="23" t="s">
        <v>62</v>
      </c>
      <c r="D25" s="23" t="s">
        <v>8</v>
      </c>
      <c r="E25" s="25"/>
      <c r="F25" s="23">
        <v>0</v>
      </c>
      <c r="G25" s="26">
        <v>0</v>
      </c>
      <c r="H25" s="26">
        <v>103</v>
      </c>
      <c r="I25" s="26">
        <v>91</v>
      </c>
      <c r="J25" s="26">
        <v>100</v>
      </c>
      <c r="K25" s="26">
        <v>20</v>
      </c>
      <c r="L25" s="26">
        <v>68</v>
      </c>
      <c r="M25" s="26">
        <v>56</v>
      </c>
      <c r="N25" s="27">
        <v>0</v>
      </c>
      <c r="O25" s="26">
        <v>0</v>
      </c>
      <c r="P25" s="26">
        <f t="shared" si="0"/>
        <v>438</v>
      </c>
      <c r="Q25" s="28" t="str">
        <f>IF(D25="物理类",IF(P25&gt;=分数线!$C$2,"本科",""),IF(D25="历史类",IF(P25&gt;=分数线!$C$3,"本科","")))</f>
        <v>本科</v>
      </c>
      <c r="R25" s="28">
        <f t="shared" si="1"/>
        <v>72</v>
      </c>
      <c r="S25" s="28" t="str">
        <f>IF(D25="物理类",IF(P25&gt;=分数线!$C$6,"重本",""),IF(D25="历史类",IF(P25&gt;=分数线!$C$7,"重本","")))</f>
        <v/>
      </c>
      <c r="T25" s="28">
        <f t="shared" si="2"/>
        <v>0</v>
      </c>
      <c r="U25" s="28">
        <f t="shared" si="39"/>
        <v>72</v>
      </c>
      <c r="V25" s="26">
        <v>16</v>
      </c>
      <c r="W25" s="29" t="e">
        <v>#N/A</v>
      </c>
      <c r="X25" s="30" t="str">
        <f t="shared" si="3"/>
        <v/>
      </c>
      <c r="Y25" s="93" t="e">
        <v>#N/A</v>
      </c>
      <c r="Z25" s="30" t="str">
        <f t="shared" si="4"/>
        <v/>
      </c>
      <c r="AA25" s="29" t="e">
        <v>#N/A</v>
      </c>
      <c r="AB25" s="30" t="str">
        <f t="shared" si="5"/>
        <v/>
      </c>
      <c r="AC25" s="29" t="e">
        <v>#N/A</v>
      </c>
      <c r="AD25" s="30" t="str">
        <f t="shared" si="6"/>
        <v/>
      </c>
      <c r="AE25" s="29" t="e">
        <v>#N/A</v>
      </c>
      <c r="AF25" s="30" t="str">
        <f t="shared" si="7"/>
        <v/>
      </c>
      <c r="AG25" s="29" t="e">
        <v>#N/A</v>
      </c>
      <c r="AH25" s="30" t="str">
        <f t="shared" si="8"/>
        <v/>
      </c>
      <c r="AI25" s="26" t="e">
        <v>#N/A</v>
      </c>
      <c r="AJ25" s="30" t="e">
        <v>#N/A</v>
      </c>
      <c r="AK25" s="30" t="str">
        <f t="shared" si="9"/>
        <v/>
      </c>
      <c r="AL25" s="29" t="e">
        <v>#N/A</v>
      </c>
      <c r="AM25" s="30" t="str">
        <f t="shared" si="10"/>
        <v/>
      </c>
      <c r="AN25" s="30" t="e">
        <v>#N/A</v>
      </c>
      <c r="AO25" s="30" t="str">
        <f t="shared" si="11"/>
        <v/>
      </c>
      <c r="AP25" s="30" t="e">
        <v>#N/A</v>
      </c>
      <c r="AQ25" s="30" t="str">
        <f t="shared" si="12"/>
        <v/>
      </c>
      <c r="AR25" s="30" t="e">
        <v>#N/A</v>
      </c>
      <c r="AS25" s="30" t="str">
        <f t="shared" si="13"/>
        <v/>
      </c>
      <c r="AT25" s="30" t="e">
        <v>#N/A</v>
      </c>
      <c r="AU25" s="30" t="str">
        <f t="shared" si="14"/>
        <v/>
      </c>
      <c r="AV25" s="26" t="e">
        <v>#N/A</v>
      </c>
      <c r="AW25" s="30" t="e">
        <v>#N/A</v>
      </c>
      <c r="AX25" s="30" t="str">
        <f t="shared" si="15"/>
        <v/>
      </c>
      <c r="AY25" s="30" t="e">
        <v>#N/A</v>
      </c>
      <c r="AZ25" s="30" t="str">
        <f t="shared" si="16"/>
        <v/>
      </c>
      <c r="BA25" s="30" t="e">
        <v>#N/A</v>
      </c>
      <c r="BB25" s="30" t="str">
        <f t="shared" si="17"/>
        <v/>
      </c>
      <c r="BC25" s="30" t="e">
        <v>#N/A</v>
      </c>
      <c r="BD25" s="30" t="str">
        <f t="shared" si="18"/>
        <v/>
      </c>
      <c r="BE25" s="30" t="e">
        <v>#N/A</v>
      </c>
      <c r="BF25" s="30" t="str">
        <f t="shared" si="19"/>
        <v/>
      </c>
      <c r="BG25" s="30" t="e">
        <v>#N/A</v>
      </c>
      <c r="BH25" s="30" t="str">
        <f t="shared" si="20"/>
        <v/>
      </c>
      <c r="BI25" s="26" t="e">
        <v>#N/A</v>
      </c>
      <c r="BJ25" s="30" t="e">
        <v>#N/A</v>
      </c>
      <c r="BK25" s="30" t="str">
        <f t="shared" si="21"/>
        <v/>
      </c>
      <c r="BL25" s="30" t="e">
        <v>#N/A</v>
      </c>
      <c r="BM25" s="30" t="str">
        <f t="shared" si="22"/>
        <v/>
      </c>
      <c r="BN25" s="30" t="e">
        <v>#N/A</v>
      </c>
      <c r="BO25" s="30" t="str">
        <f t="shared" si="23"/>
        <v/>
      </c>
      <c r="BP25" s="30" t="e">
        <v>#N/A</v>
      </c>
      <c r="BQ25" s="30" t="str">
        <f t="shared" si="24"/>
        <v/>
      </c>
      <c r="BR25" s="30" t="e">
        <v>#N/A</v>
      </c>
      <c r="BS25" s="30" t="str">
        <f t="shared" si="25"/>
        <v/>
      </c>
      <c r="BT25" s="30" t="e">
        <v>#N/A</v>
      </c>
      <c r="BU25" s="30" t="str">
        <f t="shared" si="26"/>
        <v/>
      </c>
      <c r="BV25" s="26">
        <v>16</v>
      </c>
      <c r="BW25" s="30" t="s">
        <v>30</v>
      </c>
      <c r="BX25" s="30">
        <f t="shared" si="27"/>
        <v>6</v>
      </c>
      <c r="BY25" s="30" t="s">
        <v>24</v>
      </c>
      <c r="BZ25" s="30">
        <f t="shared" si="28"/>
        <v>6</v>
      </c>
      <c r="CA25" s="30" t="s">
        <v>96</v>
      </c>
      <c r="CB25" s="30">
        <f t="shared" si="29"/>
        <v>6</v>
      </c>
      <c r="CC25" s="30" t="s">
        <v>97</v>
      </c>
      <c r="CD25" s="30">
        <f t="shared" si="30"/>
        <v>6</v>
      </c>
      <c r="CE25" s="30" t="s">
        <v>98</v>
      </c>
      <c r="CF25" s="30">
        <f t="shared" si="31"/>
        <v>6</v>
      </c>
      <c r="CG25" s="30" t="s">
        <v>99</v>
      </c>
      <c r="CH25" s="30">
        <f t="shared" si="32"/>
        <v>6</v>
      </c>
      <c r="CI25" s="26">
        <v>16</v>
      </c>
      <c r="CJ25" s="30" t="s">
        <v>30</v>
      </c>
      <c r="CK25" s="30">
        <f t="shared" si="33"/>
        <v>6</v>
      </c>
      <c r="CL25" s="30" t="s">
        <v>24</v>
      </c>
      <c r="CM25" s="30">
        <f t="shared" si="34"/>
        <v>6</v>
      </c>
      <c r="CN25" s="30" t="s">
        <v>96</v>
      </c>
      <c r="CO25" s="30">
        <f t="shared" si="35"/>
        <v>6</v>
      </c>
      <c r="CP25" s="30" t="s">
        <v>97</v>
      </c>
      <c r="CQ25" s="30">
        <f t="shared" si="36"/>
        <v>6</v>
      </c>
      <c r="CR25" s="30" t="s">
        <v>98</v>
      </c>
      <c r="CS25" s="30">
        <f t="shared" si="37"/>
        <v>6</v>
      </c>
      <c r="CT25" s="30" t="s">
        <v>99</v>
      </c>
      <c r="CU25" s="30">
        <f t="shared" si="38"/>
        <v>6</v>
      </c>
    </row>
    <row r="26" spans="1:99" ht="15.75" x14ac:dyDescent="0.15">
      <c r="A26" s="23" t="s">
        <v>124</v>
      </c>
      <c r="B26" s="70" t="s">
        <v>125</v>
      </c>
      <c r="C26" s="23" t="s">
        <v>62</v>
      </c>
      <c r="D26" s="23" t="s">
        <v>8</v>
      </c>
      <c r="E26" s="25"/>
      <c r="F26" s="23">
        <v>0</v>
      </c>
      <c r="G26" s="26">
        <v>0</v>
      </c>
      <c r="H26" s="26">
        <v>100</v>
      </c>
      <c r="I26" s="26">
        <v>71</v>
      </c>
      <c r="J26" s="26">
        <v>88</v>
      </c>
      <c r="K26" s="26">
        <v>48</v>
      </c>
      <c r="L26" s="26">
        <v>58</v>
      </c>
      <c r="M26" s="26">
        <v>67</v>
      </c>
      <c r="N26" s="27">
        <v>0</v>
      </c>
      <c r="O26" s="26">
        <v>0</v>
      </c>
      <c r="P26" s="26">
        <f t="shared" si="0"/>
        <v>432</v>
      </c>
      <c r="Q26" s="28" t="str">
        <f>IF(D26="物理类",IF(P26&gt;=分数线!$C$2,"本科",""),IF(D26="历史类",IF(P26&gt;=分数线!$C$3,"本科","")))</f>
        <v/>
      </c>
      <c r="R26" s="28">
        <f t="shared" si="1"/>
        <v>0</v>
      </c>
      <c r="S26" s="28" t="str">
        <f>IF(D26="物理类",IF(P26&gt;=分数线!$C$6,"重本",""),IF(D26="历史类",IF(P26&gt;=分数线!$C$7,"重本","")))</f>
        <v/>
      </c>
      <c r="T26" s="28">
        <f t="shared" si="2"/>
        <v>0</v>
      </c>
      <c r="U26" s="28">
        <f t="shared" si="39"/>
        <v>0</v>
      </c>
      <c r="V26" s="26">
        <v>16</v>
      </c>
      <c r="W26" s="29" t="e">
        <v>#N/A</v>
      </c>
      <c r="X26" s="30" t="str">
        <f t="shared" si="3"/>
        <v/>
      </c>
      <c r="Y26" s="93" t="e">
        <v>#N/A</v>
      </c>
      <c r="Z26" s="30" t="str">
        <f t="shared" si="4"/>
        <v/>
      </c>
      <c r="AA26" s="29" t="e">
        <v>#N/A</v>
      </c>
      <c r="AB26" s="30" t="str">
        <f t="shared" si="5"/>
        <v/>
      </c>
      <c r="AC26" s="29" t="e">
        <v>#N/A</v>
      </c>
      <c r="AD26" s="30" t="str">
        <f t="shared" si="6"/>
        <v/>
      </c>
      <c r="AE26" s="29" t="e">
        <v>#N/A</v>
      </c>
      <c r="AF26" s="32" t="str">
        <f t="shared" si="7"/>
        <v/>
      </c>
      <c r="AG26" s="29" t="e">
        <v>#N/A</v>
      </c>
      <c r="AH26" s="30" t="str">
        <f t="shared" si="8"/>
        <v/>
      </c>
      <c r="AI26" s="26" t="e">
        <v>#N/A</v>
      </c>
      <c r="AJ26" s="30" t="e">
        <v>#N/A</v>
      </c>
      <c r="AK26" s="30" t="str">
        <f t="shared" si="9"/>
        <v/>
      </c>
      <c r="AL26" s="29" t="e">
        <v>#N/A</v>
      </c>
      <c r="AM26" s="30" t="str">
        <f t="shared" si="10"/>
        <v/>
      </c>
      <c r="AN26" s="30" t="e">
        <v>#N/A</v>
      </c>
      <c r="AO26" s="30" t="str">
        <f t="shared" si="11"/>
        <v/>
      </c>
      <c r="AP26" s="30" t="e">
        <v>#N/A</v>
      </c>
      <c r="AQ26" s="30" t="str">
        <f t="shared" si="12"/>
        <v/>
      </c>
      <c r="AR26" s="30" t="e">
        <v>#N/A</v>
      </c>
      <c r="AS26" s="30" t="str">
        <f t="shared" si="13"/>
        <v/>
      </c>
      <c r="AT26" s="30" t="e">
        <v>#N/A</v>
      </c>
      <c r="AU26" s="30" t="str">
        <f t="shared" si="14"/>
        <v/>
      </c>
      <c r="AV26" s="26" t="e">
        <v>#N/A</v>
      </c>
      <c r="AW26" s="30" t="e">
        <v>#N/A</v>
      </c>
      <c r="AX26" s="30" t="str">
        <f t="shared" si="15"/>
        <v/>
      </c>
      <c r="AY26" s="30" t="e">
        <v>#N/A</v>
      </c>
      <c r="AZ26" s="30" t="str">
        <f t="shared" si="16"/>
        <v/>
      </c>
      <c r="BA26" s="30" t="e">
        <v>#N/A</v>
      </c>
      <c r="BB26" s="30" t="str">
        <f t="shared" si="17"/>
        <v/>
      </c>
      <c r="BC26" s="30" t="e">
        <v>#N/A</v>
      </c>
      <c r="BD26" s="30" t="str">
        <f t="shared" si="18"/>
        <v/>
      </c>
      <c r="BE26" s="30" t="e">
        <v>#N/A</v>
      </c>
      <c r="BF26" s="30" t="str">
        <f t="shared" si="19"/>
        <v/>
      </c>
      <c r="BG26" s="30" t="e">
        <v>#N/A</v>
      </c>
      <c r="BH26" s="30" t="str">
        <f t="shared" si="20"/>
        <v/>
      </c>
      <c r="BI26" s="26" t="e">
        <v>#N/A</v>
      </c>
      <c r="BJ26" s="30" t="e">
        <v>#N/A</v>
      </c>
      <c r="BK26" s="30" t="str">
        <f t="shared" si="21"/>
        <v/>
      </c>
      <c r="BL26" s="30" t="e">
        <v>#N/A</v>
      </c>
      <c r="BM26" s="30" t="str">
        <f t="shared" si="22"/>
        <v/>
      </c>
      <c r="BN26" s="30" t="e">
        <v>#N/A</v>
      </c>
      <c r="BO26" s="30" t="str">
        <f t="shared" si="23"/>
        <v/>
      </c>
      <c r="BP26" s="30" t="e">
        <v>#N/A</v>
      </c>
      <c r="BQ26" s="30" t="str">
        <f t="shared" si="24"/>
        <v/>
      </c>
      <c r="BR26" s="30" t="e">
        <v>#N/A</v>
      </c>
      <c r="BS26" s="30" t="str">
        <f t="shared" si="25"/>
        <v/>
      </c>
      <c r="BT26" s="30" t="e">
        <v>#N/A</v>
      </c>
      <c r="BU26" s="30" t="str">
        <f t="shared" si="26"/>
        <v/>
      </c>
      <c r="BV26" s="26">
        <v>16</v>
      </c>
      <c r="BW26" s="30" t="s">
        <v>30</v>
      </c>
      <c r="BX26" s="30">
        <f t="shared" si="27"/>
        <v>0</v>
      </c>
      <c r="BY26" s="30" t="s">
        <v>24</v>
      </c>
      <c r="BZ26" s="30">
        <f t="shared" si="28"/>
        <v>0</v>
      </c>
      <c r="CA26" s="30" t="s">
        <v>96</v>
      </c>
      <c r="CB26" s="30">
        <f t="shared" si="29"/>
        <v>0</v>
      </c>
      <c r="CC26" s="30" t="s">
        <v>97</v>
      </c>
      <c r="CD26" s="30">
        <f t="shared" si="30"/>
        <v>0</v>
      </c>
      <c r="CE26" s="30" t="s">
        <v>98</v>
      </c>
      <c r="CF26" s="30">
        <f t="shared" si="31"/>
        <v>0</v>
      </c>
      <c r="CG26" s="30" t="s">
        <v>99</v>
      </c>
      <c r="CH26" s="30">
        <f t="shared" si="32"/>
        <v>0</v>
      </c>
      <c r="CI26" s="26">
        <v>16</v>
      </c>
      <c r="CJ26" s="30" t="s">
        <v>30</v>
      </c>
      <c r="CK26" s="30">
        <f t="shared" si="33"/>
        <v>0</v>
      </c>
      <c r="CL26" s="30" t="s">
        <v>24</v>
      </c>
      <c r="CM26" s="30">
        <f t="shared" si="34"/>
        <v>0</v>
      </c>
      <c r="CN26" s="30" t="s">
        <v>96</v>
      </c>
      <c r="CO26" s="30">
        <f t="shared" si="35"/>
        <v>0</v>
      </c>
      <c r="CP26" s="30" t="s">
        <v>97</v>
      </c>
      <c r="CQ26" s="30">
        <f t="shared" si="36"/>
        <v>0</v>
      </c>
      <c r="CR26" s="30" t="s">
        <v>98</v>
      </c>
      <c r="CS26" s="30">
        <f t="shared" si="37"/>
        <v>0</v>
      </c>
      <c r="CT26" s="30" t="s">
        <v>99</v>
      </c>
      <c r="CU26" s="30">
        <f t="shared" si="38"/>
        <v>0</v>
      </c>
    </row>
    <row r="27" spans="1:99" ht="15.75" x14ac:dyDescent="0.15">
      <c r="A27" s="23" t="s">
        <v>126</v>
      </c>
      <c r="B27" s="24" t="s">
        <v>127</v>
      </c>
      <c r="C27" s="23" t="s">
        <v>62</v>
      </c>
      <c r="D27" s="23" t="s">
        <v>8</v>
      </c>
      <c r="E27" s="25"/>
      <c r="F27" s="23">
        <v>0</v>
      </c>
      <c r="G27" s="26">
        <v>0</v>
      </c>
      <c r="H27" s="26">
        <v>106</v>
      </c>
      <c r="I27" s="26">
        <v>89</v>
      </c>
      <c r="J27" s="26">
        <v>39</v>
      </c>
      <c r="K27" s="26">
        <v>57</v>
      </c>
      <c r="L27" s="26">
        <v>67</v>
      </c>
      <c r="M27" s="26">
        <v>68</v>
      </c>
      <c r="N27" s="27">
        <v>0</v>
      </c>
      <c r="O27" s="26">
        <v>0</v>
      </c>
      <c r="P27" s="26">
        <f t="shared" si="0"/>
        <v>426</v>
      </c>
      <c r="Q27" s="28" t="str">
        <f>IF(D27="物理类",IF(P27&gt;=分数线!$C$2,"本科",""),IF(D27="历史类",IF(P27&gt;=分数线!$C$3,"本科","")))</f>
        <v/>
      </c>
      <c r="R27" s="28">
        <f t="shared" si="1"/>
        <v>0</v>
      </c>
      <c r="S27" s="28" t="str">
        <f>IF(D27="物理类",IF(P27&gt;=分数线!$C$6,"重本",""),IF(D27="历史类",IF(P27&gt;=分数线!$C$7,"重本","")))</f>
        <v/>
      </c>
      <c r="T27" s="28">
        <f t="shared" si="2"/>
        <v>0</v>
      </c>
      <c r="U27" s="28">
        <f t="shared" si="39"/>
        <v>0</v>
      </c>
      <c r="V27" s="26">
        <v>16</v>
      </c>
      <c r="W27" s="29" t="e">
        <v>#N/A</v>
      </c>
      <c r="X27" s="30" t="str">
        <f t="shared" si="3"/>
        <v/>
      </c>
      <c r="Y27" s="93" t="e">
        <v>#N/A</v>
      </c>
      <c r="Z27" s="30" t="str">
        <f t="shared" si="4"/>
        <v/>
      </c>
      <c r="AA27" s="29" t="e">
        <v>#N/A</v>
      </c>
      <c r="AB27" s="30" t="str">
        <f t="shared" si="5"/>
        <v/>
      </c>
      <c r="AC27" s="29" t="e">
        <v>#N/A</v>
      </c>
      <c r="AD27" s="30" t="str">
        <f t="shared" si="6"/>
        <v/>
      </c>
      <c r="AE27" s="29" t="e">
        <v>#N/A</v>
      </c>
      <c r="AF27" s="30" t="str">
        <f t="shared" si="7"/>
        <v/>
      </c>
      <c r="AG27" s="29" t="e">
        <v>#N/A</v>
      </c>
      <c r="AH27" s="30" t="str">
        <f t="shared" si="8"/>
        <v/>
      </c>
      <c r="AI27" s="26" t="e">
        <v>#N/A</v>
      </c>
      <c r="AJ27" s="30" t="e">
        <v>#N/A</v>
      </c>
      <c r="AK27" s="30" t="str">
        <f t="shared" si="9"/>
        <v/>
      </c>
      <c r="AL27" s="29" t="e">
        <v>#N/A</v>
      </c>
      <c r="AM27" s="30" t="str">
        <f t="shared" si="10"/>
        <v/>
      </c>
      <c r="AN27" s="30" t="e">
        <v>#N/A</v>
      </c>
      <c r="AO27" s="30" t="str">
        <f t="shared" si="11"/>
        <v/>
      </c>
      <c r="AP27" s="30" t="e">
        <v>#N/A</v>
      </c>
      <c r="AQ27" s="30" t="str">
        <f t="shared" si="12"/>
        <v/>
      </c>
      <c r="AR27" s="30" t="e">
        <v>#N/A</v>
      </c>
      <c r="AS27" s="30" t="str">
        <f t="shared" si="13"/>
        <v/>
      </c>
      <c r="AT27" s="30" t="e">
        <v>#N/A</v>
      </c>
      <c r="AU27" s="30" t="str">
        <f t="shared" si="14"/>
        <v/>
      </c>
      <c r="AV27" s="26" t="e">
        <v>#N/A</v>
      </c>
      <c r="AW27" s="30" t="e">
        <v>#N/A</v>
      </c>
      <c r="AX27" s="30" t="str">
        <f t="shared" si="15"/>
        <v/>
      </c>
      <c r="AY27" s="30" t="e">
        <v>#N/A</v>
      </c>
      <c r="AZ27" s="30" t="str">
        <f t="shared" si="16"/>
        <v/>
      </c>
      <c r="BA27" s="30" t="e">
        <v>#N/A</v>
      </c>
      <c r="BB27" s="30" t="str">
        <f t="shared" si="17"/>
        <v/>
      </c>
      <c r="BC27" s="30" t="e">
        <v>#N/A</v>
      </c>
      <c r="BD27" s="30" t="str">
        <f t="shared" si="18"/>
        <v/>
      </c>
      <c r="BE27" s="30" t="e">
        <v>#N/A</v>
      </c>
      <c r="BF27" s="30" t="str">
        <f t="shared" si="19"/>
        <v/>
      </c>
      <c r="BG27" s="30" t="e">
        <v>#N/A</v>
      </c>
      <c r="BH27" s="30" t="str">
        <f t="shared" si="20"/>
        <v/>
      </c>
      <c r="BI27" s="26" t="e">
        <v>#N/A</v>
      </c>
      <c r="BJ27" s="30" t="e">
        <v>#N/A</v>
      </c>
      <c r="BK27" s="30" t="str">
        <f t="shared" si="21"/>
        <v/>
      </c>
      <c r="BL27" s="30" t="e">
        <v>#N/A</v>
      </c>
      <c r="BM27" s="30" t="str">
        <f t="shared" si="22"/>
        <v/>
      </c>
      <c r="BN27" s="30" t="e">
        <v>#N/A</v>
      </c>
      <c r="BO27" s="30" t="str">
        <f t="shared" si="23"/>
        <v/>
      </c>
      <c r="BP27" s="30" t="e">
        <v>#N/A</v>
      </c>
      <c r="BQ27" s="30" t="str">
        <f t="shared" si="24"/>
        <v/>
      </c>
      <c r="BR27" s="30" t="e">
        <v>#N/A</v>
      </c>
      <c r="BS27" s="30" t="str">
        <f t="shared" si="25"/>
        <v/>
      </c>
      <c r="BT27" s="30" t="e">
        <v>#N/A</v>
      </c>
      <c r="BU27" s="30" t="str">
        <f t="shared" si="26"/>
        <v/>
      </c>
      <c r="BV27" s="26">
        <v>16</v>
      </c>
      <c r="BW27" s="30" t="s">
        <v>30</v>
      </c>
      <c r="BX27" s="30">
        <f t="shared" si="27"/>
        <v>0</v>
      </c>
      <c r="BY27" s="30" t="s">
        <v>24</v>
      </c>
      <c r="BZ27" s="30">
        <f t="shared" si="28"/>
        <v>0</v>
      </c>
      <c r="CA27" s="30" t="s">
        <v>96</v>
      </c>
      <c r="CB27" s="30">
        <f t="shared" si="29"/>
        <v>0</v>
      </c>
      <c r="CC27" s="30" t="s">
        <v>97</v>
      </c>
      <c r="CD27" s="30">
        <f t="shared" si="30"/>
        <v>0</v>
      </c>
      <c r="CE27" s="30" t="s">
        <v>98</v>
      </c>
      <c r="CF27" s="30">
        <f t="shared" si="31"/>
        <v>0</v>
      </c>
      <c r="CG27" s="30" t="s">
        <v>99</v>
      </c>
      <c r="CH27" s="30">
        <f t="shared" si="32"/>
        <v>0</v>
      </c>
      <c r="CI27" s="26">
        <v>16</v>
      </c>
      <c r="CJ27" s="30" t="s">
        <v>30</v>
      </c>
      <c r="CK27" s="30">
        <f t="shared" si="33"/>
        <v>0</v>
      </c>
      <c r="CL27" s="30" t="s">
        <v>24</v>
      </c>
      <c r="CM27" s="30">
        <f t="shared" si="34"/>
        <v>0</v>
      </c>
      <c r="CN27" s="30" t="s">
        <v>96</v>
      </c>
      <c r="CO27" s="30">
        <f t="shared" si="35"/>
        <v>0</v>
      </c>
      <c r="CP27" s="30" t="s">
        <v>97</v>
      </c>
      <c r="CQ27" s="30">
        <f t="shared" si="36"/>
        <v>0</v>
      </c>
      <c r="CR27" s="30" t="s">
        <v>98</v>
      </c>
      <c r="CS27" s="30">
        <f t="shared" si="37"/>
        <v>0</v>
      </c>
      <c r="CT27" s="30" t="s">
        <v>99</v>
      </c>
      <c r="CU27" s="30">
        <f t="shared" si="38"/>
        <v>0</v>
      </c>
    </row>
    <row r="28" spans="1:99" ht="15.75" x14ac:dyDescent="0.15">
      <c r="A28" s="23" t="s">
        <v>128</v>
      </c>
      <c r="B28" s="24" t="s">
        <v>129</v>
      </c>
      <c r="C28" s="23" t="s">
        <v>62</v>
      </c>
      <c r="D28" s="23" t="s">
        <v>8</v>
      </c>
      <c r="E28" s="25"/>
      <c r="F28" s="23">
        <v>0</v>
      </c>
      <c r="G28" s="26">
        <v>0</v>
      </c>
      <c r="H28" s="26">
        <v>94</v>
      </c>
      <c r="I28" s="26">
        <v>96</v>
      </c>
      <c r="J28" s="26">
        <v>47</v>
      </c>
      <c r="K28" s="26">
        <v>39</v>
      </c>
      <c r="L28" s="26">
        <v>68</v>
      </c>
      <c r="M28" s="26">
        <v>69</v>
      </c>
      <c r="N28" s="27">
        <v>0</v>
      </c>
      <c r="O28" s="26">
        <v>0</v>
      </c>
      <c r="P28" s="26">
        <f t="shared" si="0"/>
        <v>413</v>
      </c>
      <c r="Q28" s="28" t="str">
        <f>IF(D28="物理类",IF(P28&gt;=分数线!$C$2,"本科",""),IF(D28="历史类",IF(P28&gt;=分数线!$C$3,"本科","")))</f>
        <v/>
      </c>
      <c r="R28" s="28">
        <f t="shared" si="1"/>
        <v>0</v>
      </c>
      <c r="S28" s="28" t="str">
        <f>IF(D28="物理类",IF(P28&gt;=分数线!$C$6,"重本",""),IF(D28="历史类",IF(P28&gt;=分数线!$C$7,"重本","")))</f>
        <v/>
      </c>
      <c r="T28" s="28">
        <f t="shared" si="2"/>
        <v>0</v>
      </c>
      <c r="U28" s="28">
        <f t="shared" si="39"/>
        <v>0</v>
      </c>
      <c r="V28" s="26">
        <v>16</v>
      </c>
      <c r="W28" s="29" t="e">
        <v>#N/A</v>
      </c>
      <c r="X28" s="30" t="str">
        <f t="shared" si="3"/>
        <v/>
      </c>
      <c r="Y28" s="93" t="e">
        <v>#N/A</v>
      </c>
      <c r="Z28" s="30" t="str">
        <f t="shared" si="4"/>
        <v/>
      </c>
      <c r="AA28" s="29" t="e">
        <v>#N/A</v>
      </c>
      <c r="AB28" s="30" t="str">
        <f t="shared" si="5"/>
        <v/>
      </c>
      <c r="AC28" s="29" t="e">
        <v>#N/A</v>
      </c>
      <c r="AD28" s="30" t="str">
        <f t="shared" si="6"/>
        <v/>
      </c>
      <c r="AE28" s="29" t="e">
        <v>#N/A</v>
      </c>
      <c r="AF28" s="32" t="str">
        <f t="shared" si="7"/>
        <v/>
      </c>
      <c r="AG28" s="29" t="e">
        <v>#N/A</v>
      </c>
      <c r="AH28" s="30" t="str">
        <f t="shared" si="8"/>
        <v/>
      </c>
      <c r="AI28" s="26" t="e">
        <v>#N/A</v>
      </c>
      <c r="AJ28" s="30" t="e">
        <v>#N/A</v>
      </c>
      <c r="AK28" s="30" t="str">
        <f t="shared" si="9"/>
        <v/>
      </c>
      <c r="AL28" s="29" t="e">
        <v>#N/A</v>
      </c>
      <c r="AM28" s="30" t="str">
        <f t="shared" si="10"/>
        <v/>
      </c>
      <c r="AN28" s="30" t="e">
        <v>#N/A</v>
      </c>
      <c r="AO28" s="30" t="str">
        <f t="shared" si="11"/>
        <v/>
      </c>
      <c r="AP28" s="30" t="e">
        <v>#N/A</v>
      </c>
      <c r="AQ28" s="30" t="str">
        <f t="shared" si="12"/>
        <v/>
      </c>
      <c r="AR28" s="30" t="e">
        <v>#N/A</v>
      </c>
      <c r="AS28" s="30" t="str">
        <f t="shared" si="13"/>
        <v/>
      </c>
      <c r="AT28" s="30" t="e">
        <v>#N/A</v>
      </c>
      <c r="AU28" s="30" t="str">
        <f t="shared" si="14"/>
        <v/>
      </c>
      <c r="AV28" s="26" t="e">
        <v>#N/A</v>
      </c>
      <c r="AW28" s="30" t="e">
        <v>#N/A</v>
      </c>
      <c r="AX28" s="30" t="str">
        <f t="shared" si="15"/>
        <v/>
      </c>
      <c r="AY28" s="30" t="e">
        <v>#N/A</v>
      </c>
      <c r="AZ28" s="30" t="str">
        <f t="shared" si="16"/>
        <v/>
      </c>
      <c r="BA28" s="30" t="e">
        <v>#N/A</v>
      </c>
      <c r="BB28" s="30" t="str">
        <f t="shared" si="17"/>
        <v/>
      </c>
      <c r="BC28" s="30" t="e">
        <v>#N/A</v>
      </c>
      <c r="BD28" s="30" t="str">
        <f t="shared" si="18"/>
        <v/>
      </c>
      <c r="BE28" s="30" t="e">
        <v>#N/A</v>
      </c>
      <c r="BF28" s="30" t="str">
        <f t="shared" si="19"/>
        <v/>
      </c>
      <c r="BG28" s="30" t="e">
        <v>#N/A</v>
      </c>
      <c r="BH28" s="30" t="str">
        <f t="shared" si="20"/>
        <v/>
      </c>
      <c r="BI28" s="26" t="e">
        <v>#N/A</v>
      </c>
      <c r="BJ28" s="30" t="e">
        <v>#N/A</v>
      </c>
      <c r="BK28" s="30" t="str">
        <f t="shared" si="21"/>
        <v/>
      </c>
      <c r="BL28" s="30" t="e">
        <v>#N/A</v>
      </c>
      <c r="BM28" s="30" t="str">
        <f t="shared" si="22"/>
        <v/>
      </c>
      <c r="BN28" s="30" t="e">
        <v>#N/A</v>
      </c>
      <c r="BO28" s="30" t="str">
        <f t="shared" si="23"/>
        <v/>
      </c>
      <c r="BP28" s="30" t="e">
        <v>#N/A</v>
      </c>
      <c r="BQ28" s="30" t="str">
        <f t="shared" si="24"/>
        <v/>
      </c>
      <c r="BR28" s="30" t="e">
        <v>#N/A</v>
      </c>
      <c r="BS28" s="30" t="str">
        <f t="shared" si="25"/>
        <v/>
      </c>
      <c r="BT28" s="30" t="e">
        <v>#N/A</v>
      </c>
      <c r="BU28" s="30" t="str">
        <f t="shared" si="26"/>
        <v/>
      </c>
      <c r="BV28" s="26">
        <v>16</v>
      </c>
      <c r="BW28" s="30" t="s">
        <v>30</v>
      </c>
      <c r="BX28" s="30">
        <f t="shared" si="27"/>
        <v>0</v>
      </c>
      <c r="BY28" s="30" t="s">
        <v>24</v>
      </c>
      <c r="BZ28" s="30">
        <f t="shared" si="28"/>
        <v>0</v>
      </c>
      <c r="CA28" s="30" t="s">
        <v>96</v>
      </c>
      <c r="CB28" s="30">
        <f t="shared" si="29"/>
        <v>0</v>
      </c>
      <c r="CC28" s="30" t="s">
        <v>97</v>
      </c>
      <c r="CD28" s="30">
        <f t="shared" si="30"/>
        <v>0</v>
      </c>
      <c r="CE28" s="30" t="s">
        <v>98</v>
      </c>
      <c r="CF28" s="30">
        <f t="shared" si="31"/>
        <v>0</v>
      </c>
      <c r="CG28" s="30" t="s">
        <v>99</v>
      </c>
      <c r="CH28" s="30">
        <f t="shared" si="32"/>
        <v>0</v>
      </c>
      <c r="CI28" s="26">
        <v>16</v>
      </c>
      <c r="CJ28" s="30" t="s">
        <v>30</v>
      </c>
      <c r="CK28" s="30">
        <f t="shared" si="33"/>
        <v>0</v>
      </c>
      <c r="CL28" s="30" t="s">
        <v>24</v>
      </c>
      <c r="CM28" s="30">
        <f t="shared" si="34"/>
        <v>0</v>
      </c>
      <c r="CN28" s="30" t="s">
        <v>96</v>
      </c>
      <c r="CO28" s="30">
        <f t="shared" si="35"/>
        <v>0</v>
      </c>
      <c r="CP28" s="30" t="s">
        <v>97</v>
      </c>
      <c r="CQ28" s="30">
        <f t="shared" si="36"/>
        <v>0</v>
      </c>
      <c r="CR28" s="30" t="s">
        <v>98</v>
      </c>
      <c r="CS28" s="30">
        <f t="shared" si="37"/>
        <v>0</v>
      </c>
      <c r="CT28" s="30" t="s">
        <v>99</v>
      </c>
      <c r="CU28" s="30">
        <f t="shared" si="38"/>
        <v>0</v>
      </c>
    </row>
    <row r="29" spans="1:99" ht="15.75" x14ac:dyDescent="0.15">
      <c r="A29" s="23" t="s">
        <v>130</v>
      </c>
      <c r="B29" s="24" t="s">
        <v>131</v>
      </c>
      <c r="C29" s="23" t="s">
        <v>62</v>
      </c>
      <c r="D29" s="23" t="s">
        <v>8</v>
      </c>
      <c r="E29" s="25"/>
      <c r="F29" s="23">
        <v>0</v>
      </c>
      <c r="G29" s="26">
        <v>0</v>
      </c>
      <c r="H29" s="26">
        <v>94</v>
      </c>
      <c r="I29" s="26">
        <v>93</v>
      </c>
      <c r="J29" s="26">
        <v>34</v>
      </c>
      <c r="K29" s="26">
        <v>52</v>
      </c>
      <c r="L29" s="26">
        <v>69</v>
      </c>
      <c r="M29" s="26">
        <v>64</v>
      </c>
      <c r="N29" s="27">
        <v>0</v>
      </c>
      <c r="O29" s="26">
        <v>0</v>
      </c>
      <c r="P29" s="26">
        <f t="shared" si="0"/>
        <v>406</v>
      </c>
      <c r="Q29" s="28" t="str">
        <f>IF(D29="物理类",IF(P29&gt;=分数线!$C$2,"本科",""),IF(D29="历史类",IF(P29&gt;=分数线!$C$3,"本科","")))</f>
        <v/>
      </c>
      <c r="R29" s="28">
        <f t="shared" si="1"/>
        <v>0</v>
      </c>
      <c r="S29" s="28" t="str">
        <f>IF(D29="物理类",IF(P29&gt;=分数线!$C$6,"重本",""),IF(D29="历史类",IF(P29&gt;=分数线!$C$7,"重本","")))</f>
        <v/>
      </c>
      <c r="T29" s="28">
        <f t="shared" si="2"/>
        <v>0</v>
      </c>
      <c r="U29" s="28">
        <f t="shared" si="39"/>
        <v>0</v>
      </c>
      <c r="V29" s="26">
        <v>16</v>
      </c>
      <c r="W29" s="29" t="e">
        <v>#N/A</v>
      </c>
      <c r="X29" s="30" t="str">
        <f t="shared" si="3"/>
        <v/>
      </c>
      <c r="Y29" s="93" t="e">
        <v>#N/A</v>
      </c>
      <c r="Z29" s="30" t="str">
        <f t="shared" si="4"/>
        <v/>
      </c>
      <c r="AA29" s="29" t="e">
        <v>#N/A</v>
      </c>
      <c r="AB29" s="30" t="str">
        <f t="shared" si="5"/>
        <v/>
      </c>
      <c r="AC29" s="29" t="e">
        <v>#N/A</v>
      </c>
      <c r="AD29" s="30" t="str">
        <f t="shared" si="6"/>
        <v/>
      </c>
      <c r="AE29" s="29" t="e">
        <v>#N/A</v>
      </c>
      <c r="AF29" s="30" t="str">
        <f t="shared" si="7"/>
        <v/>
      </c>
      <c r="AG29" s="29" t="e">
        <v>#N/A</v>
      </c>
      <c r="AH29" s="30" t="str">
        <f t="shared" si="8"/>
        <v/>
      </c>
      <c r="AI29" s="26" t="e">
        <v>#N/A</v>
      </c>
      <c r="AJ29" s="30" t="e">
        <v>#N/A</v>
      </c>
      <c r="AK29" s="30" t="str">
        <f t="shared" si="9"/>
        <v/>
      </c>
      <c r="AL29" s="29" t="e">
        <v>#N/A</v>
      </c>
      <c r="AM29" s="30" t="str">
        <f t="shared" si="10"/>
        <v/>
      </c>
      <c r="AN29" s="30" t="e">
        <v>#N/A</v>
      </c>
      <c r="AO29" s="30" t="str">
        <f t="shared" si="11"/>
        <v/>
      </c>
      <c r="AP29" s="30" t="e">
        <v>#N/A</v>
      </c>
      <c r="AQ29" s="30" t="str">
        <f t="shared" si="12"/>
        <v/>
      </c>
      <c r="AR29" s="30" t="e">
        <v>#N/A</v>
      </c>
      <c r="AS29" s="30" t="str">
        <f t="shared" si="13"/>
        <v/>
      </c>
      <c r="AT29" s="30" t="e">
        <v>#N/A</v>
      </c>
      <c r="AU29" s="30" t="str">
        <f t="shared" si="14"/>
        <v/>
      </c>
      <c r="AV29" s="26" t="e">
        <v>#N/A</v>
      </c>
      <c r="AW29" s="30" t="e">
        <v>#N/A</v>
      </c>
      <c r="AX29" s="30" t="str">
        <f t="shared" si="15"/>
        <v/>
      </c>
      <c r="AY29" s="30" t="e">
        <v>#N/A</v>
      </c>
      <c r="AZ29" s="30" t="str">
        <f t="shared" si="16"/>
        <v/>
      </c>
      <c r="BA29" s="30" t="e">
        <v>#N/A</v>
      </c>
      <c r="BB29" s="30" t="str">
        <f t="shared" si="17"/>
        <v/>
      </c>
      <c r="BC29" s="30" t="e">
        <v>#N/A</v>
      </c>
      <c r="BD29" s="30" t="str">
        <f t="shared" si="18"/>
        <v/>
      </c>
      <c r="BE29" s="30" t="e">
        <v>#N/A</v>
      </c>
      <c r="BF29" s="30" t="str">
        <f t="shared" si="19"/>
        <v/>
      </c>
      <c r="BG29" s="30" t="e">
        <v>#N/A</v>
      </c>
      <c r="BH29" s="30" t="str">
        <f t="shared" si="20"/>
        <v/>
      </c>
      <c r="BI29" s="26" t="e">
        <v>#N/A</v>
      </c>
      <c r="BJ29" s="30" t="e">
        <v>#N/A</v>
      </c>
      <c r="BK29" s="30" t="str">
        <f t="shared" si="21"/>
        <v/>
      </c>
      <c r="BL29" s="30" t="e">
        <v>#N/A</v>
      </c>
      <c r="BM29" s="30" t="str">
        <f t="shared" si="22"/>
        <v/>
      </c>
      <c r="BN29" s="30" t="e">
        <v>#N/A</v>
      </c>
      <c r="BO29" s="30" t="str">
        <f t="shared" si="23"/>
        <v/>
      </c>
      <c r="BP29" s="30" t="e">
        <v>#N/A</v>
      </c>
      <c r="BQ29" s="30" t="str">
        <f t="shared" si="24"/>
        <v/>
      </c>
      <c r="BR29" s="30" t="e">
        <v>#N/A</v>
      </c>
      <c r="BS29" s="30" t="str">
        <f t="shared" si="25"/>
        <v/>
      </c>
      <c r="BT29" s="30" t="e">
        <v>#N/A</v>
      </c>
      <c r="BU29" s="30" t="str">
        <f t="shared" si="26"/>
        <v/>
      </c>
      <c r="BV29" s="26">
        <v>16</v>
      </c>
      <c r="BW29" s="30" t="s">
        <v>30</v>
      </c>
      <c r="BX29" s="30">
        <f t="shared" si="27"/>
        <v>0</v>
      </c>
      <c r="BY29" s="30" t="s">
        <v>24</v>
      </c>
      <c r="BZ29" s="30">
        <f t="shared" si="28"/>
        <v>0</v>
      </c>
      <c r="CA29" s="30" t="s">
        <v>96</v>
      </c>
      <c r="CB29" s="30">
        <f t="shared" si="29"/>
        <v>0</v>
      </c>
      <c r="CC29" s="30" t="s">
        <v>97</v>
      </c>
      <c r="CD29" s="30">
        <f t="shared" si="30"/>
        <v>0</v>
      </c>
      <c r="CE29" s="30" t="s">
        <v>98</v>
      </c>
      <c r="CF29" s="30">
        <f t="shared" si="31"/>
        <v>0</v>
      </c>
      <c r="CG29" s="30" t="s">
        <v>99</v>
      </c>
      <c r="CH29" s="30">
        <f t="shared" si="32"/>
        <v>0</v>
      </c>
      <c r="CI29" s="26">
        <v>16</v>
      </c>
      <c r="CJ29" s="30" t="s">
        <v>30</v>
      </c>
      <c r="CK29" s="30">
        <f t="shared" si="33"/>
        <v>0</v>
      </c>
      <c r="CL29" s="30" t="s">
        <v>24</v>
      </c>
      <c r="CM29" s="30">
        <f t="shared" si="34"/>
        <v>0</v>
      </c>
      <c r="CN29" s="30" t="s">
        <v>96</v>
      </c>
      <c r="CO29" s="30">
        <f t="shared" si="35"/>
        <v>0</v>
      </c>
      <c r="CP29" s="30" t="s">
        <v>97</v>
      </c>
      <c r="CQ29" s="30">
        <f t="shared" si="36"/>
        <v>0</v>
      </c>
      <c r="CR29" s="30" t="s">
        <v>98</v>
      </c>
      <c r="CS29" s="30">
        <f t="shared" si="37"/>
        <v>0</v>
      </c>
      <c r="CT29" s="30" t="s">
        <v>99</v>
      </c>
      <c r="CU29" s="30">
        <f t="shared" si="38"/>
        <v>0</v>
      </c>
    </row>
    <row r="30" spans="1:99" ht="15.75" x14ac:dyDescent="0.15">
      <c r="A30" s="23" t="s">
        <v>132</v>
      </c>
      <c r="B30" s="24" t="s">
        <v>133</v>
      </c>
      <c r="C30" s="23" t="s">
        <v>62</v>
      </c>
      <c r="D30" s="23" t="s">
        <v>8</v>
      </c>
      <c r="E30" s="25"/>
      <c r="F30" s="23">
        <v>0</v>
      </c>
      <c r="G30" s="26">
        <v>0</v>
      </c>
      <c r="H30" s="26">
        <v>93</v>
      </c>
      <c r="I30" s="26">
        <v>98</v>
      </c>
      <c r="J30" s="26">
        <v>34</v>
      </c>
      <c r="K30" s="26">
        <v>52</v>
      </c>
      <c r="L30" s="26">
        <v>68</v>
      </c>
      <c r="M30" s="26">
        <v>60</v>
      </c>
      <c r="N30" s="27">
        <v>0</v>
      </c>
      <c r="O30" s="26">
        <v>0</v>
      </c>
      <c r="P30" s="26">
        <f t="shared" si="0"/>
        <v>405</v>
      </c>
      <c r="Q30" s="28" t="str">
        <f>IF(D30="物理类",IF(P30&gt;=分数线!$C$2,"本科",""),IF(D30="历史类",IF(P30&gt;=分数线!$C$3,"本科","")))</f>
        <v/>
      </c>
      <c r="R30" s="28">
        <f t="shared" si="1"/>
        <v>0</v>
      </c>
      <c r="S30" s="28" t="str">
        <f>IF(D30="物理类",IF(P30&gt;=分数线!$C$6,"重本",""),IF(D30="历史类",IF(P30&gt;=分数线!$C$7,"重本","")))</f>
        <v/>
      </c>
      <c r="T30" s="28">
        <f t="shared" si="2"/>
        <v>0</v>
      </c>
      <c r="U30" s="28">
        <f t="shared" si="39"/>
        <v>0</v>
      </c>
      <c r="V30" s="26">
        <v>16</v>
      </c>
      <c r="W30" s="29" t="e">
        <v>#N/A</v>
      </c>
      <c r="X30" s="30" t="str">
        <f t="shared" si="3"/>
        <v/>
      </c>
      <c r="Y30" s="93" t="e">
        <v>#N/A</v>
      </c>
      <c r="Z30" s="30" t="str">
        <f t="shared" si="4"/>
        <v/>
      </c>
      <c r="AA30" s="29" t="e">
        <v>#N/A</v>
      </c>
      <c r="AB30" s="30" t="str">
        <f t="shared" si="5"/>
        <v/>
      </c>
      <c r="AC30" s="29" t="e">
        <v>#N/A</v>
      </c>
      <c r="AD30" s="30" t="str">
        <f t="shared" si="6"/>
        <v/>
      </c>
      <c r="AE30" s="29" t="e">
        <v>#N/A</v>
      </c>
      <c r="AF30" s="32" t="str">
        <f t="shared" si="7"/>
        <v/>
      </c>
      <c r="AG30" s="29" t="e">
        <v>#N/A</v>
      </c>
      <c r="AH30" s="30" t="str">
        <f t="shared" si="8"/>
        <v/>
      </c>
      <c r="AI30" s="26" t="e">
        <v>#N/A</v>
      </c>
      <c r="AJ30" s="30" t="e">
        <v>#N/A</v>
      </c>
      <c r="AK30" s="30" t="str">
        <f t="shared" si="9"/>
        <v/>
      </c>
      <c r="AL30" s="29" t="e">
        <v>#N/A</v>
      </c>
      <c r="AM30" s="30" t="str">
        <f t="shared" si="10"/>
        <v/>
      </c>
      <c r="AN30" s="30" t="e">
        <v>#N/A</v>
      </c>
      <c r="AO30" s="30" t="str">
        <f t="shared" si="11"/>
        <v/>
      </c>
      <c r="AP30" s="30" t="e">
        <v>#N/A</v>
      </c>
      <c r="AQ30" s="30" t="str">
        <f t="shared" si="12"/>
        <v/>
      </c>
      <c r="AR30" s="30" t="e">
        <v>#N/A</v>
      </c>
      <c r="AS30" s="30" t="str">
        <f t="shared" si="13"/>
        <v/>
      </c>
      <c r="AT30" s="30" t="e">
        <v>#N/A</v>
      </c>
      <c r="AU30" s="30" t="str">
        <f t="shared" si="14"/>
        <v/>
      </c>
      <c r="AV30" s="26" t="e">
        <v>#N/A</v>
      </c>
      <c r="AW30" s="30" t="e">
        <v>#N/A</v>
      </c>
      <c r="AX30" s="30" t="str">
        <f t="shared" si="15"/>
        <v/>
      </c>
      <c r="AY30" s="30" t="e">
        <v>#N/A</v>
      </c>
      <c r="AZ30" s="30" t="str">
        <f t="shared" si="16"/>
        <v/>
      </c>
      <c r="BA30" s="30" t="e">
        <v>#N/A</v>
      </c>
      <c r="BB30" s="30" t="str">
        <f t="shared" si="17"/>
        <v/>
      </c>
      <c r="BC30" s="30" t="e">
        <v>#N/A</v>
      </c>
      <c r="BD30" s="30" t="str">
        <f t="shared" si="18"/>
        <v/>
      </c>
      <c r="BE30" s="30" t="e">
        <v>#N/A</v>
      </c>
      <c r="BF30" s="30" t="str">
        <f t="shared" si="19"/>
        <v/>
      </c>
      <c r="BG30" s="30" t="e">
        <v>#N/A</v>
      </c>
      <c r="BH30" s="30" t="str">
        <f t="shared" si="20"/>
        <v/>
      </c>
      <c r="BI30" s="26" t="e">
        <v>#N/A</v>
      </c>
      <c r="BJ30" s="30" t="e">
        <v>#N/A</v>
      </c>
      <c r="BK30" s="30" t="str">
        <f t="shared" si="21"/>
        <v/>
      </c>
      <c r="BL30" s="30" t="e">
        <v>#N/A</v>
      </c>
      <c r="BM30" s="30" t="str">
        <f t="shared" si="22"/>
        <v/>
      </c>
      <c r="BN30" s="30" t="e">
        <v>#N/A</v>
      </c>
      <c r="BO30" s="30" t="str">
        <f t="shared" si="23"/>
        <v/>
      </c>
      <c r="BP30" s="30" t="e">
        <v>#N/A</v>
      </c>
      <c r="BQ30" s="30" t="str">
        <f t="shared" si="24"/>
        <v/>
      </c>
      <c r="BR30" s="30" t="e">
        <v>#N/A</v>
      </c>
      <c r="BS30" s="30" t="str">
        <f t="shared" si="25"/>
        <v/>
      </c>
      <c r="BT30" s="30" t="e">
        <v>#N/A</v>
      </c>
      <c r="BU30" s="30" t="str">
        <f t="shared" si="26"/>
        <v/>
      </c>
      <c r="BV30" s="26">
        <v>16</v>
      </c>
      <c r="BW30" s="30" t="s">
        <v>30</v>
      </c>
      <c r="BX30" s="30">
        <f t="shared" si="27"/>
        <v>0</v>
      </c>
      <c r="BY30" s="30" t="s">
        <v>24</v>
      </c>
      <c r="BZ30" s="30">
        <f t="shared" si="28"/>
        <v>0</v>
      </c>
      <c r="CA30" s="30" t="s">
        <v>96</v>
      </c>
      <c r="CB30" s="30">
        <f t="shared" si="29"/>
        <v>0</v>
      </c>
      <c r="CC30" s="30" t="s">
        <v>97</v>
      </c>
      <c r="CD30" s="30">
        <f t="shared" si="30"/>
        <v>0</v>
      </c>
      <c r="CE30" s="30" t="s">
        <v>98</v>
      </c>
      <c r="CF30" s="30">
        <f t="shared" si="31"/>
        <v>0</v>
      </c>
      <c r="CG30" s="30" t="s">
        <v>99</v>
      </c>
      <c r="CH30" s="30">
        <f t="shared" si="32"/>
        <v>0</v>
      </c>
      <c r="CI30" s="26">
        <v>16</v>
      </c>
      <c r="CJ30" s="30" t="s">
        <v>30</v>
      </c>
      <c r="CK30" s="30">
        <f t="shared" si="33"/>
        <v>0</v>
      </c>
      <c r="CL30" s="30" t="s">
        <v>24</v>
      </c>
      <c r="CM30" s="30">
        <f t="shared" si="34"/>
        <v>0</v>
      </c>
      <c r="CN30" s="30" t="s">
        <v>96</v>
      </c>
      <c r="CO30" s="30">
        <f t="shared" si="35"/>
        <v>0</v>
      </c>
      <c r="CP30" s="30" t="s">
        <v>97</v>
      </c>
      <c r="CQ30" s="30">
        <f t="shared" si="36"/>
        <v>0</v>
      </c>
      <c r="CR30" s="30" t="s">
        <v>98</v>
      </c>
      <c r="CS30" s="30">
        <f t="shared" si="37"/>
        <v>0</v>
      </c>
      <c r="CT30" s="30" t="s">
        <v>99</v>
      </c>
      <c r="CU30" s="30">
        <f t="shared" si="38"/>
        <v>0</v>
      </c>
    </row>
    <row r="31" spans="1:99" ht="15.75" x14ac:dyDescent="0.15">
      <c r="A31" s="23" t="s">
        <v>134</v>
      </c>
      <c r="B31" s="70" t="s">
        <v>135</v>
      </c>
      <c r="C31" s="23" t="s">
        <v>62</v>
      </c>
      <c r="D31" s="23" t="s">
        <v>8</v>
      </c>
      <c r="E31" s="25"/>
      <c r="F31" s="23">
        <v>0</v>
      </c>
      <c r="G31" s="26">
        <v>0</v>
      </c>
      <c r="H31" s="26">
        <v>105</v>
      </c>
      <c r="I31" s="26">
        <v>70</v>
      </c>
      <c r="J31" s="26">
        <v>75</v>
      </c>
      <c r="K31" s="26">
        <v>29</v>
      </c>
      <c r="L31" s="26">
        <v>65</v>
      </c>
      <c r="M31" s="26">
        <v>60</v>
      </c>
      <c r="N31" s="27">
        <v>0</v>
      </c>
      <c r="O31" s="26">
        <v>0</v>
      </c>
      <c r="P31" s="26">
        <f t="shared" si="0"/>
        <v>404</v>
      </c>
      <c r="Q31" s="28" t="str">
        <f>IF(D31="物理类",IF(P31&gt;=分数线!$C$2,"本科",""),IF(D31="历史类",IF(P31&gt;=分数线!$C$3,"本科","")))</f>
        <v/>
      </c>
      <c r="R31" s="28">
        <f t="shared" si="1"/>
        <v>0</v>
      </c>
      <c r="S31" s="28" t="str">
        <f>IF(D31="物理类",IF(P31&gt;=分数线!$C$6,"重本",""),IF(D31="历史类",IF(P31&gt;=分数线!$C$7,"重本","")))</f>
        <v/>
      </c>
      <c r="T31" s="28">
        <f t="shared" si="2"/>
        <v>0</v>
      </c>
      <c r="U31" s="28">
        <f t="shared" si="39"/>
        <v>0</v>
      </c>
      <c r="V31" s="26">
        <v>16</v>
      </c>
      <c r="W31" s="29" t="e">
        <v>#N/A</v>
      </c>
      <c r="X31" s="30" t="str">
        <f t="shared" si="3"/>
        <v/>
      </c>
      <c r="Y31" s="93" t="e">
        <v>#N/A</v>
      </c>
      <c r="Z31" s="30" t="str">
        <f t="shared" si="4"/>
        <v/>
      </c>
      <c r="AA31" s="29" t="e">
        <v>#N/A</v>
      </c>
      <c r="AB31" s="30" t="str">
        <f t="shared" si="5"/>
        <v/>
      </c>
      <c r="AC31" s="29" t="e">
        <v>#N/A</v>
      </c>
      <c r="AD31" s="30" t="str">
        <f t="shared" si="6"/>
        <v/>
      </c>
      <c r="AE31" s="29" t="e">
        <v>#N/A</v>
      </c>
      <c r="AF31" s="30" t="str">
        <f t="shared" si="7"/>
        <v/>
      </c>
      <c r="AG31" s="29" t="e">
        <v>#N/A</v>
      </c>
      <c r="AH31" s="30" t="str">
        <f t="shared" si="8"/>
        <v/>
      </c>
      <c r="AI31" s="26" t="e">
        <v>#N/A</v>
      </c>
      <c r="AJ31" s="30" t="e">
        <v>#N/A</v>
      </c>
      <c r="AK31" s="30" t="str">
        <f t="shared" si="9"/>
        <v/>
      </c>
      <c r="AL31" s="29" t="e">
        <v>#N/A</v>
      </c>
      <c r="AM31" s="30" t="str">
        <f t="shared" si="10"/>
        <v/>
      </c>
      <c r="AN31" s="30" t="e">
        <v>#N/A</v>
      </c>
      <c r="AO31" s="30" t="str">
        <f t="shared" si="11"/>
        <v/>
      </c>
      <c r="AP31" s="30" t="e">
        <v>#N/A</v>
      </c>
      <c r="AQ31" s="30" t="str">
        <f t="shared" si="12"/>
        <v/>
      </c>
      <c r="AR31" s="30" t="e">
        <v>#N/A</v>
      </c>
      <c r="AS31" s="30" t="str">
        <f t="shared" si="13"/>
        <v/>
      </c>
      <c r="AT31" s="30" t="e">
        <v>#N/A</v>
      </c>
      <c r="AU31" s="30" t="str">
        <f t="shared" si="14"/>
        <v/>
      </c>
      <c r="AV31" s="26" t="e">
        <v>#N/A</v>
      </c>
      <c r="AW31" s="30" t="e">
        <v>#N/A</v>
      </c>
      <c r="AX31" s="30" t="str">
        <f t="shared" si="15"/>
        <v/>
      </c>
      <c r="AY31" s="30" t="e">
        <v>#N/A</v>
      </c>
      <c r="AZ31" s="30" t="str">
        <f t="shared" si="16"/>
        <v/>
      </c>
      <c r="BA31" s="30" t="e">
        <v>#N/A</v>
      </c>
      <c r="BB31" s="30" t="str">
        <f t="shared" si="17"/>
        <v/>
      </c>
      <c r="BC31" s="30" t="e">
        <v>#N/A</v>
      </c>
      <c r="BD31" s="30" t="str">
        <f t="shared" si="18"/>
        <v/>
      </c>
      <c r="BE31" s="30" t="e">
        <v>#N/A</v>
      </c>
      <c r="BF31" s="30" t="str">
        <f t="shared" si="19"/>
        <v/>
      </c>
      <c r="BG31" s="30" t="e">
        <v>#N/A</v>
      </c>
      <c r="BH31" s="30" t="str">
        <f t="shared" si="20"/>
        <v/>
      </c>
      <c r="BI31" s="26" t="e">
        <v>#N/A</v>
      </c>
      <c r="BJ31" s="30" t="e">
        <v>#N/A</v>
      </c>
      <c r="BK31" s="30" t="str">
        <f t="shared" si="21"/>
        <v/>
      </c>
      <c r="BL31" s="30" t="e">
        <v>#N/A</v>
      </c>
      <c r="BM31" s="30" t="str">
        <f t="shared" si="22"/>
        <v/>
      </c>
      <c r="BN31" s="30" t="e">
        <v>#N/A</v>
      </c>
      <c r="BO31" s="30" t="str">
        <f t="shared" si="23"/>
        <v/>
      </c>
      <c r="BP31" s="30" t="e">
        <v>#N/A</v>
      </c>
      <c r="BQ31" s="30" t="str">
        <f t="shared" si="24"/>
        <v/>
      </c>
      <c r="BR31" s="30" t="e">
        <v>#N/A</v>
      </c>
      <c r="BS31" s="30" t="str">
        <f t="shared" si="25"/>
        <v/>
      </c>
      <c r="BT31" s="30" t="e">
        <v>#N/A</v>
      </c>
      <c r="BU31" s="30" t="str">
        <f t="shared" si="26"/>
        <v/>
      </c>
      <c r="BV31" s="26">
        <v>16</v>
      </c>
      <c r="BW31" s="30" t="s">
        <v>30</v>
      </c>
      <c r="BX31" s="30">
        <f t="shared" si="27"/>
        <v>0</v>
      </c>
      <c r="BY31" s="30" t="s">
        <v>24</v>
      </c>
      <c r="BZ31" s="30">
        <f t="shared" si="28"/>
        <v>0</v>
      </c>
      <c r="CA31" s="30" t="s">
        <v>96</v>
      </c>
      <c r="CB31" s="30">
        <f t="shared" si="29"/>
        <v>0</v>
      </c>
      <c r="CC31" s="30" t="s">
        <v>97</v>
      </c>
      <c r="CD31" s="30">
        <f t="shared" si="30"/>
        <v>0</v>
      </c>
      <c r="CE31" s="30" t="s">
        <v>98</v>
      </c>
      <c r="CF31" s="30">
        <f t="shared" si="31"/>
        <v>0</v>
      </c>
      <c r="CG31" s="30" t="s">
        <v>99</v>
      </c>
      <c r="CH31" s="30">
        <f t="shared" si="32"/>
        <v>0</v>
      </c>
      <c r="CI31" s="26">
        <v>16</v>
      </c>
      <c r="CJ31" s="30" t="s">
        <v>30</v>
      </c>
      <c r="CK31" s="30">
        <f t="shared" si="33"/>
        <v>0</v>
      </c>
      <c r="CL31" s="30" t="s">
        <v>24</v>
      </c>
      <c r="CM31" s="30">
        <f t="shared" si="34"/>
        <v>0</v>
      </c>
      <c r="CN31" s="30" t="s">
        <v>96</v>
      </c>
      <c r="CO31" s="30">
        <f t="shared" si="35"/>
        <v>0</v>
      </c>
      <c r="CP31" s="30" t="s">
        <v>97</v>
      </c>
      <c r="CQ31" s="30">
        <f t="shared" si="36"/>
        <v>0</v>
      </c>
      <c r="CR31" s="30" t="s">
        <v>98</v>
      </c>
      <c r="CS31" s="30">
        <f t="shared" si="37"/>
        <v>0</v>
      </c>
      <c r="CT31" s="30" t="s">
        <v>99</v>
      </c>
      <c r="CU31" s="30">
        <f t="shared" si="38"/>
        <v>0</v>
      </c>
    </row>
    <row r="32" spans="1:99" ht="15.75" x14ac:dyDescent="0.15">
      <c r="A32" s="23" t="s">
        <v>136</v>
      </c>
      <c r="B32" s="24" t="s">
        <v>137</v>
      </c>
      <c r="C32" s="23" t="s">
        <v>62</v>
      </c>
      <c r="D32" s="23" t="s">
        <v>8</v>
      </c>
      <c r="E32" s="25"/>
      <c r="F32" s="23">
        <v>0</v>
      </c>
      <c r="G32" s="26">
        <v>0</v>
      </c>
      <c r="H32" s="26">
        <v>87</v>
      </c>
      <c r="I32" s="26">
        <v>92</v>
      </c>
      <c r="J32" s="26">
        <v>41</v>
      </c>
      <c r="K32" s="26">
        <v>47</v>
      </c>
      <c r="L32" s="26">
        <v>71</v>
      </c>
      <c r="M32" s="26">
        <v>62</v>
      </c>
      <c r="N32" s="27">
        <v>0</v>
      </c>
      <c r="O32" s="26">
        <v>0</v>
      </c>
      <c r="P32" s="26">
        <f t="shared" si="0"/>
        <v>400</v>
      </c>
      <c r="Q32" s="28" t="str">
        <f>IF(D32="物理类",IF(P32&gt;=分数线!$C$2,"本科",""),IF(D32="历史类",IF(P32&gt;=分数线!$C$3,"本科","")))</f>
        <v/>
      </c>
      <c r="R32" s="28">
        <f t="shared" si="1"/>
        <v>0</v>
      </c>
      <c r="S32" s="28" t="str">
        <f>IF(D32="物理类",IF(P32&gt;=分数线!$C$6,"重本",""),IF(D32="历史类",IF(P32&gt;=分数线!$C$7,"重本","")))</f>
        <v/>
      </c>
      <c r="T32" s="28">
        <f t="shared" si="2"/>
        <v>0</v>
      </c>
      <c r="U32" s="28">
        <f t="shared" si="39"/>
        <v>0</v>
      </c>
      <c r="V32" s="26">
        <v>16</v>
      </c>
      <c r="W32" s="29" t="e">
        <v>#N/A</v>
      </c>
      <c r="X32" s="30" t="str">
        <f t="shared" si="3"/>
        <v/>
      </c>
      <c r="Y32" s="93" t="e">
        <v>#N/A</v>
      </c>
      <c r="Z32" s="30" t="str">
        <f t="shared" si="4"/>
        <v/>
      </c>
      <c r="AA32" s="29" t="e">
        <v>#N/A</v>
      </c>
      <c r="AB32" s="30" t="str">
        <f t="shared" si="5"/>
        <v/>
      </c>
      <c r="AC32" s="29" t="e">
        <v>#N/A</v>
      </c>
      <c r="AD32" s="30" t="str">
        <f t="shared" si="6"/>
        <v/>
      </c>
      <c r="AE32" s="29" t="e">
        <v>#N/A</v>
      </c>
      <c r="AF32" s="32" t="str">
        <f t="shared" si="7"/>
        <v/>
      </c>
      <c r="AG32" s="29" t="e">
        <v>#N/A</v>
      </c>
      <c r="AH32" s="30" t="str">
        <f t="shared" si="8"/>
        <v/>
      </c>
      <c r="AI32" s="26" t="e">
        <v>#N/A</v>
      </c>
      <c r="AJ32" s="30" t="e">
        <v>#N/A</v>
      </c>
      <c r="AK32" s="30" t="str">
        <f t="shared" si="9"/>
        <v/>
      </c>
      <c r="AL32" s="29" t="e">
        <v>#N/A</v>
      </c>
      <c r="AM32" s="30" t="str">
        <f t="shared" si="10"/>
        <v/>
      </c>
      <c r="AN32" s="30" t="e">
        <v>#N/A</v>
      </c>
      <c r="AO32" s="30" t="str">
        <f t="shared" si="11"/>
        <v/>
      </c>
      <c r="AP32" s="30" t="e">
        <v>#N/A</v>
      </c>
      <c r="AQ32" s="30" t="str">
        <f t="shared" si="12"/>
        <v/>
      </c>
      <c r="AR32" s="30" t="e">
        <v>#N/A</v>
      </c>
      <c r="AS32" s="30" t="str">
        <f t="shared" si="13"/>
        <v/>
      </c>
      <c r="AT32" s="30" t="e">
        <v>#N/A</v>
      </c>
      <c r="AU32" s="30" t="str">
        <f t="shared" si="14"/>
        <v/>
      </c>
      <c r="AV32" s="26" t="e">
        <v>#N/A</v>
      </c>
      <c r="AW32" s="30" t="e">
        <v>#N/A</v>
      </c>
      <c r="AX32" s="30" t="str">
        <f t="shared" si="15"/>
        <v/>
      </c>
      <c r="AY32" s="30" t="e">
        <v>#N/A</v>
      </c>
      <c r="AZ32" s="30" t="str">
        <f t="shared" si="16"/>
        <v/>
      </c>
      <c r="BA32" s="30" t="e">
        <v>#N/A</v>
      </c>
      <c r="BB32" s="30" t="str">
        <f t="shared" si="17"/>
        <v/>
      </c>
      <c r="BC32" s="30" t="e">
        <v>#N/A</v>
      </c>
      <c r="BD32" s="30" t="str">
        <f t="shared" si="18"/>
        <v/>
      </c>
      <c r="BE32" s="30" t="e">
        <v>#N/A</v>
      </c>
      <c r="BF32" s="30" t="str">
        <f t="shared" si="19"/>
        <v/>
      </c>
      <c r="BG32" s="30" t="e">
        <v>#N/A</v>
      </c>
      <c r="BH32" s="30" t="str">
        <f t="shared" si="20"/>
        <v/>
      </c>
      <c r="BI32" s="26" t="e">
        <v>#N/A</v>
      </c>
      <c r="BJ32" s="30" t="e">
        <v>#N/A</v>
      </c>
      <c r="BK32" s="30" t="str">
        <f t="shared" si="21"/>
        <v/>
      </c>
      <c r="BL32" s="30" t="e">
        <v>#N/A</v>
      </c>
      <c r="BM32" s="30" t="str">
        <f t="shared" si="22"/>
        <v/>
      </c>
      <c r="BN32" s="30" t="e">
        <v>#N/A</v>
      </c>
      <c r="BO32" s="30" t="str">
        <f t="shared" si="23"/>
        <v/>
      </c>
      <c r="BP32" s="30" t="e">
        <v>#N/A</v>
      </c>
      <c r="BQ32" s="30" t="str">
        <f t="shared" si="24"/>
        <v/>
      </c>
      <c r="BR32" s="30" t="e">
        <v>#N/A</v>
      </c>
      <c r="BS32" s="30" t="str">
        <f t="shared" si="25"/>
        <v/>
      </c>
      <c r="BT32" s="30" t="e">
        <v>#N/A</v>
      </c>
      <c r="BU32" s="30" t="str">
        <f t="shared" si="26"/>
        <v/>
      </c>
      <c r="BV32" s="26">
        <v>16</v>
      </c>
      <c r="BW32" s="30" t="s">
        <v>30</v>
      </c>
      <c r="BX32" s="30">
        <f t="shared" si="27"/>
        <v>0</v>
      </c>
      <c r="BY32" s="30" t="s">
        <v>24</v>
      </c>
      <c r="BZ32" s="30">
        <f t="shared" si="28"/>
        <v>0</v>
      </c>
      <c r="CA32" s="30" t="s">
        <v>96</v>
      </c>
      <c r="CB32" s="30">
        <f t="shared" si="29"/>
        <v>0</v>
      </c>
      <c r="CC32" s="30" t="s">
        <v>97</v>
      </c>
      <c r="CD32" s="30">
        <f t="shared" si="30"/>
        <v>0</v>
      </c>
      <c r="CE32" s="30" t="s">
        <v>98</v>
      </c>
      <c r="CF32" s="30">
        <f t="shared" si="31"/>
        <v>0</v>
      </c>
      <c r="CG32" s="30" t="s">
        <v>99</v>
      </c>
      <c r="CH32" s="30">
        <f t="shared" si="32"/>
        <v>0</v>
      </c>
      <c r="CI32" s="26">
        <v>16</v>
      </c>
      <c r="CJ32" s="30" t="s">
        <v>30</v>
      </c>
      <c r="CK32" s="30">
        <f t="shared" si="33"/>
        <v>0</v>
      </c>
      <c r="CL32" s="30" t="s">
        <v>24</v>
      </c>
      <c r="CM32" s="30">
        <f t="shared" si="34"/>
        <v>0</v>
      </c>
      <c r="CN32" s="30" t="s">
        <v>96</v>
      </c>
      <c r="CO32" s="30">
        <f t="shared" si="35"/>
        <v>0</v>
      </c>
      <c r="CP32" s="30" t="s">
        <v>97</v>
      </c>
      <c r="CQ32" s="30">
        <f t="shared" si="36"/>
        <v>0</v>
      </c>
      <c r="CR32" s="30" t="s">
        <v>98</v>
      </c>
      <c r="CS32" s="30">
        <f t="shared" si="37"/>
        <v>0</v>
      </c>
      <c r="CT32" s="30" t="s">
        <v>99</v>
      </c>
      <c r="CU32" s="30">
        <f t="shared" si="38"/>
        <v>0</v>
      </c>
    </row>
    <row r="33" spans="1:99" ht="15.75" x14ac:dyDescent="0.15">
      <c r="A33" s="23" t="s">
        <v>138</v>
      </c>
      <c r="B33" s="24" t="s">
        <v>139</v>
      </c>
      <c r="C33" s="23" t="s">
        <v>62</v>
      </c>
      <c r="D33" s="23" t="s">
        <v>8</v>
      </c>
      <c r="E33" s="33"/>
      <c r="F33" s="23">
        <v>0</v>
      </c>
      <c r="G33" s="26">
        <v>0</v>
      </c>
      <c r="H33" s="26">
        <v>94</v>
      </c>
      <c r="I33" s="26">
        <v>66</v>
      </c>
      <c r="J33" s="26">
        <v>84</v>
      </c>
      <c r="K33" s="26">
        <v>27</v>
      </c>
      <c r="L33" s="26">
        <v>69</v>
      </c>
      <c r="M33" s="26">
        <v>55</v>
      </c>
      <c r="N33" s="27">
        <v>0</v>
      </c>
      <c r="O33" s="26">
        <v>0</v>
      </c>
      <c r="P33" s="26">
        <f t="shared" si="0"/>
        <v>395</v>
      </c>
      <c r="Q33" s="28" t="str">
        <f>IF(D33="物理类",IF(P33&gt;=分数线!$C$2,"本科",""),IF(D33="历史类",IF(P33&gt;=分数线!$C$3,"本科","")))</f>
        <v/>
      </c>
      <c r="R33" s="28">
        <f t="shared" si="1"/>
        <v>0</v>
      </c>
      <c r="S33" s="28" t="str">
        <f>IF(D33="物理类",IF(P33&gt;=分数线!$C$6,"重本",""),IF(D33="历史类",IF(P33&gt;=分数线!$C$7,"重本","")))</f>
        <v/>
      </c>
      <c r="T33" s="28">
        <f t="shared" si="2"/>
        <v>0</v>
      </c>
      <c r="U33" s="28">
        <f t="shared" si="39"/>
        <v>0</v>
      </c>
      <c r="V33" s="26">
        <v>16</v>
      </c>
      <c r="W33" s="29" t="e">
        <v>#N/A</v>
      </c>
      <c r="X33" s="30" t="str">
        <f t="shared" si="3"/>
        <v/>
      </c>
      <c r="Y33" s="93" t="e">
        <v>#N/A</v>
      </c>
      <c r="Z33" s="30" t="str">
        <f t="shared" si="4"/>
        <v/>
      </c>
      <c r="AA33" s="29" t="e">
        <v>#N/A</v>
      </c>
      <c r="AB33" s="30" t="str">
        <f t="shared" si="5"/>
        <v/>
      </c>
      <c r="AC33" s="29" t="e">
        <v>#N/A</v>
      </c>
      <c r="AD33" s="30" t="str">
        <f t="shared" si="6"/>
        <v/>
      </c>
      <c r="AE33" s="29" t="e">
        <v>#N/A</v>
      </c>
      <c r="AF33" s="30" t="str">
        <f t="shared" si="7"/>
        <v/>
      </c>
      <c r="AG33" s="29" t="e">
        <v>#N/A</v>
      </c>
      <c r="AH33" s="30" t="str">
        <f t="shared" si="8"/>
        <v/>
      </c>
      <c r="AI33" s="26" t="e">
        <v>#N/A</v>
      </c>
      <c r="AJ33" s="30" t="e">
        <v>#N/A</v>
      </c>
      <c r="AK33" s="30" t="str">
        <f t="shared" si="9"/>
        <v/>
      </c>
      <c r="AL33" s="29" t="e">
        <v>#N/A</v>
      </c>
      <c r="AM33" s="30" t="str">
        <f t="shared" si="10"/>
        <v/>
      </c>
      <c r="AN33" s="30" t="e">
        <v>#N/A</v>
      </c>
      <c r="AO33" s="30" t="str">
        <f t="shared" si="11"/>
        <v/>
      </c>
      <c r="AP33" s="30" t="e">
        <v>#N/A</v>
      </c>
      <c r="AQ33" s="30" t="str">
        <f t="shared" si="12"/>
        <v/>
      </c>
      <c r="AR33" s="30" t="e">
        <v>#N/A</v>
      </c>
      <c r="AS33" s="30" t="str">
        <f t="shared" si="13"/>
        <v/>
      </c>
      <c r="AT33" s="30" t="e">
        <v>#N/A</v>
      </c>
      <c r="AU33" s="30" t="str">
        <f t="shared" si="14"/>
        <v/>
      </c>
      <c r="AV33" s="26" t="e">
        <v>#N/A</v>
      </c>
      <c r="AW33" s="30" t="e">
        <v>#N/A</v>
      </c>
      <c r="AX33" s="30" t="str">
        <f t="shared" si="15"/>
        <v/>
      </c>
      <c r="AY33" s="30" t="e">
        <v>#N/A</v>
      </c>
      <c r="AZ33" s="30" t="str">
        <f t="shared" si="16"/>
        <v/>
      </c>
      <c r="BA33" s="30" t="e">
        <v>#N/A</v>
      </c>
      <c r="BB33" s="30" t="str">
        <f t="shared" si="17"/>
        <v/>
      </c>
      <c r="BC33" s="30" t="e">
        <v>#N/A</v>
      </c>
      <c r="BD33" s="30" t="str">
        <f t="shared" si="18"/>
        <v/>
      </c>
      <c r="BE33" s="30" t="e">
        <v>#N/A</v>
      </c>
      <c r="BF33" s="30" t="str">
        <f t="shared" si="19"/>
        <v/>
      </c>
      <c r="BG33" s="30" t="e">
        <v>#N/A</v>
      </c>
      <c r="BH33" s="30" t="str">
        <f t="shared" si="20"/>
        <v/>
      </c>
      <c r="BI33" s="26" t="e">
        <v>#N/A</v>
      </c>
      <c r="BJ33" s="30" t="e">
        <v>#N/A</v>
      </c>
      <c r="BK33" s="30" t="str">
        <f t="shared" si="21"/>
        <v/>
      </c>
      <c r="BL33" s="30" t="e">
        <v>#N/A</v>
      </c>
      <c r="BM33" s="30" t="str">
        <f t="shared" si="22"/>
        <v/>
      </c>
      <c r="BN33" s="30" t="e">
        <v>#N/A</v>
      </c>
      <c r="BO33" s="30" t="str">
        <f t="shared" si="23"/>
        <v/>
      </c>
      <c r="BP33" s="30" t="e">
        <v>#N/A</v>
      </c>
      <c r="BQ33" s="30" t="str">
        <f t="shared" si="24"/>
        <v/>
      </c>
      <c r="BR33" s="30" t="e">
        <v>#N/A</v>
      </c>
      <c r="BS33" s="30" t="str">
        <f t="shared" si="25"/>
        <v/>
      </c>
      <c r="BT33" s="30" t="e">
        <v>#N/A</v>
      </c>
      <c r="BU33" s="30" t="str">
        <f t="shared" si="26"/>
        <v/>
      </c>
      <c r="BV33" s="26">
        <v>16</v>
      </c>
      <c r="BW33" s="30" t="s">
        <v>30</v>
      </c>
      <c r="BX33" s="30">
        <f t="shared" si="27"/>
        <v>0</v>
      </c>
      <c r="BY33" s="30" t="s">
        <v>24</v>
      </c>
      <c r="BZ33" s="30">
        <f t="shared" si="28"/>
        <v>0</v>
      </c>
      <c r="CA33" s="30" t="s">
        <v>96</v>
      </c>
      <c r="CB33" s="30">
        <f t="shared" si="29"/>
        <v>0</v>
      </c>
      <c r="CC33" s="30" t="s">
        <v>97</v>
      </c>
      <c r="CD33" s="30">
        <f t="shared" si="30"/>
        <v>0</v>
      </c>
      <c r="CE33" s="30" t="s">
        <v>98</v>
      </c>
      <c r="CF33" s="30">
        <f t="shared" si="31"/>
        <v>0</v>
      </c>
      <c r="CG33" s="30" t="s">
        <v>99</v>
      </c>
      <c r="CH33" s="30">
        <f t="shared" si="32"/>
        <v>0</v>
      </c>
      <c r="CI33" s="26">
        <v>16</v>
      </c>
      <c r="CJ33" s="30" t="s">
        <v>30</v>
      </c>
      <c r="CK33" s="30">
        <f t="shared" si="33"/>
        <v>0</v>
      </c>
      <c r="CL33" s="30" t="s">
        <v>24</v>
      </c>
      <c r="CM33" s="30">
        <f t="shared" si="34"/>
        <v>0</v>
      </c>
      <c r="CN33" s="30" t="s">
        <v>96</v>
      </c>
      <c r="CO33" s="30">
        <f t="shared" si="35"/>
        <v>0</v>
      </c>
      <c r="CP33" s="30" t="s">
        <v>97</v>
      </c>
      <c r="CQ33" s="30">
        <f t="shared" si="36"/>
        <v>0</v>
      </c>
      <c r="CR33" s="30" t="s">
        <v>98</v>
      </c>
      <c r="CS33" s="30">
        <f t="shared" si="37"/>
        <v>0</v>
      </c>
      <c r="CT33" s="30" t="s">
        <v>99</v>
      </c>
      <c r="CU33" s="30">
        <f t="shared" si="38"/>
        <v>0</v>
      </c>
    </row>
    <row r="34" spans="1:99" ht="15.75" x14ac:dyDescent="0.15">
      <c r="A34" s="23" t="s">
        <v>140</v>
      </c>
      <c r="B34" s="70" t="s">
        <v>141</v>
      </c>
      <c r="C34" s="23" t="s">
        <v>62</v>
      </c>
      <c r="D34" s="23" t="s">
        <v>8</v>
      </c>
      <c r="E34" s="33"/>
      <c r="F34" s="23">
        <v>0</v>
      </c>
      <c r="G34" s="26">
        <v>0</v>
      </c>
      <c r="H34" s="26">
        <v>86</v>
      </c>
      <c r="I34" s="26">
        <v>86</v>
      </c>
      <c r="J34" s="26">
        <v>55</v>
      </c>
      <c r="K34" s="26">
        <v>49</v>
      </c>
      <c r="L34" s="26">
        <v>62</v>
      </c>
      <c r="M34" s="26">
        <v>50</v>
      </c>
      <c r="N34" s="27">
        <v>0</v>
      </c>
      <c r="O34" s="26">
        <v>0</v>
      </c>
      <c r="P34" s="26">
        <f t="shared" si="0"/>
        <v>388</v>
      </c>
      <c r="Q34" s="28" t="str">
        <f>IF(D34="物理类",IF(P34&gt;=分数线!$C$2,"本科",""),IF(D34="历史类",IF(P34&gt;=分数线!$C$3,"本科","")))</f>
        <v/>
      </c>
      <c r="R34" s="28">
        <f t="shared" si="1"/>
        <v>0</v>
      </c>
      <c r="S34" s="28" t="str">
        <f>IF(D34="物理类",IF(P34&gt;=分数线!$C$6,"重本",""),IF(D34="历史类",IF(P34&gt;=分数线!$C$7,"重本","")))</f>
        <v/>
      </c>
      <c r="T34" s="28">
        <f t="shared" si="2"/>
        <v>0</v>
      </c>
      <c r="U34" s="28">
        <f t="shared" si="39"/>
        <v>0</v>
      </c>
      <c r="V34" s="26">
        <v>16</v>
      </c>
      <c r="W34" s="29" t="e">
        <v>#N/A</v>
      </c>
      <c r="X34" s="30" t="str">
        <f t="shared" si="3"/>
        <v/>
      </c>
      <c r="Y34" s="93" t="e">
        <v>#N/A</v>
      </c>
      <c r="Z34" s="30" t="str">
        <f t="shared" si="4"/>
        <v/>
      </c>
      <c r="AA34" s="29" t="e">
        <v>#N/A</v>
      </c>
      <c r="AB34" s="30" t="str">
        <f t="shared" si="5"/>
        <v/>
      </c>
      <c r="AC34" s="29" t="e">
        <v>#N/A</v>
      </c>
      <c r="AD34" s="30" t="str">
        <f t="shared" si="6"/>
        <v/>
      </c>
      <c r="AE34" s="29" t="e">
        <v>#N/A</v>
      </c>
      <c r="AF34" s="32" t="str">
        <f t="shared" si="7"/>
        <v/>
      </c>
      <c r="AG34" s="29" t="e">
        <v>#N/A</v>
      </c>
      <c r="AH34" s="30" t="str">
        <f t="shared" si="8"/>
        <v/>
      </c>
      <c r="AI34" s="26" t="e">
        <v>#N/A</v>
      </c>
      <c r="AJ34" s="30" t="e">
        <v>#N/A</v>
      </c>
      <c r="AK34" s="30" t="str">
        <f t="shared" si="9"/>
        <v/>
      </c>
      <c r="AL34" s="29" t="e">
        <v>#N/A</v>
      </c>
      <c r="AM34" s="30" t="str">
        <f t="shared" si="10"/>
        <v/>
      </c>
      <c r="AN34" s="30" t="e">
        <v>#N/A</v>
      </c>
      <c r="AO34" s="30" t="str">
        <f t="shared" si="11"/>
        <v/>
      </c>
      <c r="AP34" s="30" t="e">
        <v>#N/A</v>
      </c>
      <c r="AQ34" s="30" t="str">
        <f t="shared" si="12"/>
        <v/>
      </c>
      <c r="AR34" s="30" t="e">
        <v>#N/A</v>
      </c>
      <c r="AS34" s="30" t="str">
        <f t="shared" si="13"/>
        <v/>
      </c>
      <c r="AT34" s="30" t="e">
        <v>#N/A</v>
      </c>
      <c r="AU34" s="30" t="str">
        <f t="shared" si="14"/>
        <v/>
      </c>
      <c r="AV34" s="26" t="e">
        <v>#N/A</v>
      </c>
      <c r="AW34" s="30" t="e">
        <v>#N/A</v>
      </c>
      <c r="AX34" s="30" t="str">
        <f t="shared" si="15"/>
        <v/>
      </c>
      <c r="AY34" s="30" t="e">
        <v>#N/A</v>
      </c>
      <c r="AZ34" s="30" t="str">
        <f t="shared" si="16"/>
        <v/>
      </c>
      <c r="BA34" s="30" t="e">
        <v>#N/A</v>
      </c>
      <c r="BB34" s="30" t="str">
        <f t="shared" si="17"/>
        <v/>
      </c>
      <c r="BC34" s="30" t="e">
        <v>#N/A</v>
      </c>
      <c r="BD34" s="30" t="str">
        <f t="shared" si="18"/>
        <v/>
      </c>
      <c r="BE34" s="30" t="e">
        <v>#N/A</v>
      </c>
      <c r="BF34" s="30" t="str">
        <f t="shared" si="19"/>
        <v/>
      </c>
      <c r="BG34" s="30" t="e">
        <v>#N/A</v>
      </c>
      <c r="BH34" s="30" t="str">
        <f t="shared" si="20"/>
        <v/>
      </c>
      <c r="BI34" s="26" t="e">
        <v>#N/A</v>
      </c>
      <c r="BJ34" s="30" t="e">
        <v>#N/A</v>
      </c>
      <c r="BK34" s="30" t="str">
        <f t="shared" si="21"/>
        <v/>
      </c>
      <c r="BL34" s="30" t="e">
        <v>#N/A</v>
      </c>
      <c r="BM34" s="30" t="str">
        <f t="shared" si="22"/>
        <v/>
      </c>
      <c r="BN34" s="30" t="e">
        <v>#N/A</v>
      </c>
      <c r="BO34" s="30" t="str">
        <f t="shared" si="23"/>
        <v/>
      </c>
      <c r="BP34" s="30" t="e">
        <v>#N/A</v>
      </c>
      <c r="BQ34" s="30" t="str">
        <f t="shared" si="24"/>
        <v/>
      </c>
      <c r="BR34" s="30" t="e">
        <v>#N/A</v>
      </c>
      <c r="BS34" s="30" t="str">
        <f t="shared" si="25"/>
        <v/>
      </c>
      <c r="BT34" s="30" t="e">
        <v>#N/A</v>
      </c>
      <c r="BU34" s="30" t="str">
        <f t="shared" si="26"/>
        <v/>
      </c>
      <c r="BV34" s="26">
        <v>16</v>
      </c>
      <c r="BW34" s="30" t="s">
        <v>30</v>
      </c>
      <c r="BX34" s="30">
        <f t="shared" si="27"/>
        <v>0</v>
      </c>
      <c r="BY34" s="30" t="s">
        <v>24</v>
      </c>
      <c r="BZ34" s="30">
        <f t="shared" si="28"/>
        <v>0</v>
      </c>
      <c r="CA34" s="30" t="s">
        <v>96</v>
      </c>
      <c r="CB34" s="30">
        <f t="shared" si="29"/>
        <v>0</v>
      </c>
      <c r="CC34" s="30" t="s">
        <v>97</v>
      </c>
      <c r="CD34" s="30">
        <f t="shared" si="30"/>
        <v>0</v>
      </c>
      <c r="CE34" s="30" t="s">
        <v>98</v>
      </c>
      <c r="CF34" s="30">
        <f t="shared" si="31"/>
        <v>0</v>
      </c>
      <c r="CG34" s="30" t="s">
        <v>99</v>
      </c>
      <c r="CH34" s="30">
        <f t="shared" si="32"/>
        <v>0</v>
      </c>
      <c r="CI34" s="26">
        <v>16</v>
      </c>
      <c r="CJ34" s="30" t="s">
        <v>30</v>
      </c>
      <c r="CK34" s="30">
        <f t="shared" si="33"/>
        <v>0</v>
      </c>
      <c r="CL34" s="30" t="s">
        <v>24</v>
      </c>
      <c r="CM34" s="30">
        <f t="shared" si="34"/>
        <v>0</v>
      </c>
      <c r="CN34" s="30" t="s">
        <v>96</v>
      </c>
      <c r="CO34" s="30">
        <f t="shared" si="35"/>
        <v>0</v>
      </c>
      <c r="CP34" s="30" t="s">
        <v>97</v>
      </c>
      <c r="CQ34" s="30">
        <f t="shared" si="36"/>
        <v>0</v>
      </c>
      <c r="CR34" s="30" t="s">
        <v>98</v>
      </c>
      <c r="CS34" s="30">
        <f t="shared" si="37"/>
        <v>0</v>
      </c>
      <c r="CT34" s="30" t="s">
        <v>99</v>
      </c>
      <c r="CU34" s="30">
        <f t="shared" si="38"/>
        <v>0</v>
      </c>
    </row>
    <row r="35" spans="1:99" ht="15.75" x14ac:dyDescent="0.15">
      <c r="A35" s="23" t="s">
        <v>142</v>
      </c>
      <c r="B35" s="24" t="s">
        <v>143</v>
      </c>
      <c r="C35" s="23" t="s">
        <v>62</v>
      </c>
      <c r="D35" s="23" t="s">
        <v>8</v>
      </c>
      <c r="E35" s="25"/>
      <c r="F35" s="23">
        <v>0</v>
      </c>
      <c r="G35" s="26">
        <v>0</v>
      </c>
      <c r="H35" s="26">
        <v>92</v>
      </c>
      <c r="I35" s="26">
        <v>79</v>
      </c>
      <c r="J35" s="26">
        <v>71</v>
      </c>
      <c r="K35" s="26">
        <v>28</v>
      </c>
      <c r="L35" s="26">
        <v>61</v>
      </c>
      <c r="M35" s="26">
        <v>55</v>
      </c>
      <c r="N35" s="27">
        <v>0</v>
      </c>
      <c r="O35" s="26">
        <v>0</v>
      </c>
      <c r="P35" s="26">
        <f t="shared" si="0"/>
        <v>386</v>
      </c>
      <c r="Q35" s="28" t="str">
        <f>IF(D35="物理类",IF(P35&gt;=分数线!$C$2,"本科",""),IF(D35="历史类",IF(P35&gt;=分数线!$C$3,"本科","")))</f>
        <v/>
      </c>
      <c r="R35" s="28">
        <f t="shared" si="1"/>
        <v>0</v>
      </c>
      <c r="S35" s="28" t="str">
        <f>IF(D35="物理类",IF(P35&gt;=分数线!$C$6,"重本",""),IF(D35="历史类",IF(P35&gt;=分数线!$C$7,"重本","")))</f>
        <v/>
      </c>
      <c r="T35" s="28">
        <f t="shared" si="2"/>
        <v>0</v>
      </c>
      <c r="U35" s="28">
        <f t="shared" si="39"/>
        <v>0</v>
      </c>
      <c r="V35" s="26">
        <v>16</v>
      </c>
      <c r="W35" s="29" t="e">
        <v>#N/A</v>
      </c>
      <c r="X35" s="30" t="str">
        <f t="shared" si="3"/>
        <v/>
      </c>
      <c r="Y35" s="93" t="e">
        <v>#N/A</v>
      </c>
      <c r="Z35" s="30" t="str">
        <f t="shared" si="4"/>
        <v/>
      </c>
      <c r="AA35" s="29" t="e">
        <v>#N/A</v>
      </c>
      <c r="AB35" s="30" t="str">
        <f t="shared" si="5"/>
        <v/>
      </c>
      <c r="AC35" s="29" t="e">
        <v>#N/A</v>
      </c>
      <c r="AD35" s="30" t="str">
        <f t="shared" si="6"/>
        <v/>
      </c>
      <c r="AE35" s="29" t="e">
        <v>#N/A</v>
      </c>
      <c r="AF35" s="30" t="str">
        <f t="shared" si="7"/>
        <v/>
      </c>
      <c r="AG35" s="29" t="e">
        <v>#N/A</v>
      </c>
      <c r="AH35" s="30" t="str">
        <f t="shared" si="8"/>
        <v/>
      </c>
      <c r="AI35" s="26" t="e">
        <v>#N/A</v>
      </c>
      <c r="AJ35" s="30" t="e">
        <v>#N/A</v>
      </c>
      <c r="AK35" s="30" t="str">
        <f t="shared" si="9"/>
        <v/>
      </c>
      <c r="AL35" s="29" t="e">
        <v>#N/A</v>
      </c>
      <c r="AM35" s="30" t="str">
        <f t="shared" si="10"/>
        <v/>
      </c>
      <c r="AN35" s="30" t="e">
        <v>#N/A</v>
      </c>
      <c r="AO35" s="30" t="str">
        <f t="shared" si="11"/>
        <v/>
      </c>
      <c r="AP35" s="30" t="e">
        <v>#N/A</v>
      </c>
      <c r="AQ35" s="30" t="str">
        <f t="shared" si="12"/>
        <v/>
      </c>
      <c r="AR35" s="30" t="e">
        <v>#N/A</v>
      </c>
      <c r="AS35" s="30" t="str">
        <f t="shared" si="13"/>
        <v/>
      </c>
      <c r="AT35" s="30" t="e">
        <v>#N/A</v>
      </c>
      <c r="AU35" s="30" t="str">
        <f t="shared" si="14"/>
        <v/>
      </c>
      <c r="AV35" s="26" t="e">
        <v>#N/A</v>
      </c>
      <c r="AW35" s="30" t="e">
        <v>#N/A</v>
      </c>
      <c r="AX35" s="30" t="str">
        <f t="shared" si="15"/>
        <v/>
      </c>
      <c r="AY35" s="30" t="e">
        <v>#N/A</v>
      </c>
      <c r="AZ35" s="30" t="str">
        <f t="shared" si="16"/>
        <v/>
      </c>
      <c r="BA35" s="30" t="e">
        <v>#N/A</v>
      </c>
      <c r="BB35" s="30" t="str">
        <f t="shared" si="17"/>
        <v/>
      </c>
      <c r="BC35" s="30" t="e">
        <v>#N/A</v>
      </c>
      <c r="BD35" s="30" t="str">
        <f t="shared" si="18"/>
        <v/>
      </c>
      <c r="BE35" s="30" t="e">
        <v>#N/A</v>
      </c>
      <c r="BF35" s="30" t="str">
        <f t="shared" si="19"/>
        <v/>
      </c>
      <c r="BG35" s="30" t="e">
        <v>#N/A</v>
      </c>
      <c r="BH35" s="30" t="str">
        <f t="shared" si="20"/>
        <v/>
      </c>
      <c r="BI35" s="26" t="e">
        <v>#N/A</v>
      </c>
      <c r="BJ35" s="30" t="e">
        <v>#N/A</v>
      </c>
      <c r="BK35" s="30" t="str">
        <f t="shared" si="21"/>
        <v/>
      </c>
      <c r="BL35" s="30" t="e">
        <v>#N/A</v>
      </c>
      <c r="BM35" s="30" t="str">
        <f t="shared" si="22"/>
        <v/>
      </c>
      <c r="BN35" s="30" t="e">
        <v>#N/A</v>
      </c>
      <c r="BO35" s="30" t="str">
        <f t="shared" si="23"/>
        <v/>
      </c>
      <c r="BP35" s="30" t="e">
        <v>#N/A</v>
      </c>
      <c r="BQ35" s="30" t="str">
        <f t="shared" si="24"/>
        <v/>
      </c>
      <c r="BR35" s="30" t="e">
        <v>#N/A</v>
      </c>
      <c r="BS35" s="30" t="str">
        <f t="shared" si="25"/>
        <v/>
      </c>
      <c r="BT35" s="30" t="e">
        <v>#N/A</v>
      </c>
      <c r="BU35" s="30" t="str">
        <f t="shared" si="26"/>
        <v/>
      </c>
      <c r="BV35" s="26">
        <v>16</v>
      </c>
      <c r="BW35" s="30" t="s">
        <v>30</v>
      </c>
      <c r="BX35" s="30">
        <f t="shared" si="27"/>
        <v>0</v>
      </c>
      <c r="BY35" s="30" t="s">
        <v>24</v>
      </c>
      <c r="BZ35" s="30">
        <f t="shared" si="28"/>
        <v>0</v>
      </c>
      <c r="CA35" s="30" t="s">
        <v>96</v>
      </c>
      <c r="CB35" s="30">
        <f t="shared" si="29"/>
        <v>0</v>
      </c>
      <c r="CC35" s="30" t="s">
        <v>97</v>
      </c>
      <c r="CD35" s="30">
        <f t="shared" si="30"/>
        <v>0</v>
      </c>
      <c r="CE35" s="30" t="s">
        <v>98</v>
      </c>
      <c r="CF35" s="30">
        <f t="shared" si="31"/>
        <v>0</v>
      </c>
      <c r="CG35" s="30" t="s">
        <v>99</v>
      </c>
      <c r="CH35" s="30">
        <f t="shared" si="32"/>
        <v>0</v>
      </c>
      <c r="CI35" s="26">
        <v>16</v>
      </c>
      <c r="CJ35" s="30" t="s">
        <v>30</v>
      </c>
      <c r="CK35" s="30">
        <f t="shared" si="33"/>
        <v>0</v>
      </c>
      <c r="CL35" s="30" t="s">
        <v>24</v>
      </c>
      <c r="CM35" s="30">
        <f t="shared" si="34"/>
        <v>0</v>
      </c>
      <c r="CN35" s="30" t="s">
        <v>96</v>
      </c>
      <c r="CO35" s="30">
        <f t="shared" si="35"/>
        <v>0</v>
      </c>
      <c r="CP35" s="30" t="s">
        <v>97</v>
      </c>
      <c r="CQ35" s="30">
        <f t="shared" si="36"/>
        <v>0</v>
      </c>
      <c r="CR35" s="30" t="s">
        <v>98</v>
      </c>
      <c r="CS35" s="30">
        <f t="shared" si="37"/>
        <v>0</v>
      </c>
      <c r="CT35" s="30" t="s">
        <v>99</v>
      </c>
      <c r="CU35" s="30">
        <f t="shared" si="38"/>
        <v>0</v>
      </c>
    </row>
    <row r="36" spans="1:99" ht="15.75" x14ac:dyDescent="0.15">
      <c r="A36" s="23" t="s">
        <v>144</v>
      </c>
      <c r="B36" s="24" t="s">
        <v>145</v>
      </c>
      <c r="C36" s="23" t="s">
        <v>62</v>
      </c>
      <c r="D36" s="23" t="s">
        <v>8</v>
      </c>
      <c r="E36" s="25"/>
      <c r="F36" s="23">
        <v>0</v>
      </c>
      <c r="G36" s="26">
        <v>0</v>
      </c>
      <c r="H36" s="26">
        <v>89</v>
      </c>
      <c r="I36" s="26">
        <v>80</v>
      </c>
      <c r="J36" s="26">
        <v>76</v>
      </c>
      <c r="K36" s="26">
        <v>22</v>
      </c>
      <c r="L36" s="26">
        <v>64</v>
      </c>
      <c r="M36" s="26">
        <v>54</v>
      </c>
      <c r="N36" s="27">
        <v>0</v>
      </c>
      <c r="O36" s="26">
        <v>0</v>
      </c>
      <c r="P36" s="26">
        <f t="shared" si="0"/>
        <v>385</v>
      </c>
      <c r="Q36" s="28" t="str">
        <f>IF(D36="物理类",IF(P36&gt;=分数线!$C$2,"本科",""),IF(D36="历史类",IF(P36&gt;=分数线!$C$3,"本科","")))</f>
        <v/>
      </c>
      <c r="R36" s="28">
        <f t="shared" si="1"/>
        <v>0</v>
      </c>
      <c r="S36" s="28" t="str">
        <f>IF(D36="物理类",IF(P36&gt;=分数线!$C$6,"重本",""),IF(D36="历史类",IF(P36&gt;=分数线!$C$7,"重本","")))</f>
        <v/>
      </c>
      <c r="T36" s="28">
        <f t="shared" si="2"/>
        <v>0</v>
      </c>
      <c r="U36" s="28">
        <f t="shared" si="39"/>
        <v>0</v>
      </c>
      <c r="V36" s="26">
        <v>16</v>
      </c>
      <c r="W36" s="29" t="e">
        <v>#N/A</v>
      </c>
      <c r="X36" s="30" t="str">
        <f t="shared" si="3"/>
        <v/>
      </c>
      <c r="Y36" s="93" t="e">
        <v>#N/A</v>
      </c>
      <c r="Z36" s="30" t="str">
        <f t="shared" si="4"/>
        <v/>
      </c>
      <c r="AA36" s="29" t="e">
        <v>#N/A</v>
      </c>
      <c r="AB36" s="30" t="str">
        <f t="shared" si="5"/>
        <v/>
      </c>
      <c r="AC36" s="29" t="e">
        <v>#N/A</v>
      </c>
      <c r="AD36" s="30" t="str">
        <f t="shared" si="6"/>
        <v/>
      </c>
      <c r="AE36" s="29" t="e">
        <v>#N/A</v>
      </c>
      <c r="AF36" s="32" t="str">
        <f t="shared" si="7"/>
        <v/>
      </c>
      <c r="AG36" s="29" t="e">
        <v>#N/A</v>
      </c>
      <c r="AH36" s="30" t="str">
        <f t="shared" si="8"/>
        <v/>
      </c>
      <c r="AI36" s="26" t="e">
        <v>#N/A</v>
      </c>
      <c r="AJ36" s="30" t="e">
        <v>#N/A</v>
      </c>
      <c r="AK36" s="30" t="str">
        <f t="shared" si="9"/>
        <v/>
      </c>
      <c r="AL36" s="29" t="e">
        <v>#N/A</v>
      </c>
      <c r="AM36" s="30" t="str">
        <f t="shared" si="10"/>
        <v/>
      </c>
      <c r="AN36" s="30" t="e">
        <v>#N/A</v>
      </c>
      <c r="AO36" s="30" t="str">
        <f t="shared" si="11"/>
        <v/>
      </c>
      <c r="AP36" s="30" t="e">
        <v>#N/A</v>
      </c>
      <c r="AQ36" s="30" t="str">
        <f t="shared" si="12"/>
        <v/>
      </c>
      <c r="AR36" s="30" t="e">
        <v>#N/A</v>
      </c>
      <c r="AS36" s="30" t="str">
        <f t="shared" si="13"/>
        <v/>
      </c>
      <c r="AT36" s="30" t="e">
        <v>#N/A</v>
      </c>
      <c r="AU36" s="30" t="str">
        <f t="shared" si="14"/>
        <v/>
      </c>
      <c r="AV36" s="26" t="e">
        <v>#N/A</v>
      </c>
      <c r="AW36" s="30" t="e">
        <v>#N/A</v>
      </c>
      <c r="AX36" s="30" t="str">
        <f t="shared" si="15"/>
        <v/>
      </c>
      <c r="AY36" s="30" t="e">
        <v>#N/A</v>
      </c>
      <c r="AZ36" s="30" t="str">
        <f t="shared" si="16"/>
        <v/>
      </c>
      <c r="BA36" s="30" t="e">
        <v>#N/A</v>
      </c>
      <c r="BB36" s="30" t="str">
        <f t="shared" si="17"/>
        <v/>
      </c>
      <c r="BC36" s="30" t="e">
        <v>#N/A</v>
      </c>
      <c r="BD36" s="30" t="str">
        <f t="shared" si="18"/>
        <v/>
      </c>
      <c r="BE36" s="30" t="e">
        <v>#N/A</v>
      </c>
      <c r="BF36" s="30" t="str">
        <f t="shared" si="19"/>
        <v/>
      </c>
      <c r="BG36" s="30" t="e">
        <v>#N/A</v>
      </c>
      <c r="BH36" s="30" t="str">
        <f t="shared" si="20"/>
        <v/>
      </c>
      <c r="BI36" s="26" t="e">
        <v>#N/A</v>
      </c>
      <c r="BJ36" s="30" t="e">
        <v>#N/A</v>
      </c>
      <c r="BK36" s="30" t="str">
        <f t="shared" si="21"/>
        <v/>
      </c>
      <c r="BL36" s="30" t="e">
        <v>#N/A</v>
      </c>
      <c r="BM36" s="30" t="str">
        <f t="shared" si="22"/>
        <v/>
      </c>
      <c r="BN36" s="30" t="e">
        <v>#N/A</v>
      </c>
      <c r="BO36" s="30" t="str">
        <f t="shared" si="23"/>
        <v/>
      </c>
      <c r="BP36" s="30" t="e">
        <v>#N/A</v>
      </c>
      <c r="BQ36" s="30" t="str">
        <f t="shared" si="24"/>
        <v/>
      </c>
      <c r="BR36" s="30" t="e">
        <v>#N/A</v>
      </c>
      <c r="BS36" s="30" t="str">
        <f t="shared" si="25"/>
        <v/>
      </c>
      <c r="BT36" s="30" t="e">
        <v>#N/A</v>
      </c>
      <c r="BU36" s="30" t="str">
        <f t="shared" si="26"/>
        <v/>
      </c>
      <c r="BV36" s="26">
        <v>16</v>
      </c>
      <c r="BW36" s="30" t="s">
        <v>30</v>
      </c>
      <c r="BX36" s="30">
        <f t="shared" si="27"/>
        <v>0</v>
      </c>
      <c r="BY36" s="30" t="s">
        <v>24</v>
      </c>
      <c r="BZ36" s="30">
        <f t="shared" si="28"/>
        <v>0</v>
      </c>
      <c r="CA36" s="30" t="s">
        <v>96</v>
      </c>
      <c r="CB36" s="30">
        <f t="shared" si="29"/>
        <v>0</v>
      </c>
      <c r="CC36" s="30" t="s">
        <v>97</v>
      </c>
      <c r="CD36" s="30">
        <f t="shared" si="30"/>
        <v>0</v>
      </c>
      <c r="CE36" s="30" t="s">
        <v>98</v>
      </c>
      <c r="CF36" s="30">
        <f t="shared" si="31"/>
        <v>0</v>
      </c>
      <c r="CG36" s="30" t="s">
        <v>99</v>
      </c>
      <c r="CH36" s="30">
        <f t="shared" si="32"/>
        <v>0</v>
      </c>
      <c r="CI36" s="26">
        <v>16</v>
      </c>
      <c r="CJ36" s="30" t="s">
        <v>30</v>
      </c>
      <c r="CK36" s="30">
        <f t="shared" si="33"/>
        <v>0</v>
      </c>
      <c r="CL36" s="30" t="s">
        <v>24</v>
      </c>
      <c r="CM36" s="30">
        <f t="shared" si="34"/>
        <v>0</v>
      </c>
      <c r="CN36" s="30" t="s">
        <v>96</v>
      </c>
      <c r="CO36" s="30">
        <f t="shared" si="35"/>
        <v>0</v>
      </c>
      <c r="CP36" s="30" t="s">
        <v>97</v>
      </c>
      <c r="CQ36" s="30">
        <f t="shared" si="36"/>
        <v>0</v>
      </c>
      <c r="CR36" s="30" t="s">
        <v>98</v>
      </c>
      <c r="CS36" s="30">
        <f t="shared" si="37"/>
        <v>0</v>
      </c>
      <c r="CT36" s="30" t="s">
        <v>99</v>
      </c>
      <c r="CU36" s="30">
        <f t="shared" si="38"/>
        <v>0</v>
      </c>
    </row>
    <row r="37" spans="1:99" ht="15.75" x14ac:dyDescent="0.15">
      <c r="A37" s="23" t="s">
        <v>146</v>
      </c>
      <c r="B37" s="24" t="s">
        <v>147</v>
      </c>
      <c r="C37" s="23" t="s">
        <v>62</v>
      </c>
      <c r="D37" s="23" t="s">
        <v>8</v>
      </c>
      <c r="E37" s="25"/>
      <c r="F37" s="23">
        <v>0</v>
      </c>
      <c r="G37" s="26">
        <v>0</v>
      </c>
      <c r="H37" s="26">
        <v>108</v>
      </c>
      <c r="I37" s="26">
        <v>93</v>
      </c>
      <c r="J37" s="26">
        <v>45</v>
      </c>
      <c r="K37" s="26">
        <v>29</v>
      </c>
      <c r="L37" s="26">
        <v>50</v>
      </c>
      <c r="M37" s="26">
        <v>59</v>
      </c>
      <c r="N37" s="27">
        <v>0</v>
      </c>
      <c r="O37" s="26">
        <v>0</v>
      </c>
      <c r="P37" s="26">
        <f t="shared" si="0"/>
        <v>384</v>
      </c>
      <c r="Q37" s="28" t="str">
        <f>IF(D37="物理类",IF(P37&gt;=分数线!$C$2,"本科",""),IF(D37="历史类",IF(P37&gt;=分数线!$C$3,"本科","")))</f>
        <v/>
      </c>
      <c r="R37" s="28">
        <f t="shared" si="1"/>
        <v>0</v>
      </c>
      <c r="S37" s="28" t="str">
        <f>IF(D37="物理类",IF(P37&gt;=分数线!$C$6,"重本",""),IF(D37="历史类",IF(P37&gt;=分数线!$C$7,"重本","")))</f>
        <v/>
      </c>
      <c r="T37" s="28">
        <f t="shared" si="2"/>
        <v>0</v>
      </c>
      <c r="U37" s="28">
        <f t="shared" si="39"/>
        <v>0</v>
      </c>
      <c r="V37" s="26">
        <v>16</v>
      </c>
      <c r="W37" s="29" t="e">
        <v>#N/A</v>
      </c>
      <c r="X37" s="30" t="str">
        <f t="shared" si="3"/>
        <v/>
      </c>
      <c r="Y37" s="93" t="e">
        <v>#N/A</v>
      </c>
      <c r="Z37" s="30" t="str">
        <f t="shared" si="4"/>
        <v/>
      </c>
      <c r="AA37" s="29" t="e">
        <v>#N/A</v>
      </c>
      <c r="AB37" s="30" t="str">
        <f t="shared" si="5"/>
        <v/>
      </c>
      <c r="AC37" s="29" t="e">
        <v>#N/A</v>
      </c>
      <c r="AD37" s="30" t="str">
        <f t="shared" si="6"/>
        <v/>
      </c>
      <c r="AE37" s="29" t="e">
        <v>#N/A</v>
      </c>
      <c r="AF37" s="30" t="str">
        <f t="shared" si="7"/>
        <v/>
      </c>
      <c r="AG37" s="29" t="e">
        <v>#N/A</v>
      </c>
      <c r="AH37" s="30" t="str">
        <f t="shared" si="8"/>
        <v/>
      </c>
      <c r="AI37" s="26" t="e">
        <v>#N/A</v>
      </c>
      <c r="AJ37" s="30" t="e">
        <v>#N/A</v>
      </c>
      <c r="AK37" s="30" t="str">
        <f t="shared" si="9"/>
        <v/>
      </c>
      <c r="AL37" s="29" t="e">
        <v>#N/A</v>
      </c>
      <c r="AM37" s="30" t="str">
        <f t="shared" si="10"/>
        <v/>
      </c>
      <c r="AN37" s="30" t="e">
        <v>#N/A</v>
      </c>
      <c r="AO37" s="30" t="str">
        <f t="shared" si="11"/>
        <v/>
      </c>
      <c r="AP37" s="30" t="e">
        <v>#N/A</v>
      </c>
      <c r="AQ37" s="30" t="str">
        <f t="shared" si="12"/>
        <v/>
      </c>
      <c r="AR37" s="30" t="e">
        <v>#N/A</v>
      </c>
      <c r="AS37" s="30" t="str">
        <f t="shared" si="13"/>
        <v/>
      </c>
      <c r="AT37" s="30" t="e">
        <v>#N/A</v>
      </c>
      <c r="AU37" s="30" t="str">
        <f t="shared" si="14"/>
        <v/>
      </c>
      <c r="AV37" s="26" t="e">
        <v>#N/A</v>
      </c>
      <c r="AW37" s="30" t="e">
        <v>#N/A</v>
      </c>
      <c r="AX37" s="30" t="str">
        <f t="shared" si="15"/>
        <v/>
      </c>
      <c r="AY37" s="30" t="e">
        <v>#N/A</v>
      </c>
      <c r="AZ37" s="30" t="str">
        <f t="shared" si="16"/>
        <v/>
      </c>
      <c r="BA37" s="30" t="e">
        <v>#N/A</v>
      </c>
      <c r="BB37" s="30" t="str">
        <f t="shared" si="17"/>
        <v/>
      </c>
      <c r="BC37" s="30" t="e">
        <v>#N/A</v>
      </c>
      <c r="BD37" s="30" t="str">
        <f t="shared" si="18"/>
        <v/>
      </c>
      <c r="BE37" s="30" t="e">
        <v>#N/A</v>
      </c>
      <c r="BF37" s="30" t="str">
        <f t="shared" si="19"/>
        <v/>
      </c>
      <c r="BG37" s="30" t="e">
        <v>#N/A</v>
      </c>
      <c r="BH37" s="30" t="str">
        <f t="shared" si="20"/>
        <v/>
      </c>
      <c r="BI37" s="26" t="e">
        <v>#N/A</v>
      </c>
      <c r="BJ37" s="30" t="e">
        <v>#N/A</v>
      </c>
      <c r="BK37" s="30" t="str">
        <f t="shared" si="21"/>
        <v/>
      </c>
      <c r="BL37" s="30" t="e">
        <v>#N/A</v>
      </c>
      <c r="BM37" s="30" t="str">
        <f t="shared" si="22"/>
        <v/>
      </c>
      <c r="BN37" s="30" t="e">
        <v>#N/A</v>
      </c>
      <c r="BO37" s="30" t="str">
        <f t="shared" si="23"/>
        <v/>
      </c>
      <c r="BP37" s="30" t="e">
        <v>#N/A</v>
      </c>
      <c r="BQ37" s="30" t="str">
        <f t="shared" si="24"/>
        <v/>
      </c>
      <c r="BR37" s="30" t="e">
        <v>#N/A</v>
      </c>
      <c r="BS37" s="30" t="str">
        <f t="shared" si="25"/>
        <v/>
      </c>
      <c r="BT37" s="30" t="e">
        <v>#N/A</v>
      </c>
      <c r="BU37" s="30" t="str">
        <f t="shared" si="26"/>
        <v/>
      </c>
      <c r="BV37" s="26">
        <v>16</v>
      </c>
      <c r="BW37" s="30" t="s">
        <v>30</v>
      </c>
      <c r="BX37" s="30">
        <f t="shared" si="27"/>
        <v>0</v>
      </c>
      <c r="BY37" s="30" t="s">
        <v>24</v>
      </c>
      <c r="BZ37" s="30">
        <f t="shared" si="28"/>
        <v>0</v>
      </c>
      <c r="CA37" s="30" t="s">
        <v>96</v>
      </c>
      <c r="CB37" s="30">
        <f t="shared" si="29"/>
        <v>0</v>
      </c>
      <c r="CC37" s="30" t="s">
        <v>97</v>
      </c>
      <c r="CD37" s="30">
        <f t="shared" si="30"/>
        <v>0</v>
      </c>
      <c r="CE37" s="30" t="s">
        <v>98</v>
      </c>
      <c r="CF37" s="30">
        <f t="shared" si="31"/>
        <v>0</v>
      </c>
      <c r="CG37" s="30" t="s">
        <v>99</v>
      </c>
      <c r="CH37" s="30">
        <f t="shared" si="32"/>
        <v>0</v>
      </c>
      <c r="CI37" s="26">
        <v>16</v>
      </c>
      <c r="CJ37" s="30" t="s">
        <v>30</v>
      </c>
      <c r="CK37" s="30">
        <f t="shared" si="33"/>
        <v>0</v>
      </c>
      <c r="CL37" s="30" t="s">
        <v>24</v>
      </c>
      <c r="CM37" s="30">
        <f t="shared" si="34"/>
        <v>0</v>
      </c>
      <c r="CN37" s="30" t="s">
        <v>96</v>
      </c>
      <c r="CO37" s="30">
        <f t="shared" si="35"/>
        <v>0</v>
      </c>
      <c r="CP37" s="30" t="s">
        <v>97</v>
      </c>
      <c r="CQ37" s="30">
        <f t="shared" si="36"/>
        <v>0</v>
      </c>
      <c r="CR37" s="30" t="s">
        <v>98</v>
      </c>
      <c r="CS37" s="30">
        <f t="shared" si="37"/>
        <v>0</v>
      </c>
      <c r="CT37" s="30" t="s">
        <v>99</v>
      </c>
      <c r="CU37" s="30">
        <f t="shared" si="38"/>
        <v>0</v>
      </c>
    </row>
    <row r="38" spans="1:99" ht="15.75" x14ac:dyDescent="0.15">
      <c r="A38" s="23" t="s">
        <v>148</v>
      </c>
      <c r="B38" s="24" t="s">
        <v>149</v>
      </c>
      <c r="C38" s="23" t="s">
        <v>62</v>
      </c>
      <c r="D38" s="23" t="s">
        <v>8</v>
      </c>
      <c r="E38" s="25"/>
      <c r="F38" s="23">
        <v>0</v>
      </c>
      <c r="G38" s="26">
        <v>0</v>
      </c>
      <c r="H38" s="26">
        <v>105</v>
      </c>
      <c r="I38" s="26">
        <v>58</v>
      </c>
      <c r="J38" s="26">
        <v>59</v>
      </c>
      <c r="K38" s="26">
        <v>31</v>
      </c>
      <c r="L38" s="26">
        <v>61</v>
      </c>
      <c r="M38" s="26">
        <v>69</v>
      </c>
      <c r="N38" s="27">
        <v>0</v>
      </c>
      <c r="O38" s="26">
        <v>0</v>
      </c>
      <c r="P38" s="26">
        <f t="shared" si="0"/>
        <v>383</v>
      </c>
      <c r="Q38" s="28" t="str">
        <f>IF(D38="物理类",IF(P38&gt;=分数线!$C$2,"本科",""),IF(D38="历史类",IF(P38&gt;=分数线!$C$3,"本科","")))</f>
        <v/>
      </c>
      <c r="R38" s="28">
        <f t="shared" si="1"/>
        <v>0</v>
      </c>
      <c r="S38" s="28" t="str">
        <f>IF(D38="物理类",IF(P38&gt;=分数线!$C$6,"重本",""),IF(D38="历史类",IF(P38&gt;=分数线!$C$7,"重本","")))</f>
        <v/>
      </c>
      <c r="T38" s="28">
        <f t="shared" si="2"/>
        <v>0</v>
      </c>
      <c r="U38" s="28">
        <f t="shared" si="39"/>
        <v>0</v>
      </c>
      <c r="V38" s="26">
        <v>16</v>
      </c>
      <c r="W38" s="29" t="e">
        <v>#N/A</v>
      </c>
      <c r="X38" s="30" t="str">
        <f t="shared" si="3"/>
        <v/>
      </c>
      <c r="Y38" s="93" t="e">
        <v>#N/A</v>
      </c>
      <c r="Z38" s="30" t="str">
        <f t="shared" si="4"/>
        <v/>
      </c>
      <c r="AA38" s="29" t="e">
        <v>#N/A</v>
      </c>
      <c r="AB38" s="30" t="str">
        <f t="shared" si="5"/>
        <v/>
      </c>
      <c r="AC38" s="29" t="e">
        <v>#N/A</v>
      </c>
      <c r="AD38" s="30" t="str">
        <f t="shared" si="6"/>
        <v/>
      </c>
      <c r="AE38" s="29" t="e">
        <v>#N/A</v>
      </c>
      <c r="AF38" s="32" t="str">
        <f t="shared" si="7"/>
        <v/>
      </c>
      <c r="AG38" s="29" t="e">
        <v>#N/A</v>
      </c>
      <c r="AH38" s="30" t="str">
        <f t="shared" si="8"/>
        <v/>
      </c>
      <c r="AI38" s="26" t="e">
        <v>#N/A</v>
      </c>
      <c r="AJ38" s="30" t="e">
        <v>#N/A</v>
      </c>
      <c r="AK38" s="30" t="str">
        <f t="shared" si="9"/>
        <v/>
      </c>
      <c r="AL38" s="29" t="e">
        <v>#N/A</v>
      </c>
      <c r="AM38" s="30" t="str">
        <f t="shared" si="10"/>
        <v/>
      </c>
      <c r="AN38" s="30" t="e">
        <v>#N/A</v>
      </c>
      <c r="AO38" s="30" t="str">
        <f t="shared" si="11"/>
        <v/>
      </c>
      <c r="AP38" s="30" t="e">
        <v>#N/A</v>
      </c>
      <c r="AQ38" s="30" t="str">
        <f t="shared" si="12"/>
        <v/>
      </c>
      <c r="AR38" s="30" t="e">
        <v>#N/A</v>
      </c>
      <c r="AS38" s="30" t="str">
        <f t="shared" si="13"/>
        <v/>
      </c>
      <c r="AT38" s="30" t="e">
        <v>#N/A</v>
      </c>
      <c r="AU38" s="30" t="str">
        <f t="shared" si="14"/>
        <v/>
      </c>
      <c r="AV38" s="26" t="e">
        <v>#N/A</v>
      </c>
      <c r="AW38" s="30" t="e">
        <v>#N/A</v>
      </c>
      <c r="AX38" s="30" t="str">
        <f t="shared" si="15"/>
        <v/>
      </c>
      <c r="AY38" s="30" t="e">
        <v>#N/A</v>
      </c>
      <c r="AZ38" s="30" t="str">
        <f t="shared" si="16"/>
        <v/>
      </c>
      <c r="BA38" s="30" t="e">
        <v>#N/A</v>
      </c>
      <c r="BB38" s="30" t="str">
        <f t="shared" si="17"/>
        <v/>
      </c>
      <c r="BC38" s="30" t="e">
        <v>#N/A</v>
      </c>
      <c r="BD38" s="30" t="str">
        <f t="shared" si="18"/>
        <v/>
      </c>
      <c r="BE38" s="30" t="e">
        <v>#N/A</v>
      </c>
      <c r="BF38" s="30" t="str">
        <f t="shared" si="19"/>
        <v/>
      </c>
      <c r="BG38" s="30" t="e">
        <v>#N/A</v>
      </c>
      <c r="BH38" s="30" t="str">
        <f t="shared" si="20"/>
        <v/>
      </c>
      <c r="BI38" s="26" t="e">
        <v>#N/A</v>
      </c>
      <c r="BJ38" s="30" t="e">
        <v>#N/A</v>
      </c>
      <c r="BK38" s="30" t="str">
        <f t="shared" si="21"/>
        <v/>
      </c>
      <c r="BL38" s="30" t="e">
        <v>#N/A</v>
      </c>
      <c r="BM38" s="30" t="str">
        <f t="shared" si="22"/>
        <v/>
      </c>
      <c r="BN38" s="30" t="e">
        <v>#N/A</v>
      </c>
      <c r="BO38" s="30" t="str">
        <f t="shared" si="23"/>
        <v/>
      </c>
      <c r="BP38" s="30" t="e">
        <v>#N/A</v>
      </c>
      <c r="BQ38" s="30" t="str">
        <f t="shared" si="24"/>
        <v/>
      </c>
      <c r="BR38" s="30" t="e">
        <v>#N/A</v>
      </c>
      <c r="BS38" s="30" t="str">
        <f t="shared" si="25"/>
        <v/>
      </c>
      <c r="BT38" s="30" t="e">
        <v>#N/A</v>
      </c>
      <c r="BU38" s="30" t="str">
        <f t="shared" si="26"/>
        <v/>
      </c>
      <c r="BV38" s="26">
        <v>16</v>
      </c>
      <c r="BW38" s="30" t="s">
        <v>30</v>
      </c>
      <c r="BX38" s="30">
        <f t="shared" si="27"/>
        <v>0</v>
      </c>
      <c r="BY38" s="30" t="s">
        <v>24</v>
      </c>
      <c r="BZ38" s="30">
        <f t="shared" si="28"/>
        <v>0</v>
      </c>
      <c r="CA38" s="30" t="s">
        <v>96</v>
      </c>
      <c r="CB38" s="30">
        <f t="shared" si="29"/>
        <v>0</v>
      </c>
      <c r="CC38" s="30" t="s">
        <v>97</v>
      </c>
      <c r="CD38" s="30">
        <f t="shared" si="30"/>
        <v>0</v>
      </c>
      <c r="CE38" s="30" t="s">
        <v>98</v>
      </c>
      <c r="CF38" s="30">
        <f t="shared" si="31"/>
        <v>0</v>
      </c>
      <c r="CG38" s="30" t="s">
        <v>99</v>
      </c>
      <c r="CH38" s="30">
        <f t="shared" si="32"/>
        <v>0</v>
      </c>
      <c r="CI38" s="26">
        <v>16</v>
      </c>
      <c r="CJ38" s="30" t="s">
        <v>30</v>
      </c>
      <c r="CK38" s="30">
        <f t="shared" si="33"/>
        <v>0</v>
      </c>
      <c r="CL38" s="30" t="s">
        <v>24</v>
      </c>
      <c r="CM38" s="30">
        <f t="shared" si="34"/>
        <v>0</v>
      </c>
      <c r="CN38" s="30" t="s">
        <v>96</v>
      </c>
      <c r="CO38" s="30">
        <f t="shared" si="35"/>
        <v>0</v>
      </c>
      <c r="CP38" s="30" t="s">
        <v>97</v>
      </c>
      <c r="CQ38" s="30">
        <f t="shared" si="36"/>
        <v>0</v>
      </c>
      <c r="CR38" s="30" t="s">
        <v>98</v>
      </c>
      <c r="CS38" s="30">
        <f t="shared" si="37"/>
        <v>0</v>
      </c>
      <c r="CT38" s="30" t="s">
        <v>99</v>
      </c>
      <c r="CU38" s="30">
        <f t="shared" si="38"/>
        <v>0</v>
      </c>
    </row>
    <row r="39" spans="1:99" ht="15.75" x14ac:dyDescent="0.15">
      <c r="A39" s="23" t="s">
        <v>150</v>
      </c>
      <c r="B39" s="24" t="s">
        <v>151</v>
      </c>
      <c r="C39" s="23" t="s">
        <v>62</v>
      </c>
      <c r="D39" s="23" t="s">
        <v>8</v>
      </c>
      <c r="E39" s="25"/>
      <c r="F39" s="23">
        <v>0</v>
      </c>
      <c r="G39" s="26">
        <v>0</v>
      </c>
      <c r="H39" s="26">
        <v>84</v>
      </c>
      <c r="I39" s="26">
        <v>81</v>
      </c>
      <c r="J39" s="26">
        <v>60</v>
      </c>
      <c r="K39" s="26">
        <v>38</v>
      </c>
      <c r="L39" s="26">
        <v>63</v>
      </c>
      <c r="M39" s="26">
        <v>54</v>
      </c>
      <c r="N39" s="27">
        <v>0</v>
      </c>
      <c r="O39" s="26">
        <v>0</v>
      </c>
      <c r="P39" s="26">
        <f t="shared" si="0"/>
        <v>380</v>
      </c>
      <c r="Q39" s="28" t="str">
        <f>IF(D39="物理类",IF(P39&gt;=分数线!$C$2,"本科",""),IF(D39="历史类",IF(P39&gt;=分数线!$C$3,"本科","")))</f>
        <v/>
      </c>
      <c r="R39" s="28">
        <f t="shared" si="1"/>
        <v>0</v>
      </c>
      <c r="S39" s="28" t="str">
        <f>IF(D39="物理类",IF(P39&gt;=分数线!$C$6,"重本",""),IF(D39="历史类",IF(P39&gt;=分数线!$C$7,"重本","")))</f>
        <v/>
      </c>
      <c r="T39" s="28">
        <f t="shared" si="2"/>
        <v>0</v>
      </c>
      <c r="U39" s="28">
        <f t="shared" si="39"/>
        <v>0</v>
      </c>
      <c r="V39" s="26">
        <v>16</v>
      </c>
      <c r="W39" s="29" t="e">
        <v>#N/A</v>
      </c>
      <c r="X39" s="30" t="str">
        <f t="shared" si="3"/>
        <v/>
      </c>
      <c r="Y39" s="93" t="e">
        <v>#N/A</v>
      </c>
      <c r="Z39" s="30" t="str">
        <f t="shared" si="4"/>
        <v/>
      </c>
      <c r="AA39" s="29" t="e">
        <v>#N/A</v>
      </c>
      <c r="AB39" s="30" t="str">
        <f t="shared" si="5"/>
        <v/>
      </c>
      <c r="AC39" s="29" t="e">
        <v>#N/A</v>
      </c>
      <c r="AD39" s="30" t="str">
        <f t="shared" si="6"/>
        <v/>
      </c>
      <c r="AE39" s="29" t="e">
        <v>#N/A</v>
      </c>
      <c r="AF39" s="30" t="str">
        <f t="shared" si="7"/>
        <v/>
      </c>
      <c r="AG39" s="29" t="e">
        <v>#N/A</v>
      </c>
      <c r="AH39" s="30" t="str">
        <f t="shared" si="8"/>
        <v/>
      </c>
      <c r="AI39" s="26" t="e">
        <v>#N/A</v>
      </c>
      <c r="AJ39" s="30" t="e">
        <v>#N/A</v>
      </c>
      <c r="AK39" s="30" t="str">
        <f t="shared" si="9"/>
        <v/>
      </c>
      <c r="AL39" s="29" t="e">
        <v>#N/A</v>
      </c>
      <c r="AM39" s="30" t="str">
        <f t="shared" si="10"/>
        <v/>
      </c>
      <c r="AN39" s="30" t="e">
        <v>#N/A</v>
      </c>
      <c r="AO39" s="30" t="str">
        <f t="shared" si="11"/>
        <v/>
      </c>
      <c r="AP39" s="30" t="e">
        <v>#N/A</v>
      </c>
      <c r="AQ39" s="30" t="str">
        <f t="shared" si="12"/>
        <v/>
      </c>
      <c r="AR39" s="30" t="e">
        <v>#N/A</v>
      </c>
      <c r="AS39" s="30" t="str">
        <f t="shared" si="13"/>
        <v/>
      </c>
      <c r="AT39" s="30" t="e">
        <v>#N/A</v>
      </c>
      <c r="AU39" s="30" t="str">
        <f t="shared" si="14"/>
        <v/>
      </c>
      <c r="AV39" s="26" t="e">
        <v>#N/A</v>
      </c>
      <c r="AW39" s="30" t="e">
        <v>#N/A</v>
      </c>
      <c r="AX39" s="30" t="str">
        <f t="shared" si="15"/>
        <v/>
      </c>
      <c r="AY39" s="30" t="e">
        <v>#N/A</v>
      </c>
      <c r="AZ39" s="30" t="str">
        <f t="shared" si="16"/>
        <v/>
      </c>
      <c r="BA39" s="30" t="e">
        <v>#N/A</v>
      </c>
      <c r="BB39" s="30" t="str">
        <f t="shared" si="17"/>
        <v/>
      </c>
      <c r="BC39" s="30" t="e">
        <v>#N/A</v>
      </c>
      <c r="BD39" s="30" t="str">
        <f t="shared" si="18"/>
        <v/>
      </c>
      <c r="BE39" s="30" t="e">
        <v>#N/A</v>
      </c>
      <c r="BF39" s="30" t="str">
        <f t="shared" si="19"/>
        <v/>
      </c>
      <c r="BG39" s="30" t="e">
        <v>#N/A</v>
      </c>
      <c r="BH39" s="30" t="str">
        <f t="shared" si="20"/>
        <v/>
      </c>
      <c r="BI39" s="26" t="e">
        <v>#N/A</v>
      </c>
      <c r="BJ39" s="30" t="e">
        <v>#N/A</v>
      </c>
      <c r="BK39" s="30" t="str">
        <f t="shared" si="21"/>
        <v/>
      </c>
      <c r="BL39" s="30" t="e">
        <v>#N/A</v>
      </c>
      <c r="BM39" s="30" t="str">
        <f t="shared" si="22"/>
        <v/>
      </c>
      <c r="BN39" s="30" t="e">
        <v>#N/A</v>
      </c>
      <c r="BO39" s="30" t="str">
        <f t="shared" si="23"/>
        <v/>
      </c>
      <c r="BP39" s="30" t="e">
        <v>#N/A</v>
      </c>
      <c r="BQ39" s="30" t="str">
        <f t="shared" si="24"/>
        <v/>
      </c>
      <c r="BR39" s="30" t="e">
        <v>#N/A</v>
      </c>
      <c r="BS39" s="30" t="str">
        <f t="shared" si="25"/>
        <v/>
      </c>
      <c r="BT39" s="30" t="e">
        <v>#N/A</v>
      </c>
      <c r="BU39" s="30" t="str">
        <f t="shared" si="26"/>
        <v/>
      </c>
      <c r="BV39" s="26">
        <v>16</v>
      </c>
      <c r="BW39" s="30" t="s">
        <v>30</v>
      </c>
      <c r="BX39" s="30">
        <f t="shared" si="27"/>
        <v>0</v>
      </c>
      <c r="BY39" s="30" t="s">
        <v>24</v>
      </c>
      <c r="BZ39" s="30">
        <f t="shared" si="28"/>
        <v>0</v>
      </c>
      <c r="CA39" s="30" t="s">
        <v>96</v>
      </c>
      <c r="CB39" s="30">
        <f t="shared" si="29"/>
        <v>0</v>
      </c>
      <c r="CC39" s="30" t="s">
        <v>97</v>
      </c>
      <c r="CD39" s="30">
        <f t="shared" si="30"/>
        <v>0</v>
      </c>
      <c r="CE39" s="30" t="s">
        <v>98</v>
      </c>
      <c r="CF39" s="30">
        <f t="shared" si="31"/>
        <v>0</v>
      </c>
      <c r="CG39" s="30" t="s">
        <v>99</v>
      </c>
      <c r="CH39" s="30">
        <f t="shared" si="32"/>
        <v>0</v>
      </c>
      <c r="CI39" s="26">
        <v>16</v>
      </c>
      <c r="CJ39" s="30" t="s">
        <v>30</v>
      </c>
      <c r="CK39" s="30">
        <f t="shared" si="33"/>
        <v>0</v>
      </c>
      <c r="CL39" s="30" t="s">
        <v>24</v>
      </c>
      <c r="CM39" s="30">
        <f t="shared" si="34"/>
        <v>0</v>
      </c>
      <c r="CN39" s="30" t="s">
        <v>96</v>
      </c>
      <c r="CO39" s="30">
        <f t="shared" si="35"/>
        <v>0</v>
      </c>
      <c r="CP39" s="30" t="s">
        <v>97</v>
      </c>
      <c r="CQ39" s="30">
        <f t="shared" si="36"/>
        <v>0</v>
      </c>
      <c r="CR39" s="30" t="s">
        <v>98</v>
      </c>
      <c r="CS39" s="30">
        <f t="shared" si="37"/>
        <v>0</v>
      </c>
      <c r="CT39" s="30" t="s">
        <v>99</v>
      </c>
      <c r="CU39" s="30">
        <f t="shared" si="38"/>
        <v>0</v>
      </c>
    </row>
    <row r="40" spans="1:99" ht="15.75" x14ac:dyDescent="0.15">
      <c r="A40" s="23" t="s">
        <v>152</v>
      </c>
      <c r="B40" s="70" t="s">
        <v>153</v>
      </c>
      <c r="C40" s="23" t="s">
        <v>62</v>
      </c>
      <c r="D40" s="23" t="s">
        <v>8</v>
      </c>
      <c r="E40" s="36"/>
      <c r="F40" s="23">
        <v>0</v>
      </c>
      <c r="G40" s="26">
        <v>0</v>
      </c>
      <c r="H40" s="26">
        <v>97</v>
      </c>
      <c r="I40" s="26">
        <v>61</v>
      </c>
      <c r="J40" s="26">
        <v>49</v>
      </c>
      <c r="K40" s="26">
        <v>35</v>
      </c>
      <c r="L40" s="26">
        <v>64</v>
      </c>
      <c r="M40" s="26">
        <v>49</v>
      </c>
      <c r="N40" s="27">
        <v>0</v>
      </c>
      <c r="O40" s="26">
        <v>0</v>
      </c>
      <c r="P40" s="26">
        <f t="shared" si="0"/>
        <v>355</v>
      </c>
      <c r="Q40" s="28" t="str">
        <f>IF(D40="物理类",IF(P40&gt;=分数线!$C$2,"本科",""),IF(D40="历史类",IF(P40&gt;=分数线!$C$3,"本科","")))</f>
        <v/>
      </c>
      <c r="R40" s="28">
        <f t="shared" si="1"/>
        <v>0</v>
      </c>
      <c r="S40" s="28" t="str">
        <f>IF(D40="物理类",IF(P40&gt;=分数线!$C$6,"重本",""),IF(D40="历史类",IF(P40&gt;=分数线!$C$7,"重本","")))</f>
        <v/>
      </c>
      <c r="T40" s="28">
        <f t="shared" si="2"/>
        <v>0</v>
      </c>
      <c r="U40" s="28">
        <f t="shared" si="39"/>
        <v>0</v>
      </c>
      <c r="V40" s="26">
        <v>16</v>
      </c>
      <c r="W40" s="29" t="e">
        <v>#N/A</v>
      </c>
      <c r="X40" s="30" t="str">
        <f t="shared" si="3"/>
        <v/>
      </c>
      <c r="Y40" s="93" t="e">
        <v>#N/A</v>
      </c>
      <c r="Z40" s="30" t="str">
        <f t="shared" si="4"/>
        <v/>
      </c>
      <c r="AA40" s="29" t="e">
        <v>#N/A</v>
      </c>
      <c r="AB40" s="30" t="str">
        <f t="shared" si="5"/>
        <v/>
      </c>
      <c r="AC40" s="29" t="e">
        <v>#N/A</v>
      </c>
      <c r="AD40" s="30" t="str">
        <f t="shared" si="6"/>
        <v/>
      </c>
      <c r="AE40" s="29" t="e">
        <v>#N/A</v>
      </c>
      <c r="AF40" s="32" t="str">
        <f t="shared" si="7"/>
        <v/>
      </c>
      <c r="AG40" s="29" t="e">
        <v>#N/A</v>
      </c>
      <c r="AH40" s="30" t="str">
        <f t="shared" si="8"/>
        <v/>
      </c>
      <c r="AI40" s="26" t="e">
        <v>#N/A</v>
      </c>
      <c r="AJ40" s="30" t="e">
        <v>#N/A</v>
      </c>
      <c r="AK40" s="30" t="str">
        <f t="shared" si="9"/>
        <v/>
      </c>
      <c r="AL40" s="29" t="e">
        <v>#N/A</v>
      </c>
      <c r="AM40" s="30" t="str">
        <f t="shared" si="10"/>
        <v/>
      </c>
      <c r="AN40" s="30" t="e">
        <v>#N/A</v>
      </c>
      <c r="AO40" s="30" t="str">
        <f t="shared" si="11"/>
        <v/>
      </c>
      <c r="AP40" s="30" t="e">
        <v>#N/A</v>
      </c>
      <c r="AQ40" s="30" t="str">
        <f t="shared" si="12"/>
        <v/>
      </c>
      <c r="AR40" s="30" t="e">
        <v>#N/A</v>
      </c>
      <c r="AS40" s="30" t="str">
        <f t="shared" si="13"/>
        <v/>
      </c>
      <c r="AT40" s="30" t="e">
        <v>#N/A</v>
      </c>
      <c r="AU40" s="30" t="str">
        <f t="shared" si="14"/>
        <v/>
      </c>
      <c r="AV40" s="26" t="e">
        <v>#N/A</v>
      </c>
      <c r="AW40" s="30" t="e">
        <v>#N/A</v>
      </c>
      <c r="AX40" s="30" t="str">
        <f t="shared" si="15"/>
        <v/>
      </c>
      <c r="AY40" s="30" t="e">
        <v>#N/A</v>
      </c>
      <c r="AZ40" s="30" t="str">
        <f t="shared" si="16"/>
        <v/>
      </c>
      <c r="BA40" s="30" t="e">
        <v>#N/A</v>
      </c>
      <c r="BB40" s="30" t="str">
        <f t="shared" si="17"/>
        <v/>
      </c>
      <c r="BC40" s="30" t="e">
        <v>#N/A</v>
      </c>
      <c r="BD40" s="30" t="str">
        <f t="shared" si="18"/>
        <v/>
      </c>
      <c r="BE40" s="30" t="e">
        <v>#N/A</v>
      </c>
      <c r="BF40" s="30" t="str">
        <f t="shared" si="19"/>
        <v/>
      </c>
      <c r="BG40" s="30" t="e">
        <v>#N/A</v>
      </c>
      <c r="BH40" s="30" t="str">
        <f t="shared" si="20"/>
        <v/>
      </c>
      <c r="BI40" s="26" t="e">
        <v>#N/A</v>
      </c>
      <c r="BJ40" s="30" t="e">
        <v>#N/A</v>
      </c>
      <c r="BK40" s="30" t="str">
        <f t="shared" si="21"/>
        <v/>
      </c>
      <c r="BL40" s="30" t="e">
        <v>#N/A</v>
      </c>
      <c r="BM40" s="30" t="str">
        <f t="shared" si="22"/>
        <v/>
      </c>
      <c r="BN40" s="30" t="e">
        <v>#N/A</v>
      </c>
      <c r="BO40" s="30" t="str">
        <f t="shared" si="23"/>
        <v/>
      </c>
      <c r="BP40" s="30" t="e">
        <v>#N/A</v>
      </c>
      <c r="BQ40" s="30" t="str">
        <f t="shared" si="24"/>
        <v/>
      </c>
      <c r="BR40" s="30" t="e">
        <v>#N/A</v>
      </c>
      <c r="BS40" s="30" t="str">
        <f t="shared" si="25"/>
        <v/>
      </c>
      <c r="BT40" s="30" t="e">
        <v>#N/A</v>
      </c>
      <c r="BU40" s="30" t="str">
        <f t="shared" si="26"/>
        <v/>
      </c>
      <c r="BV40" s="26">
        <v>16</v>
      </c>
      <c r="BW40" s="30" t="s">
        <v>30</v>
      </c>
      <c r="BX40" s="30">
        <f t="shared" si="27"/>
        <v>0</v>
      </c>
      <c r="BY40" s="30" t="s">
        <v>24</v>
      </c>
      <c r="BZ40" s="30">
        <f t="shared" si="28"/>
        <v>0</v>
      </c>
      <c r="CA40" s="30" t="s">
        <v>96</v>
      </c>
      <c r="CB40" s="30">
        <f t="shared" si="29"/>
        <v>0</v>
      </c>
      <c r="CC40" s="30" t="s">
        <v>97</v>
      </c>
      <c r="CD40" s="30">
        <f t="shared" si="30"/>
        <v>0</v>
      </c>
      <c r="CE40" s="30" t="s">
        <v>98</v>
      </c>
      <c r="CF40" s="30">
        <f t="shared" si="31"/>
        <v>0</v>
      </c>
      <c r="CG40" s="30" t="s">
        <v>99</v>
      </c>
      <c r="CH40" s="30">
        <f t="shared" si="32"/>
        <v>0</v>
      </c>
      <c r="CI40" s="26">
        <v>16</v>
      </c>
      <c r="CJ40" s="30" t="s">
        <v>30</v>
      </c>
      <c r="CK40" s="30">
        <f t="shared" si="33"/>
        <v>0</v>
      </c>
      <c r="CL40" s="30" t="s">
        <v>24</v>
      </c>
      <c r="CM40" s="30">
        <f t="shared" si="34"/>
        <v>0</v>
      </c>
      <c r="CN40" s="30" t="s">
        <v>96</v>
      </c>
      <c r="CO40" s="30">
        <f t="shared" si="35"/>
        <v>0</v>
      </c>
      <c r="CP40" s="30" t="s">
        <v>97</v>
      </c>
      <c r="CQ40" s="30">
        <f t="shared" si="36"/>
        <v>0</v>
      </c>
      <c r="CR40" s="30" t="s">
        <v>98</v>
      </c>
      <c r="CS40" s="30">
        <f t="shared" si="37"/>
        <v>0</v>
      </c>
      <c r="CT40" s="30" t="s">
        <v>99</v>
      </c>
      <c r="CU40" s="30">
        <f t="shared" si="38"/>
        <v>0</v>
      </c>
    </row>
    <row r="41" spans="1:99" ht="15.75" x14ac:dyDescent="0.15">
      <c r="A41" s="23" t="s">
        <v>154</v>
      </c>
      <c r="B41" s="24" t="s">
        <v>155</v>
      </c>
      <c r="C41" s="23" t="s">
        <v>62</v>
      </c>
      <c r="D41" s="23" t="s">
        <v>8</v>
      </c>
      <c r="E41" s="36"/>
      <c r="F41" s="23">
        <v>0</v>
      </c>
      <c r="G41" s="26">
        <v>0</v>
      </c>
      <c r="H41" s="26">
        <v>87</v>
      </c>
      <c r="I41" s="26">
        <v>58</v>
      </c>
      <c r="J41" s="26">
        <v>76</v>
      </c>
      <c r="K41" s="26">
        <v>30</v>
      </c>
      <c r="L41" s="26">
        <v>46</v>
      </c>
      <c r="M41" s="26">
        <v>56</v>
      </c>
      <c r="N41" s="27">
        <v>0</v>
      </c>
      <c r="O41" s="26">
        <v>0</v>
      </c>
      <c r="P41" s="26">
        <f t="shared" si="0"/>
        <v>353</v>
      </c>
      <c r="Q41" s="28" t="str">
        <f>IF(D41="物理类",IF(P41&gt;=分数线!$C$2,"本科",""),IF(D41="历史类",IF(P41&gt;=分数线!$C$3,"本科","")))</f>
        <v/>
      </c>
      <c r="R41" s="28">
        <f t="shared" si="1"/>
        <v>0</v>
      </c>
      <c r="S41" s="28" t="str">
        <f>IF(D41="物理类",IF(P41&gt;=分数线!$C$6,"重本",""),IF(D41="历史类",IF(P41&gt;=分数线!$C$7,"重本","")))</f>
        <v/>
      </c>
      <c r="T41" s="28">
        <f t="shared" si="2"/>
        <v>0</v>
      </c>
      <c r="U41" s="28">
        <f t="shared" si="39"/>
        <v>0</v>
      </c>
      <c r="V41" s="26">
        <v>16</v>
      </c>
      <c r="W41" s="29" t="e">
        <v>#N/A</v>
      </c>
      <c r="X41" s="30" t="str">
        <f t="shared" si="3"/>
        <v/>
      </c>
      <c r="Y41" s="93" t="e">
        <v>#N/A</v>
      </c>
      <c r="Z41" s="30" t="str">
        <f t="shared" si="4"/>
        <v/>
      </c>
      <c r="AA41" s="29" t="e">
        <v>#N/A</v>
      </c>
      <c r="AB41" s="30" t="str">
        <f t="shared" si="5"/>
        <v/>
      </c>
      <c r="AC41" s="29" t="e">
        <v>#N/A</v>
      </c>
      <c r="AD41" s="30" t="str">
        <f t="shared" si="6"/>
        <v/>
      </c>
      <c r="AE41" s="29" t="e">
        <v>#N/A</v>
      </c>
      <c r="AF41" s="30" t="str">
        <f t="shared" si="7"/>
        <v/>
      </c>
      <c r="AG41" s="29" t="e">
        <v>#N/A</v>
      </c>
      <c r="AH41" s="30" t="str">
        <f t="shared" si="8"/>
        <v/>
      </c>
      <c r="AI41" s="26" t="e">
        <v>#N/A</v>
      </c>
      <c r="AJ41" s="30" t="e">
        <v>#N/A</v>
      </c>
      <c r="AK41" s="30" t="str">
        <f t="shared" si="9"/>
        <v/>
      </c>
      <c r="AL41" s="29" t="e">
        <v>#N/A</v>
      </c>
      <c r="AM41" s="30" t="str">
        <f t="shared" si="10"/>
        <v/>
      </c>
      <c r="AN41" s="30" t="e">
        <v>#N/A</v>
      </c>
      <c r="AO41" s="30" t="str">
        <f t="shared" si="11"/>
        <v/>
      </c>
      <c r="AP41" s="30" t="e">
        <v>#N/A</v>
      </c>
      <c r="AQ41" s="30" t="str">
        <f t="shared" si="12"/>
        <v/>
      </c>
      <c r="AR41" s="30" t="e">
        <v>#N/A</v>
      </c>
      <c r="AS41" s="30" t="str">
        <f t="shared" si="13"/>
        <v/>
      </c>
      <c r="AT41" s="30" t="e">
        <v>#N/A</v>
      </c>
      <c r="AU41" s="30" t="str">
        <f t="shared" si="14"/>
        <v/>
      </c>
      <c r="AV41" s="26" t="e">
        <v>#N/A</v>
      </c>
      <c r="AW41" s="30" t="e">
        <v>#N/A</v>
      </c>
      <c r="AX41" s="30" t="str">
        <f t="shared" si="15"/>
        <v/>
      </c>
      <c r="AY41" s="30" t="e">
        <v>#N/A</v>
      </c>
      <c r="AZ41" s="30" t="str">
        <f t="shared" si="16"/>
        <v/>
      </c>
      <c r="BA41" s="30" t="e">
        <v>#N/A</v>
      </c>
      <c r="BB41" s="30" t="str">
        <f t="shared" si="17"/>
        <v/>
      </c>
      <c r="BC41" s="30" t="e">
        <v>#N/A</v>
      </c>
      <c r="BD41" s="30" t="str">
        <f t="shared" si="18"/>
        <v/>
      </c>
      <c r="BE41" s="30" t="e">
        <v>#N/A</v>
      </c>
      <c r="BF41" s="30" t="str">
        <f t="shared" si="19"/>
        <v/>
      </c>
      <c r="BG41" s="30" t="e">
        <v>#N/A</v>
      </c>
      <c r="BH41" s="30" t="str">
        <f t="shared" si="20"/>
        <v/>
      </c>
      <c r="BI41" s="26" t="e">
        <v>#N/A</v>
      </c>
      <c r="BJ41" s="30" t="e">
        <v>#N/A</v>
      </c>
      <c r="BK41" s="30" t="str">
        <f t="shared" si="21"/>
        <v/>
      </c>
      <c r="BL41" s="30" t="e">
        <v>#N/A</v>
      </c>
      <c r="BM41" s="30" t="str">
        <f t="shared" si="22"/>
        <v/>
      </c>
      <c r="BN41" s="30" t="e">
        <v>#N/A</v>
      </c>
      <c r="BO41" s="30" t="str">
        <f t="shared" si="23"/>
        <v/>
      </c>
      <c r="BP41" s="30" t="e">
        <v>#N/A</v>
      </c>
      <c r="BQ41" s="30" t="str">
        <f t="shared" si="24"/>
        <v/>
      </c>
      <c r="BR41" s="30" t="e">
        <v>#N/A</v>
      </c>
      <c r="BS41" s="30" t="str">
        <f t="shared" si="25"/>
        <v/>
      </c>
      <c r="BT41" s="30" t="e">
        <v>#N/A</v>
      </c>
      <c r="BU41" s="30" t="str">
        <f t="shared" si="26"/>
        <v/>
      </c>
      <c r="BV41" s="26">
        <v>16</v>
      </c>
      <c r="BW41" s="30" t="s">
        <v>30</v>
      </c>
      <c r="BX41" s="30">
        <f t="shared" si="27"/>
        <v>0</v>
      </c>
      <c r="BY41" s="30" t="s">
        <v>24</v>
      </c>
      <c r="BZ41" s="30">
        <f t="shared" si="28"/>
        <v>0</v>
      </c>
      <c r="CA41" s="30" t="s">
        <v>96</v>
      </c>
      <c r="CB41" s="30">
        <f t="shared" si="29"/>
        <v>0</v>
      </c>
      <c r="CC41" s="30" t="s">
        <v>97</v>
      </c>
      <c r="CD41" s="30">
        <f t="shared" si="30"/>
        <v>0</v>
      </c>
      <c r="CE41" s="30" t="s">
        <v>98</v>
      </c>
      <c r="CF41" s="30">
        <f t="shared" si="31"/>
        <v>0</v>
      </c>
      <c r="CG41" s="30" t="s">
        <v>99</v>
      </c>
      <c r="CH41" s="30">
        <f t="shared" si="32"/>
        <v>0</v>
      </c>
      <c r="CI41" s="26">
        <v>16</v>
      </c>
      <c r="CJ41" s="30" t="s">
        <v>30</v>
      </c>
      <c r="CK41" s="30">
        <f t="shared" si="33"/>
        <v>0</v>
      </c>
      <c r="CL41" s="30" t="s">
        <v>24</v>
      </c>
      <c r="CM41" s="30">
        <f t="shared" si="34"/>
        <v>0</v>
      </c>
      <c r="CN41" s="30" t="s">
        <v>96</v>
      </c>
      <c r="CO41" s="30">
        <f t="shared" si="35"/>
        <v>0</v>
      </c>
      <c r="CP41" s="30" t="s">
        <v>97</v>
      </c>
      <c r="CQ41" s="30">
        <f t="shared" si="36"/>
        <v>0</v>
      </c>
      <c r="CR41" s="30" t="s">
        <v>98</v>
      </c>
      <c r="CS41" s="30">
        <f t="shared" si="37"/>
        <v>0</v>
      </c>
      <c r="CT41" s="30" t="s">
        <v>99</v>
      </c>
      <c r="CU41" s="30">
        <f t="shared" si="38"/>
        <v>0</v>
      </c>
    </row>
    <row r="42" spans="1:99" s="2" customFormat="1" ht="15.75" x14ac:dyDescent="0.2">
      <c r="A42" s="37" t="s">
        <v>156</v>
      </c>
      <c r="B42" s="38" t="s">
        <v>157</v>
      </c>
      <c r="C42" s="37" t="s">
        <v>62</v>
      </c>
      <c r="D42" s="37" t="s">
        <v>8</v>
      </c>
      <c r="E42" s="39"/>
      <c r="F42" s="37">
        <v>0</v>
      </c>
      <c r="G42" s="40">
        <v>0</v>
      </c>
      <c r="H42" s="41">
        <v>89</v>
      </c>
      <c r="I42" s="41">
        <v>86</v>
      </c>
      <c r="J42" s="41">
        <v>31</v>
      </c>
      <c r="K42" s="41">
        <v>40</v>
      </c>
      <c r="L42" s="41">
        <v>47</v>
      </c>
      <c r="M42" s="41">
        <v>57</v>
      </c>
      <c r="N42" s="42">
        <v>0</v>
      </c>
      <c r="O42" s="41">
        <v>0</v>
      </c>
      <c r="P42" s="41">
        <f t="shared" si="0"/>
        <v>350</v>
      </c>
      <c r="Q42" s="43" t="str">
        <f>IF(D42="物理类",IF(P42&gt;=分数线!$C$2,"本科",""),IF(D42="历史类",IF(P42&gt;=分数线!$C$3,"本科","")))</f>
        <v/>
      </c>
      <c r="R42" s="43">
        <f t="shared" si="1"/>
        <v>0</v>
      </c>
      <c r="S42" s="43" t="str">
        <f>IF(D42="物理类",IF(P42&gt;=分数线!$C$6,"重本",""),IF(D42="历史类",IF(P42&gt;=分数线!$C$7,"重本","")))</f>
        <v/>
      </c>
      <c r="T42" s="43">
        <f t="shared" si="2"/>
        <v>0</v>
      </c>
      <c r="U42" s="43">
        <f t="shared" si="39"/>
        <v>0</v>
      </c>
      <c r="V42" s="41">
        <v>16</v>
      </c>
      <c r="W42" s="31" t="e">
        <v>#N/A</v>
      </c>
      <c r="X42" s="32" t="str">
        <f t="shared" si="3"/>
        <v/>
      </c>
      <c r="Y42" s="93" t="e">
        <v>#N/A</v>
      </c>
      <c r="Z42" s="32" t="str">
        <f t="shared" si="4"/>
        <v/>
      </c>
      <c r="AA42" s="31" t="e">
        <v>#N/A</v>
      </c>
      <c r="AB42" s="32" t="str">
        <f t="shared" si="5"/>
        <v/>
      </c>
      <c r="AC42" s="31" t="e">
        <v>#N/A</v>
      </c>
      <c r="AD42" s="32" t="str">
        <f t="shared" si="6"/>
        <v/>
      </c>
      <c r="AE42" s="29" t="e">
        <v>#N/A</v>
      </c>
      <c r="AF42" s="32" t="str">
        <f t="shared" si="7"/>
        <v/>
      </c>
      <c r="AG42" s="31" t="e">
        <v>#N/A</v>
      </c>
      <c r="AH42" s="32" t="str">
        <f t="shared" si="8"/>
        <v/>
      </c>
      <c r="AI42" s="41" t="e">
        <v>#N/A</v>
      </c>
      <c r="AJ42" s="32" t="e">
        <v>#N/A</v>
      </c>
      <c r="AK42" s="32" t="str">
        <f t="shared" si="9"/>
        <v/>
      </c>
      <c r="AL42" s="31" t="e">
        <v>#N/A</v>
      </c>
      <c r="AM42" s="32" t="str">
        <f t="shared" si="10"/>
        <v/>
      </c>
      <c r="AN42" s="32" t="e">
        <v>#N/A</v>
      </c>
      <c r="AO42" s="32" t="str">
        <f t="shared" si="11"/>
        <v/>
      </c>
      <c r="AP42" s="32" t="e">
        <v>#N/A</v>
      </c>
      <c r="AQ42" s="32" t="str">
        <f t="shared" si="12"/>
        <v/>
      </c>
      <c r="AR42" s="32" t="e">
        <v>#N/A</v>
      </c>
      <c r="AS42" s="32" t="str">
        <f t="shared" si="13"/>
        <v/>
      </c>
      <c r="AT42" s="32" t="e">
        <v>#N/A</v>
      </c>
      <c r="AU42" s="32" t="str">
        <f t="shared" si="14"/>
        <v/>
      </c>
      <c r="AV42" s="41" t="e">
        <v>#N/A</v>
      </c>
      <c r="AW42" s="32" t="e">
        <v>#N/A</v>
      </c>
      <c r="AX42" s="32" t="str">
        <f t="shared" si="15"/>
        <v/>
      </c>
      <c r="AY42" s="32" t="e">
        <v>#N/A</v>
      </c>
      <c r="AZ42" s="32" t="str">
        <f t="shared" si="16"/>
        <v/>
      </c>
      <c r="BA42" s="32" t="e">
        <v>#N/A</v>
      </c>
      <c r="BB42" s="32" t="str">
        <f t="shared" si="17"/>
        <v/>
      </c>
      <c r="BC42" s="32" t="e">
        <v>#N/A</v>
      </c>
      <c r="BD42" s="32" t="str">
        <f t="shared" si="18"/>
        <v/>
      </c>
      <c r="BE42" s="32" t="e">
        <v>#N/A</v>
      </c>
      <c r="BF42" s="32" t="str">
        <f t="shared" si="19"/>
        <v/>
      </c>
      <c r="BG42" s="32" t="e">
        <v>#N/A</v>
      </c>
      <c r="BH42" s="32" t="str">
        <f t="shared" si="20"/>
        <v/>
      </c>
      <c r="BI42" s="41" t="e">
        <v>#N/A</v>
      </c>
      <c r="BJ42" s="32" t="e">
        <v>#N/A</v>
      </c>
      <c r="BK42" s="32" t="str">
        <f t="shared" si="21"/>
        <v/>
      </c>
      <c r="BL42" s="32" t="e">
        <v>#N/A</v>
      </c>
      <c r="BM42" s="32" t="str">
        <f t="shared" si="22"/>
        <v/>
      </c>
      <c r="BN42" s="32" t="e">
        <v>#N/A</v>
      </c>
      <c r="BO42" s="32" t="str">
        <f t="shared" si="23"/>
        <v/>
      </c>
      <c r="BP42" s="32" t="e">
        <v>#N/A</v>
      </c>
      <c r="BQ42" s="32" t="str">
        <f t="shared" si="24"/>
        <v/>
      </c>
      <c r="BR42" s="32" t="e">
        <v>#N/A</v>
      </c>
      <c r="BS42" s="32" t="str">
        <f t="shared" si="25"/>
        <v/>
      </c>
      <c r="BT42" s="32" t="e">
        <v>#N/A</v>
      </c>
      <c r="BU42" s="32" t="str">
        <f t="shared" si="26"/>
        <v/>
      </c>
      <c r="BV42" s="41">
        <v>16</v>
      </c>
      <c r="BW42" s="32" t="s">
        <v>30</v>
      </c>
      <c r="BX42" s="32">
        <f t="shared" si="27"/>
        <v>0</v>
      </c>
      <c r="BY42" s="32" t="s">
        <v>24</v>
      </c>
      <c r="BZ42" s="32">
        <f t="shared" si="28"/>
        <v>0</v>
      </c>
      <c r="CA42" s="32" t="s">
        <v>96</v>
      </c>
      <c r="CB42" s="32">
        <f t="shared" si="29"/>
        <v>0</v>
      </c>
      <c r="CC42" s="32" t="s">
        <v>97</v>
      </c>
      <c r="CD42" s="32">
        <f t="shared" si="30"/>
        <v>0</v>
      </c>
      <c r="CE42" s="32" t="s">
        <v>98</v>
      </c>
      <c r="CF42" s="32">
        <f t="shared" si="31"/>
        <v>0</v>
      </c>
      <c r="CG42" s="32" t="s">
        <v>99</v>
      </c>
      <c r="CH42" s="32">
        <f t="shared" si="32"/>
        <v>0</v>
      </c>
      <c r="CI42" s="41">
        <v>16</v>
      </c>
      <c r="CJ42" s="32" t="s">
        <v>30</v>
      </c>
      <c r="CK42" s="32">
        <f t="shared" si="33"/>
        <v>0</v>
      </c>
      <c r="CL42" s="32" t="s">
        <v>24</v>
      </c>
      <c r="CM42" s="32">
        <f t="shared" si="34"/>
        <v>0</v>
      </c>
      <c r="CN42" s="32" t="s">
        <v>96</v>
      </c>
      <c r="CO42" s="32">
        <f t="shared" si="35"/>
        <v>0</v>
      </c>
      <c r="CP42" s="32" t="s">
        <v>97</v>
      </c>
      <c r="CQ42" s="32">
        <f t="shared" si="36"/>
        <v>0</v>
      </c>
      <c r="CR42" s="32" t="s">
        <v>98</v>
      </c>
      <c r="CS42" s="32">
        <f t="shared" si="37"/>
        <v>0</v>
      </c>
      <c r="CT42" s="32" t="s">
        <v>99</v>
      </c>
      <c r="CU42" s="32">
        <f t="shared" si="38"/>
        <v>0</v>
      </c>
    </row>
    <row r="43" spans="1:99" s="3" customFormat="1" ht="15.75" x14ac:dyDescent="0.15">
      <c r="A43" s="44" t="s">
        <v>158</v>
      </c>
      <c r="B43" s="45" t="s">
        <v>159</v>
      </c>
      <c r="C43" s="44" t="s">
        <v>160</v>
      </c>
      <c r="D43" s="44" t="s">
        <v>8</v>
      </c>
      <c r="E43" s="46"/>
      <c r="F43" s="44">
        <v>1</v>
      </c>
      <c r="G43" s="47">
        <v>1</v>
      </c>
      <c r="H43" s="47">
        <v>123</v>
      </c>
      <c r="I43" s="47">
        <v>125</v>
      </c>
      <c r="J43" s="47">
        <v>128</v>
      </c>
      <c r="K43" s="47">
        <v>78</v>
      </c>
      <c r="L43" s="47">
        <v>82</v>
      </c>
      <c r="M43" s="47">
        <v>88</v>
      </c>
      <c r="N43" s="48">
        <v>0</v>
      </c>
      <c r="O43" s="47">
        <v>0</v>
      </c>
      <c r="P43" s="47">
        <f t="shared" si="0"/>
        <v>624</v>
      </c>
      <c r="Q43" s="47" t="str">
        <f>IF(D43="物理类",IF(P43&gt;=分数线!$C$2,"本科",""),IF(D43="历史类",IF(P43&gt;=分数线!$C$3,"本科","")))</f>
        <v>本科</v>
      </c>
      <c r="R43" s="47">
        <f t="shared" si="1"/>
        <v>36</v>
      </c>
      <c r="S43" s="47" t="str">
        <f>IF(D43="物理类",IF(P43&gt;=分数线!$C$6,"重本",""),IF(D43="历史类",IF(P43&gt;=分数线!$C$7,"重本","")))</f>
        <v>重本</v>
      </c>
      <c r="T43" s="47">
        <f t="shared" ref="T43:T106" si="40">IF(G43&gt;0,IF(S43="重本",G43*72,-(G43)*72),IF(S43="重本",2*72,0))</f>
        <v>72</v>
      </c>
      <c r="U43" s="47">
        <f t="shared" si="39"/>
        <v>108</v>
      </c>
      <c r="V43" s="47">
        <v>1</v>
      </c>
      <c r="W43" s="47" t="s">
        <v>30</v>
      </c>
      <c r="X43" s="47">
        <f t="shared" ref="X43:X106" si="41">IF($C43="应届",($U43*0.1)/6,IF($C43="往届","","NULL"))</f>
        <v>1.8</v>
      </c>
      <c r="Y43" s="47" t="s">
        <v>161</v>
      </c>
      <c r="Z43" s="47">
        <f t="shared" ref="Z43:Z106" si="42">IF($C43="应届",($U43*0.1)/6,IF($C43="往届","","NULL"))</f>
        <v>1.8</v>
      </c>
      <c r="AA43" s="47" t="s">
        <v>162</v>
      </c>
      <c r="AB43" s="47">
        <f t="shared" ref="AB43:AB106" si="43">IF($C43="应届",($U43*0.1)/6,IF($C43="往届","","NULL"))</f>
        <v>1.8</v>
      </c>
      <c r="AC43" s="47" t="s">
        <v>163</v>
      </c>
      <c r="AD43" s="47">
        <f t="shared" ref="AD43:AD106" si="44">IF($C43="应届",($U43*0.1)/6,IF($C43="往届","","NULL"))</f>
        <v>1.8</v>
      </c>
      <c r="AE43" s="29" t="s">
        <v>164</v>
      </c>
      <c r="AF43" s="47">
        <f t="shared" ref="AF43:AF106" si="45">IF($C43="应届",($U43*0.1)/6,IF($C43="往届","","NULL"))</f>
        <v>1.8</v>
      </c>
      <c r="AG43" s="47" t="s">
        <v>165</v>
      </c>
      <c r="AH43" s="47">
        <f t="shared" ref="AH43:AH106" si="46">IF($C43="应届",($U43*0.1)/6,IF($C43="往届","","NULL"))</f>
        <v>1.8</v>
      </c>
      <c r="AI43" s="47">
        <v>1</v>
      </c>
      <c r="AJ43" s="47" t="s">
        <v>30</v>
      </c>
      <c r="AK43" s="47">
        <f t="shared" ref="AK43:AK106" si="47">IF($C43="应届",($U43*0.1)/6,IF($C43="往届","","NULL"))</f>
        <v>1.8</v>
      </c>
      <c r="AL43" s="47" t="s">
        <v>161</v>
      </c>
      <c r="AM43" s="47">
        <f t="shared" ref="AM43:AM106" si="48">IF($C43="应届",($U43*0.1)/6,IF($C43="往届","","NULL"))</f>
        <v>1.8</v>
      </c>
      <c r="AN43" s="47" t="s">
        <v>162</v>
      </c>
      <c r="AO43" s="47">
        <f t="shared" ref="AO43:AO106" si="49">IF($C43="应届",($U43*0.1)/6,IF($C43="往届","","NULL"))</f>
        <v>1.8</v>
      </c>
      <c r="AP43" s="47" t="s">
        <v>163</v>
      </c>
      <c r="AQ43" s="47">
        <f t="shared" ref="AQ43:AQ106" si="50">IF($C43="应届",($U43*0.1)/6,IF($C43="往届","","NULL"))</f>
        <v>1.8</v>
      </c>
      <c r="AR43" s="47" t="s">
        <v>164</v>
      </c>
      <c r="AS43" s="47">
        <f t="shared" ref="AS43:AS106" si="51">IF($C43="应届",($U43*0.1)/6,IF($C43="往届","","NULL"))</f>
        <v>1.8</v>
      </c>
      <c r="AT43" s="47" t="s">
        <v>165</v>
      </c>
      <c r="AU43" s="47">
        <f t="shared" ref="AU43:AU106" si="52">IF($C43="应届",($U43*0.1)/6,IF($C43="往届","","NULL"))</f>
        <v>1.8</v>
      </c>
      <c r="AV43" s="47">
        <v>1</v>
      </c>
      <c r="AW43" s="47" t="s">
        <v>30</v>
      </c>
      <c r="AX43" s="47">
        <f t="shared" ref="AX43:AX106" si="53">IF($C43="应届",($U43*0.15)/6,IF($C43="往届","","NULL"))</f>
        <v>2.7</v>
      </c>
      <c r="AY43" s="47" t="s">
        <v>161</v>
      </c>
      <c r="AZ43" s="47">
        <f t="shared" ref="AZ43:AZ106" si="54">IF($C43="应届",($U43*0.15)/6,IF($C43="往届","","NULL"))</f>
        <v>2.7</v>
      </c>
      <c r="BA43" s="47" t="s">
        <v>162</v>
      </c>
      <c r="BB43" s="47">
        <f t="shared" ref="BB43:BB106" si="55">IF($C43="应届",($U43*0.15)/6,IF($C43="往届","","NULL"))</f>
        <v>2.7</v>
      </c>
      <c r="BC43" s="47" t="s">
        <v>163</v>
      </c>
      <c r="BD43" s="47">
        <f t="shared" ref="BD43:BD106" si="56">IF($C43="应届",($U43*0.15)/6,IF($C43="往届","","NULL"))</f>
        <v>2.7</v>
      </c>
      <c r="BE43" s="47" t="s">
        <v>164</v>
      </c>
      <c r="BF43" s="47">
        <f t="shared" ref="BF43:BF106" si="57">IF($C43="应届",($U43*0.15)/6,IF($C43="往届","","NULL"))</f>
        <v>2.7</v>
      </c>
      <c r="BG43" s="47" t="s">
        <v>165</v>
      </c>
      <c r="BH43" s="47">
        <f t="shared" ref="BH43:BH106" si="58">IF($C43="应届",($U43*0.15)/6,IF($C43="往届","","NULL"))</f>
        <v>2.7</v>
      </c>
      <c r="BI43" s="47">
        <v>1</v>
      </c>
      <c r="BJ43" s="47" t="s">
        <v>30</v>
      </c>
      <c r="BK43" s="47">
        <f t="shared" ref="BK43:BK106" si="59">IF($C43="应届",($U43*0.15)/6,IF($C43="往届","","NULL"))</f>
        <v>2.7</v>
      </c>
      <c r="BL43" s="47" t="s">
        <v>161</v>
      </c>
      <c r="BM43" s="47">
        <f t="shared" ref="BM43:BM106" si="60">IF($C43="应届",($U43*0.15)/6,IF($C43="往届","","NULL"))</f>
        <v>2.7</v>
      </c>
      <c r="BN43" s="47" t="s">
        <v>162</v>
      </c>
      <c r="BO43" s="47">
        <f t="shared" ref="BO43:BO106" si="61">IF($C43="应届",($U43*0.15)/6,IF($C43="往届","","NULL"))</f>
        <v>2.7</v>
      </c>
      <c r="BP43" s="47" t="s">
        <v>163</v>
      </c>
      <c r="BQ43" s="47">
        <f t="shared" ref="BQ43:BQ106" si="62">IF($C43="应届",($U43*0.15)/6,IF($C43="往届","","NULL"))</f>
        <v>2.7</v>
      </c>
      <c r="BR43" s="47" t="s">
        <v>164</v>
      </c>
      <c r="BS43" s="47">
        <f t="shared" ref="BS43:BS106" si="63">IF($C43="应届",($U43*0.15)/6,IF($C43="往届","","NULL"))</f>
        <v>2.7</v>
      </c>
      <c r="BT43" s="47" t="s">
        <v>165</v>
      </c>
      <c r="BU43" s="47">
        <f t="shared" ref="BU43:BU106" si="64">IF($C43="应届",($U43*0.15)/6,IF($C43="往届","","NULL"))</f>
        <v>2.7</v>
      </c>
      <c r="BV43" s="47">
        <v>1</v>
      </c>
      <c r="BW43" s="47" t="s">
        <v>30</v>
      </c>
      <c r="BX43" s="47">
        <f t="shared" ref="BX43:BX106" si="65">IF($C43="应届",($U43*0.25)/6,IF($C43="往届",($U43*0.5)/6,"NULL"))</f>
        <v>4.5</v>
      </c>
      <c r="BY43" s="47" t="s">
        <v>161</v>
      </c>
      <c r="BZ43" s="47">
        <f t="shared" ref="BZ43:BZ106" si="66">IF($C43="应届",($U43*0.25)/6,IF($C43="往届",($U43*0.5)/6,"NULL"))</f>
        <v>4.5</v>
      </c>
      <c r="CA43" s="47" t="s">
        <v>162</v>
      </c>
      <c r="CB43" s="47">
        <f t="shared" ref="CB43:CB106" si="67">IF($C43="应届",($U43*0.25)/6,IF($C43="往届",($U43*0.5)/6,"NULL"))</f>
        <v>4.5</v>
      </c>
      <c r="CC43" s="47" t="s">
        <v>163</v>
      </c>
      <c r="CD43" s="47">
        <f t="shared" ref="CD43:CD106" si="68">IF($C43="应届",($U43*0.25)/6,IF($C43="往届",($U43*0.5)/6,"NULL"))</f>
        <v>4.5</v>
      </c>
      <c r="CE43" s="47" t="s">
        <v>164</v>
      </c>
      <c r="CF43" s="47">
        <f t="shared" ref="CF43:CF106" si="69">IF($C43="应届",($U43*0.25)/6,IF($C43="往届",($U43*0.5)/6,"NULL"))</f>
        <v>4.5</v>
      </c>
      <c r="CG43" s="47" t="s">
        <v>166</v>
      </c>
      <c r="CH43" s="47">
        <f t="shared" ref="CH43:CH106" si="70">IF($C43="应届",($U43*0.25)/6,IF($C43="往届",($U43*0.5)/6,"NULL"))</f>
        <v>4.5</v>
      </c>
      <c r="CI43" s="47">
        <v>1</v>
      </c>
      <c r="CJ43" s="47" t="s">
        <v>30</v>
      </c>
      <c r="CK43" s="47">
        <f t="shared" ref="CK43:CK106" si="71">IF($C43="应届",($U43*0.25)/6,IF($C43="往届",($U43*0.5)/6,"NULL"))</f>
        <v>4.5</v>
      </c>
      <c r="CL43" s="47" t="s">
        <v>161</v>
      </c>
      <c r="CM43" s="47">
        <f t="shared" ref="CM43:CM106" si="72">IF($C43="应届",($U43*0.25)/6,IF($C43="往届",($U43*0.5)/6,"NULL"))</f>
        <v>4.5</v>
      </c>
      <c r="CN43" s="47" t="s">
        <v>162</v>
      </c>
      <c r="CO43" s="47">
        <f t="shared" ref="CO43:CO106" si="73">IF($C43="应届",($U43*0.25)/6,IF($C43="往届",($U43*0.5)/6,"NULL"))</f>
        <v>4.5</v>
      </c>
      <c r="CP43" s="47" t="s">
        <v>163</v>
      </c>
      <c r="CQ43" s="47">
        <f t="shared" ref="CQ43:CQ106" si="74">IF($C43="应届",($U43*0.25)/6,IF($C43="往届",($U43*0.5)/6,"NULL"))</f>
        <v>4.5</v>
      </c>
      <c r="CR43" s="47" t="s">
        <v>164</v>
      </c>
      <c r="CS43" s="47">
        <f t="shared" ref="CS43:CS106" si="75">IF($C43="应届",($U43*0.25)/6,IF($C43="往届",($U43*0.5)/6,"NULL"))</f>
        <v>4.5</v>
      </c>
      <c r="CT43" s="47" t="s">
        <v>19</v>
      </c>
      <c r="CU43" s="47">
        <f t="shared" ref="CU43:CU106" si="76">IF($C43="应届",($U43*0.25)/6,IF($C43="往届",($U43*0.5)/6,"NULL"))</f>
        <v>4.5</v>
      </c>
    </row>
    <row r="44" spans="1:99" ht="15.75" x14ac:dyDescent="0.15">
      <c r="A44" s="23" t="s">
        <v>167</v>
      </c>
      <c r="B44" s="24" t="s">
        <v>168</v>
      </c>
      <c r="C44" s="23" t="s">
        <v>160</v>
      </c>
      <c r="D44" s="23" t="s">
        <v>8</v>
      </c>
      <c r="E44" s="25"/>
      <c r="F44" s="23">
        <v>1</v>
      </c>
      <c r="G44" s="26">
        <v>1</v>
      </c>
      <c r="H44" s="26">
        <v>113</v>
      </c>
      <c r="I44" s="26">
        <v>123</v>
      </c>
      <c r="J44" s="26">
        <v>117</v>
      </c>
      <c r="K44" s="26">
        <v>73</v>
      </c>
      <c r="L44" s="26">
        <v>87</v>
      </c>
      <c r="M44" s="26">
        <v>94</v>
      </c>
      <c r="N44" s="27">
        <v>0</v>
      </c>
      <c r="O44" s="26">
        <v>0</v>
      </c>
      <c r="P44" s="26">
        <f t="shared" si="0"/>
        <v>607</v>
      </c>
      <c r="Q44" s="28" t="str">
        <f>IF(D44="物理类",IF(P44&gt;=分数线!$C$2,"本科",""),IF(D44="历史类",IF(P44&gt;=分数线!$C$3,"本科","")))</f>
        <v>本科</v>
      </c>
      <c r="R44" s="28">
        <f t="shared" si="1"/>
        <v>36</v>
      </c>
      <c r="S44" s="28" t="str">
        <f>IF(D44="物理类",IF(P44&gt;=分数线!$C$6,"重本",""),IF(D44="历史类",IF(P44&gt;=分数线!$C$7,"重本","")))</f>
        <v>重本</v>
      </c>
      <c r="T44" s="28">
        <f t="shared" si="40"/>
        <v>72</v>
      </c>
      <c r="U44" s="28">
        <f t="shared" si="39"/>
        <v>108</v>
      </c>
      <c r="V44" s="26">
        <v>1</v>
      </c>
      <c r="W44" s="26" t="s">
        <v>30</v>
      </c>
      <c r="X44" s="26">
        <f t="shared" si="41"/>
        <v>1.8</v>
      </c>
      <c r="Y44" s="26" t="s">
        <v>161</v>
      </c>
      <c r="Z44" s="26">
        <f t="shared" si="42"/>
        <v>1.8</v>
      </c>
      <c r="AA44" s="26" t="s">
        <v>162</v>
      </c>
      <c r="AB44" s="26">
        <f t="shared" si="43"/>
        <v>1.8</v>
      </c>
      <c r="AC44" s="49" t="s">
        <v>163</v>
      </c>
      <c r="AD44" s="26">
        <f t="shared" si="44"/>
        <v>1.8</v>
      </c>
      <c r="AE44" s="29" t="s">
        <v>164</v>
      </c>
      <c r="AF44" s="26">
        <f t="shared" si="45"/>
        <v>1.8</v>
      </c>
      <c r="AG44" s="29" t="s">
        <v>165</v>
      </c>
      <c r="AH44" s="26">
        <f t="shared" si="46"/>
        <v>1.8</v>
      </c>
      <c r="AI44" s="26">
        <v>1</v>
      </c>
      <c r="AJ44" s="26" t="s">
        <v>30</v>
      </c>
      <c r="AK44" s="26">
        <f t="shared" si="47"/>
        <v>1.8</v>
      </c>
      <c r="AL44" s="26" t="s">
        <v>161</v>
      </c>
      <c r="AM44" s="26">
        <f t="shared" si="48"/>
        <v>1.8</v>
      </c>
      <c r="AN44" s="26" t="s">
        <v>162</v>
      </c>
      <c r="AO44" s="26">
        <f t="shared" si="49"/>
        <v>1.8</v>
      </c>
      <c r="AP44" s="26" t="s">
        <v>163</v>
      </c>
      <c r="AQ44" s="26">
        <f t="shared" si="50"/>
        <v>1.8</v>
      </c>
      <c r="AR44" s="26" t="s">
        <v>164</v>
      </c>
      <c r="AS44" s="26">
        <f t="shared" si="51"/>
        <v>1.8</v>
      </c>
      <c r="AT44" s="26" t="s">
        <v>165</v>
      </c>
      <c r="AU44" s="26">
        <f t="shared" si="52"/>
        <v>1.8</v>
      </c>
      <c r="AV44" s="26">
        <v>1</v>
      </c>
      <c r="AW44" s="26" t="s">
        <v>30</v>
      </c>
      <c r="AX44" s="26">
        <f t="shared" si="53"/>
        <v>2.7</v>
      </c>
      <c r="AY44" s="26" t="s">
        <v>161</v>
      </c>
      <c r="AZ44" s="26">
        <f t="shared" si="54"/>
        <v>2.7</v>
      </c>
      <c r="BA44" s="26" t="s">
        <v>162</v>
      </c>
      <c r="BB44" s="26">
        <f t="shared" si="55"/>
        <v>2.7</v>
      </c>
      <c r="BC44" s="26" t="s">
        <v>163</v>
      </c>
      <c r="BD44" s="26">
        <f t="shared" si="56"/>
        <v>2.7</v>
      </c>
      <c r="BE44" s="26" t="s">
        <v>164</v>
      </c>
      <c r="BF44" s="26">
        <f t="shared" si="57"/>
        <v>2.7</v>
      </c>
      <c r="BG44" s="26" t="s">
        <v>165</v>
      </c>
      <c r="BH44" s="26">
        <f t="shared" si="58"/>
        <v>2.7</v>
      </c>
      <c r="BI44" s="26">
        <v>1</v>
      </c>
      <c r="BJ44" s="26" t="s">
        <v>30</v>
      </c>
      <c r="BK44" s="26">
        <f t="shared" si="59"/>
        <v>2.7</v>
      </c>
      <c r="BL44" s="26" t="s">
        <v>161</v>
      </c>
      <c r="BM44" s="26">
        <f t="shared" si="60"/>
        <v>2.7</v>
      </c>
      <c r="BN44" s="26" t="s">
        <v>162</v>
      </c>
      <c r="BO44" s="26">
        <f t="shared" si="61"/>
        <v>2.7</v>
      </c>
      <c r="BP44" s="26" t="s">
        <v>163</v>
      </c>
      <c r="BQ44" s="26">
        <f t="shared" si="62"/>
        <v>2.7</v>
      </c>
      <c r="BR44" s="26" t="s">
        <v>164</v>
      </c>
      <c r="BS44" s="26">
        <f t="shared" si="63"/>
        <v>2.7</v>
      </c>
      <c r="BT44" s="26" t="s">
        <v>165</v>
      </c>
      <c r="BU44" s="26">
        <f t="shared" si="64"/>
        <v>2.7</v>
      </c>
      <c r="BV44" s="26">
        <v>1</v>
      </c>
      <c r="BW44" s="26" t="s">
        <v>30</v>
      </c>
      <c r="BX44" s="26">
        <f t="shared" si="65"/>
        <v>4.5</v>
      </c>
      <c r="BY44" s="26" t="s">
        <v>161</v>
      </c>
      <c r="BZ44" s="26">
        <f t="shared" si="66"/>
        <v>4.5</v>
      </c>
      <c r="CA44" s="26" t="s">
        <v>162</v>
      </c>
      <c r="CB44" s="26">
        <f t="shared" si="67"/>
        <v>4.5</v>
      </c>
      <c r="CC44" s="26" t="s">
        <v>163</v>
      </c>
      <c r="CD44" s="26">
        <f t="shared" si="68"/>
        <v>4.5</v>
      </c>
      <c r="CE44" s="26" t="s">
        <v>164</v>
      </c>
      <c r="CF44" s="26">
        <f t="shared" si="69"/>
        <v>4.5</v>
      </c>
      <c r="CG44" s="26" t="s">
        <v>166</v>
      </c>
      <c r="CH44" s="26">
        <f t="shared" si="70"/>
        <v>4.5</v>
      </c>
      <c r="CI44" s="26">
        <v>1</v>
      </c>
      <c r="CJ44" s="26" t="s">
        <v>30</v>
      </c>
      <c r="CK44" s="26">
        <f t="shared" si="71"/>
        <v>4.5</v>
      </c>
      <c r="CL44" s="26" t="s">
        <v>161</v>
      </c>
      <c r="CM44" s="26">
        <f t="shared" si="72"/>
        <v>4.5</v>
      </c>
      <c r="CN44" s="26" t="s">
        <v>162</v>
      </c>
      <c r="CO44" s="26">
        <f t="shared" si="73"/>
        <v>4.5</v>
      </c>
      <c r="CP44" s="26" t="s">
        <v>163</v>
      </c>
      <c r="CQ44" s="26">
        <f t="shared" si="74"/>
        <v>4.5</v>
      </c>
      <c r="CR44" s="26" t="s">
        <v>164</v>
      </c>
      <c r="CS44" s="26">
        <f t="shared" si="75"/>
        <v>4.5</v>
      </c>
      <c r="CT44" s="26" t="s">
        <v>19</v>
      </c>
      <c r="CU44" s="26">
        <f t="shared" si="76"/>
        <v>4.5</v>
      </c>
    </row>
    <row r="45" spans="1:99" ht="15.75" x14ac:dyDescent="0.15">
      <c r="A45" s="23" t="s">
        <v>169</v>
      </c>
      <c r="B45" s="24" t="s">
        <v>170</v>
      </c>
      <c r="C45" s="23" t="s">
        <v>160</v>
      </c>
      <c r="D45" s="23" t="s">
        <v>8</v>
      </c>
      <c r="E45" s="25"/>
      <c r="F45" s="23">
        <v>1</v>
      </c>
      <c r="G45" s="26">
        <v>1</v>
      </c>
      <c r="H45" s="26">
        <v>117</v>
      </c>
      <c r="I45" s="26">
        <v>118</v>
      </c>
      <c r="J45" s="26">
        <v>130</v>
      </c>
      <c r="K45" s="26">
        <v>68</v>
      </c>
      <c r="L45" s="26">
        <v>88</v>
      </c>
      <c r="M45" s="26">
        <v>82</v>
      </c>
      <c r="N45" s="27">
        <v>0</v>
      </c>
      <c r="O45" s="26">
        <v>0</v>
      </c>
      <c r="P45" s="26">
        <f t="shared" si="0"/>
        <v>603</v>
      </c>
      <c r="Q45" s="28" t="str">
        <f>IF(D45="物理类",IF(P45&gt;=分数线!$C$2,"本科",""),IF(D45="历史类",IF(P45&gt;=分数线!$C$3,"本科","")))</f>
        <v>本科</v>
      </c>
      <c r="R45" s="28">
        <f t="shared" si="1"/>
        <v>36</v>
      </c>
      <c r="S45" s="28" t="str">
        <f>IF(D45="物理类",IF(P45&gt;=分数线!$C$6,"重本",""),IF(D45="历史类",IF(P45&gt;=分数线!$C$7,"重本","")))</f>
        <v>重本</v>
      </c>
      <c r="T45" s="28">
        <f t="shared" si="40"/>
        <v>72</v>
      </c>
      <c r="U45" s="28">
        <f t="shared" si="39"/>
        <v>108</v>
      </c>
      <c r="V45" s="26">
        <v>1</v>
      </c>
      <c r="W45" s="26" t="s">
        <v>30</v>
      </c>
      <c r="X45" s="26">
        <f t="shared" si="41"/>
        <v>1.8</v>
      </c>
      <c r="Y45" s="26" t="s">
        <v>161</v>
      </c>
      <c r="Z45" s="26">
        <f t="shared" si="42"/>
        <v>1.8</v>
      </c>
      <c r="AA45" s="26" t="s">
        <v>162</v>
      </c>
      <c r="AB45" s="26">
        <f t="shared" si="43"/>
        <v>1.8</v>
      </c>
      <c r="AC45" s="49" t="s">
        <v>163</v>
      </c>
      <c r="AD45" s="26">
        <f t="shared" si="44"/>
        <v>1.8</v>
      </c>
      <c r="AE45" s="29" t="s">
        <v>164</v>
      </c>
      <c r="AF45" s="26">
        <f t="shared" si="45"/>
        <v>1.8</v>
      </c>
      <c r="AG45" s="29" t="s">
        <v>165</v>
      </c>
      <c r="AH45" s="26">
        <f t="shared" si="46"/>
        <v>1.8</v>
      </c>
      <c r="AI45" s="26">
        <v>1</v>
      </c>
      <c r="AJ45" s="26" t="s">
        <v>30</v>
      </c>
      <c r="AK45" s="26">
        <f t="shared" si="47"/>
        <v>1.8</v>
      </c>
      <c r="AL45" s="26" t="s">
        <v>161</v>
      </c>
      <c r="AM45" s="26">
        <f t="shared" si="48"/>
        <v>1.8</v>
      </c>
      <c r="AN45" s="26" t="s">
        <v>162</v>
      </c>
      <c r="AO45" s="26">
        <f t="shared" si="49"/>
        <v>1.8</v>
      </c>
      <c r="AP45" s="26" t="s">
        <v>163</v>
      </c>
      <c r="AQ45" s="26">
        <f t="shared" si="50"/>
        <v>1.8</v>
      </c>
      <c r="AR45" s="26" t="s">
        <v>164</v>
      </c>
      <c r="AS45" s="26">
        <f t="shared" si="51"/>
        <v>1.8</v>
      </c>
      <c r="AT45" s="26" t="s">
        <v>165</v>
      </c>
      <c r="AU45" s="26">
        <f t="shared" si="52"/>
        <v>1.8</v>
      </c>
      <c r="AV45" s="26">
        <v>1</v>
      </c>
      <c r="AW45" s="26" t="s">
        <v>30</v>
      </c>
      <c r="AX45" s="26">
        <f t="shared" si="53"/>
        <v>2.7</v>
      </c>
      <c r="AY45" s="26" t="s">
        <v>161</v>
      </c>
      <c r="AZ45" s="26">
        <f t="shared" si="54"/>
        <v>2.7</v>
      </c>
      <c r="BA45" s="26" t="s">
        <v>162</v>
      </c>
      <c r="BB45" s="26">
        <f t="shared" si="55"/>
        <v>2.7</v>
      </c>
      <c r="BC45" s="26" t="s">
        <v>163</v>
      </c>
      <c r="BD45" s="26">
        <f t="shared" si="56"/>
        <v>2.7</v>
      </c>
      <c r="BE45" s="26" t="s">
        <v>164</v>
      </c>
      <c r="BF45" s="26">
        <f t="shared" si="57"/>
        <v>2.7</v>
      </c>
      <c r="BG45" s="26" t="s">
        <v>165</v>
      </c>
      <c r="BH45" s="26">
        <f t="shared" si="58"/>
        <v>2.7</v>
      </c>
      <c r="BI45" s="26">
        <v>1</v>
      </c>
      <c r="BJ45" s="26" t="s">
        <v>30</v>
      </c>
      <c r="BK45" s="26">
        <f t="shared" si="59"/>
        <v>2.7</v>
      </c>
      <c r="BL45" s="26" t="s">
        <v>161</v>
      </c>
      <c r="BM45" s="26">
        <f t="shared" si="60"/>
        <v>2.7</v>
      </c>
      <c r="BN45" s="26" t="s">
        <v>162</v>
      </c>
      <c r="BO45" s="26">
        <f t="shared" si="61"/>
        <v>2.7</v>
      </c>
      <c r="BP45" s="26" t="s">
        <v>163</v>
      </c>
      <c r="BQ45" s="26">
        <f t="shared" si="62"/>
        <v>2.7</v>
      </c>
      <c r="BR45" s="26" t="s">
        <v>164</v>
      </c>
      <c r="BS45" s="26">
        <f t="shared" si="63"/>
        <v>2.7</v>
      </c>
      <c r="BT45" s="26" t="s">
        <v>165</v>
      </c>
      <c r="BU45" s="26">
        <f t="shared" si="64"/>
        <v>2.7</v>
      </c>
      <c r="BV45" s="26">
        <v>1</v>
      </c>
      <c r="BW45" s="26" t="s">
        <v>30</v>
      </c>
      <c r="BX45" s="26">
        <f t="shared" si="65"/>
        <v>4.5</v>
      </c>
      <c r="BY45" s="26" t="s">
        <v>161</v>
      </c>
      <c r="BZ45" s="26">
        <f t="shared" si="66"/>
        <v>4.5</v>
      </c>
      <c r="CA45" s="26" t="s">
        <v>162</v>
      </c>
      <c r="CB45" s="26">
        <f t="shared" si="67"/>
        <v>4.5</v>
      </c>
      <c r="CC45" s="26" t="s">
        <v>163</v>
      </c>
      <c r="CD45" s="26">
        <f t="shared" si="68"/>
        <v>4.5</v>
      </c>
      <c r="CE45" s="26" t="s">
        <v>164</v>
      </c>
      <c r="CF45" s="26">
        <f t="shared" si="69"/>
        <v>4.5</v>
      </c>
      <c r="CG45" s="26" t="s">
        <v>166</v>
      </c>
      <c r="CH45" s="26">
        <f t="shared" si="70"/>
        <v>4.5</v>
      </c>
      <c r="CI45" s="26">
        <v>1</v>
      </c>
      <c r="CJ45" s="26" t="s">
        <v>30</v>
      </c>
      <c r="CK45" s="26">
        <f t="shared" si="71"/>
        <v>4.5</v>
      </c>
      <c r="CL45" s="26" t="s">
        <v>161</v>
      </c>
      <c r="CM45" s="26">
        <f t="shared" si="72"/>
        <v>4.5</v>
      </c>
      <c r="CN45" s="26" t="s">
        <v>162</v>
      </c>
      <c r="CO45" s="26">
        <f t="shared" si="73"/>
        <v>4.5</v>
      </c>
      <c r="CP45" s="26" t="s">
        <v>163</v>
      </c>
      <c r="CQ45" s="26">
        <f t="shared" si="74"/>
        <v>4.5</v>
      </c>
      <c r="CR45" s="26" t="s">
        <v>164</v>
      </c>
      <c r="CS45" s="26">
        <f t="shared" si="75"/>
        <v>4.5</v>
      </c>
      <c r="CT45" s="26" t="s">
        <v>19</v>
      </c>
      <c r="CU45" s="26">
        <f t="shared" si="76"/>
        <v>4.5</v>
      </c>
    </row>
    <row r="46" spans="1:99" ht="15.75" x14ac:dyDescent="0.15">
      <c r="A46" s="23" t="s">
        <v>171</v>
      </c>
      <c r="B46" s="24" t="s">
        <v>172</v>
      </c>
      <c r="C46" s="23" t="s">
        <v>160</v>
      </c>
      <c r="D46" s="23" t="s">
        <v>8</v>
      </c>
      <c r="E46" s="25"/>
      <c r="F46" s="23">
        <v>1</v>
      </c>
      <c r="G46" s="26">
        <v>1</v>
      </c>
      <c r="H46" s="26">
        <v>114</v>
      </c>
      <c r="I46" s="26">
        <v>117</v>
      </c>
      <c r="J46" s="26">
        <v>135</v>
      </c>
      <c r="K46" s="26">
        <v>68</v>
      </c>
      <c r="L46" s="26">
        <v>81</v>
      </c>
      <c r="M46" s="26">
        <v>79</v>
      </c>
      <c r="N46" s="27">
        <v>0</v>
      </c>
      <c r="O46" s="26">
        <v>0</v>
      </c>
      <c r="P46" s="26">
        <f t="shared" si="0"/>
        <v>594</v>
      </c>
      <c r="Q46" s="28" t="str">
        <f>IF(D46="物理类",IF(P46&gt;=分数线!$C$2,"本科",""),IF(D46="历史类",IF(P46&gt;=分数线!$C$3,"本科","")))</f>
        <v>本科</v>
      </c>
      <c r="R46" s="28">
        <f t="shared" si="1"/>
        <v>36</v>
      </c>
      <c r="S46" s="28" t="str">
        <f>IF(D46="物理类",IF(P46&gt;=分数线!$C$6,"重本",""),IF(D46="历史类",IF(P46&gt;=分数线!$C$7,"重本","")))</f>
        <v>重本</v>
      </c>
      <c r="T46" s="28">
        <f t="shared" si="40"/>
        <v>72</v>
      </c>
      <c r="U46" s="28">
        <f t="shared" si="39"/>
        <v>108</v>
      </c>
      <c r="V46" s="26">
        <v>1</v>
      </c>
      <c r="W46" s="26" t="s">
        <v>30</v>
      </c>
      <c r="X46" s="26">
        <f t="shared" si="41"/>
        <v>1.8</v>
      </c>
      <c r="Y46" s="26" t="s">
        <v>161</v>
      </c>
      <c r="Z46" s="26">
        <f t="shared" si="42"/>
        <v>1.8</v>
      </c>
      <c r="AA46" s="26" t="s">
        <v>162</v>
      </c>
      <c r="AB46" s="26">
        <f t="shared" si="43"/>
        <v>1.8</v>
      </c>
      <c r="AC46" s="49" t="s">
        <v>163</v>
      </c>
      <c r="AD46" s="26">
        <f t="shared" si="44"/>
        <v>1.8</v>
      </c>
      <c r="AE46" s="29" t="s">
        <v>164</v>
      </c>
      <c r="AF46" s="26">
        <f t="shared" si="45"/>
        <v>1.8</v>
      </c>
      <c r="AG46" s="29" t="s">
        <v>165</v>
      </c>
      <c r="AH46" s="26">
        <f t="shared" si="46"/>
        <v>1.8</v>
      </c>
      <c r="AI46" s="26">
        <v>1</v>
      </c>
      <c r="AJ46" s="26" t="s">
        <v>30</v>
      </c>
      <c r="AK46" s="26">
        <f t="shared" si="47"/>
        <v>1.8</v>
      </c>
      <c r="AL46" s="26" t="s">
        <v>161</v>
      </c>
      <c r="AM46" s="26">
        <f t="shared" si="48"/>
        <v>1.8</v>
      </c>
      <c r="AN46" s="26" t="s">
        <v>162</v>
      </c>
      <c r="AO46" s="26">
        <f t="shared" si="49"/>
        <v>1.8</v>
      </c>
      <c r="AP46" s="26" t="s">
        <v>163</v>
      </c>
      <c r="AQ46" s="26">
        <f t="shared" si="50"/>
        <v>1.8</v>
      </c>
      <c r="AR46" s="26" t="s">
        <v>164</v>
      </c>
      <c r="AS46" s="26">
        <f t="shared" si="51"/>
        <v>1.8</v>
      </c>
      <c r="AT46" s="26" t="s">
        <v>165</v>
      </c>
      <c r="AU46" s="26">
        <f t="shared" si="52"/>
        <v>1.8</v>
      </c>
      <c r="AV46" s="26">
        <v>1</v>
      </c>
      <c r="AW46" s="26" t="s">
        <v>30</v>
      </c>
      <c r="AX46" s="26">
        <f t="shared" si="53"/>
        <v>2.7</v>
      </c>
      <c r="AY46" s="26" t="s">
        <v>161</v>
      </c>
      <c r="AZ46" s="26">
        <f t="shared" si="54"/>
        <v>2.7</v>
      </c>
      <c r="BA46" s="26" t="s">
        <v>162</v>
      </c>
      <c r="BB46" s="26">
        <f t="shared" si="55"/>
        <v>2.7</v>
      </c>
      <c r="BC46" s="26" t="s">
        <v>163</v>
      </c>
      <c r="BD46" s="26">
        <f t="shared" si="56"/>
        <v>2.7</v>
      </c>
      <c r="BE46" s="26" t="s">
        <v>164</v>
      </c>
      <c r="BF46" s="26">
        <f t="shared" si="57"/>
        <v>2.7</v>
      </c>
      <c r="BG46" s="26" t="s">
        <v>165</v>
      </c>
      <c r="BH46" s="26">
        <f t="shared" si="58"/>
        <v>2.7</v>
      </c>
      <c r="BI46" s="26">
        <v>1</v>
      </c>
      <c r="BJ46" s="26" t="s">
        <v>30</v>
      </c>
      <c r="BK46" s="26">
        <f t="shared" si="59"/>
        <v>2.7</v>
      </c>
      <c r="BL46" s="26" t="s">
        <v>161</v>
      </c>
      <c r="BM46" s="26">
        <f t="shared" si="60"/>
        <v>2.7</v>
      </c>
      <c r="BN46" s="26" t="s">
        <v>162</v>
      </c>
      <c r="BO46" s="26">
        <f t="shared" si="61"/>
        <v>2.7</v>
      </c>
      <c r="BP46" s="26" t="s">
        <v>163</v>
      </c>
      <c r="BQ46" s="26">
        <f t="shared" si="62"/>
        <v>2.7</v>
      </c>
      <c r="BR46" s="26" t="s">
        <v>164</v>
      </c>
      <c r="BS46" s="26">
        <f t="shared" si="63"/>
        <v>2.7</v>
      </c>
      <c r="BT46" s="26" t="s">
        <v>165</v>
      </c>
      <c r="BU46" s="26">
        <f t="shared" si="64"/>
        <v>2.7</v>
      </c>
      <c r="BV46" s="26">
        <v>1</v>
      </c>
      <c r="BW46" s="26" t="s">
        <v>30</v>
      </c>
      <c r="BX46" s="26">
        <f t="shared" si="65"/>
        <v>4.5</v>
      </c>
      <c r="BY46" s="26" t="s">
        <v>161</v>
      </c>
      <c r="BZ46" s="26">
        <f t="shared" si="66"/>
        <v>4.5</v>
      </c>
      <c r="CA46" s="26" t="s">
        <v>162</v>
      </c>
      <c r="CB46" s="26">
        <f t="shared" si="67"/>
        <v>4.5</v>
      </c>
      <c r="CC46" s="26" t="s">
        <v>163</v>
      </c>
      <c r="CD46" s="26">
        <f t="shared" si="68"/>
        <v>4.5</v>
      </c>
      <c r="CE46" s="26" t="s">
        <v>164</v>
      </c>
      <c r="CF46" s="26">
        <f t="shared" si="69"/>
        <v>4.5</v>
      </c>
      <c r="CG46" s="26" t="s">
        <v>166</v>
      </c>
      <c r="CH46" s="26">
        <f t="shared" si="70"/>
        <v>4.5</v>
      </c>
      <c r="CI46" s="26">
        <v>1</v>
      </c>
      <c r="CJ46" s="26" t="s">
        <v>30</v>
      </c>
      <c r="CK46" s="26">
        <f t="shared" si="71"/>
        <v>4.5</v>
      </c>
      <c r="CL46" s="26" t="s">
        <v>161</v>
      </c>
      <c r="CM46" s="26">
        <f t="shared" si="72"/>
        <v>4.5</v>
      </c>
      <c r="CN46" s="26" t="s">
        <v>162</v>
      </c>
      <c r="CO46" s="26">
        <f t="shared" si="73"/>
        <v>4.5</v>
      </c>
      <c r="CP46" s="26" t="s">
        <v>163</v>
      </c>
      <c r="CQ46" s="26">
        <f t="shared" si="74"/>
        <v>4.5</v>
      </c>
      <c r="CR46" s="26" t="s">
        <v>164</v>
      </c>
      <c r="CS46" s="26">
        <f t="shared" si="75"/>
        <v>4.5</v>
      </c>
      <c r="CT46" s="26" t="s">
        <v>19</v>
      </c>
      <c r="CU46" s="26">
        <f t="shared" si="76"/>
        <v>4.5</v>
      </c>
    </row>
    <row r="47" spans="1:99" ht="15.95" customHeight="1" x14ac:dyDescent="0.15">
      <c r="A47" s="23" t="s">
        <v>173</v>
      </c>
      <c r="B47" s="24" t="s">
        <v>174</v>
      </c>
      <c r="C47" s="23" t="s">
        <v>160</v>
      </c>
      <c r="D47" s="23" t="s">
        <v>8</v>
      </c>
      <c r="E47" s="25"/>
      <c r="F47" s="23">
        <v>1</v>
      </c>
      <c r="G47" s="26">
        <v>1</v>
      </c>
      <c r="H47" s="26">
        <v>107</v>
      </c>
      <c r="I47" s="26">
        <v>117</v>
      </c>
      <c r="J47" s="26">
        <v>122</v>
      </c>
      <c r="K47" s="26">
        <v>79</v>
      </c>
      <c r="L47" s="26">
        <v>76</v>
      </c>
      <c r="M47" s="26">
        <v>84</v>
      </c>
      <c r="N47" s="27">
        <v>0</v>
      </c>
      <c r="O47" s="26">
        <v>0</v>
      </c>
      <c r="P47" s="26">
        <f t="shared" si="0"/>
        <v>585</v>
      </c>
      <c r="Q47" s="28" t="str">
        <f>IF(D47="物理类",IF(P47&gt;=分数线!$C$2,"本科",""),IF(D47="历史类",IF(P47&gt;=分数线!$C$3,"本科","")))</f>
        <v>本科</v>
      </c>
      <c r="R47" s="28">
        <f t="shared" si="1"/>
        <v>36</v>
      </c>
      <c r="S47" s="28" t="str">
        <f>IF(D47="物理类",IF(P47&gt;=分数线!$C$6,"重本",""),IF(D47="历史类",IF(P47&gt;=分数线!$C$7,"重本","")))</f>
        <v>重本</v>
      </c>
      <c r="T47" s="28">
        <f t="shared" si="40"/>
        <v>72</v>
      </c>
      <c r="U47" s="28">
        <f t="shared" si="39"/>
        <v>108</v>
      </c>
      <c r="V47" s="26">
        <v>1</v>
      </c>
      <c r="W47" s="26" t="s">
        <v>30</v>
      </c>
      <c r="X47" s="26">
        <f t="shared" si="41"/>
        <v>1.8</v>
      </c>
      <c r="Y47" s="26" t="s">
        <v>161</v>
      </c>
      <c r="Z47" s="26">
        <f t="shared" si="42"/>
        <v>1.8</v>
      </c>
      <c r="AA47" s="26" t="s">
        <v>162</v>
      </c>
      <c r="AB47" s="26">
        <f t="shared" si="43"/>
        <v>1.8</v>
      </c>
      <c r="AC47" s="49" t="s">
        <v>163</v>
      </c>
      <c r="AD47" s="26">
        <f t="shared" si="44"/>
        <v>1.8</v>
      </c>
      <c r="AE47" s="29" t="s">
        <v>164</v>
      </c>
      <c r="AF47" s="26">
        <f t="shared" si="45"/>
        <v>1.8</v>
      </c>
      <c r="AG47" s="29" t="s">
        <v>165</v>
      </c>
      <c r="AH47" s="26">
        <f t="shared" si="46"/>
        <v>1.8</v>
      </c>
      <c r="AI47" s="26">
        <v>1</v>
      </c>
      <c r="AJ47" s="26" t="s">
        <v>30</v>
      </c>
      <c r="AK47" s="26">
        <f t="shared" si="47"/>
        <v>1.8</v>
      </c>
      <c r="AL47" s="26" t="s">
        <v>161</v>
      </c>
      <c r="AM47" s="26">
        <f t="shared" si="48"/>
        <v>1.8</v>
      </c>
      <c r="AN47" s="26" t="s">
        <v>162</v>
      </c>
      <c r="AO47" s="26">
        <f t="shared" si="49"/>
        <v>1.8</v>
      </c>
      <c r="AP47" s="26" t="s">
        <v>163</v>
      </c>
      <c r="AQ47" s="26">
        <f t="shared" si="50"/>
        <v>1.8</v>
      </c>
      <c r="AR47" s="26" t="s">
        <v>164</v>
      </c>
      <c r="AS47" s="26">
        <f t="shared" si="51"/>
        <v>1.8</v>
      </c>
      <c r="AT47" s="26" t="s">
        <v>165</v>
      </c>
      <c r="AU47" s="26">
        <f t="shared" si="52"/>
        <v>1.8</v>
      </c>
      <c r="AV47" s="26">
        <v>1</v>
      </c>
      <c r="AW47" s="26" t="s">
        <v>30</v>
      </c>
      <c r="AX47" s="26">
        <f t="shared" si="53"/>
        <v>2.7</v>
      </c>
      <c r="AY47" s="26" t="s">
        <v>161</v>
      </c>
      <c r="AZ47" s="26">
        <f t="shared" si="54"/>
        <v>2.7</v>
      </c>
      <c r="BA47" s="26" t="s">
        <v>162</v>
      </c>
      <c r="BB47" s="26">
        <f t="shared" si="55"/>
        <v>2.7</v>
      </c>
      <c r="BC47" s="26" t="s">
        <v>163</v>
      </c>
      <c r="BD47" s="26">
        <f t="shared" si="56"/>
        <v>2.7</v>
      </c>
      <c r="BE47" s="26" t="s">
        <v>164</v>
      </c>
      <c r="BF47" s="26">
        <f t="shared" si="57"/>
        <v>2.7</v>
      </c>
      <c r="BG47" s="26" t="s">
        <v>165</v>
      </c>
      <c r="BH47" s="26">
        <f t="shared" si="58"/>
        <v>2.7</v>
      </c>
      <c r="BI47" s="26">
        <v>1</v>
      </c>
      <c r="BJ47" s="26" t="s">
        <v>30</v>
      </c>
      <c r="BK47" s="26">
        <f t="shared" si="59"/>
        <v>2.7</v>
      </c>
      <c r="BL47" s="26" t="s">
        <v>161</v>
      </c>
      <c r="BM47" s="26">
        <f t="shared" si="60"/>
        <v>2.7</v>
      </c>
      <c r="BN47" s="26" t="s">
        <v>162</v>
      </c>
      <c r="BO47" s="26">
        <f t="shared" si="61"/>
        <v>2.7</v>
      </c>
      <c r="BP47" s="26" t="s">
        <v>163</v>
      </c>
      <c r="BQ47" s="26">
        <f t="shared" si="62"/>
        <v>2.7</v>
      </c>
      <c r="BR47" s="26" t="s">
        <v>164</v>
      </c>
      <c r="BS47" s="26">
        <f t="shared" si="63"/>
        <v>2.7</v>
      </c>
      <c r="BT47" s="26" t="s">
        <v>165</v>
      </c>
      <c r="BU47" s="26">
        <f t="shared" si="64"/>
        <v>2.7</v>
      </c>
      <c r="BV47" s="26">
        <v>1</v>
      </c>
      <c r="BW47" s="26" t="s">
        <v>30</v>
      </c>
      <c r="BX47" s="26">
        <f t="shared" si="65"/>
        <v>4.5</v>
      </c>
      <c r="BY47" s="26" t="s">
        <v>161</v>
      </c>
      <c r="BZ47" s="26">
        <f t="shared" si="66"/>
        <v>4.5</v>
      </c>
      <c r="CA47" s="26" t="s">
        <v>162</v>
      </c>
      <c r="CB47" s="26">
        <f t="shared" si="67"/>
        <v>4.5</v>
      </c>
      <c r="CC47" s="26" t="s">
        <v>163</v>
      </c>
      <c r="CD47" s="26">
        <f t="shared" si="68"/>
        <v>4.5</v>
      </c>
      <c r="CE47" s="26" t="s">
        <v>164</v>
      </c>
      <c r="CF47" s="26">
        <f t="shared" si="69"/>
        <v>4.5</v>
      </c>
      <c r="CG47" s="26" t="s">
        <v>166</v>
      </c>
      <c r="CH47" s="26">
        <f t="shared" si="70"/>
        <v>4.5</v>
      </c>
      <c r="CI47" s="26">
        <v>1</v>
      </c>
      <c r="CJ47" s="26" t="s">
        <v>30</v>
      </c>
      <c r="CK47" s="26">
        <f t="shared" si="71"/>
        <v>4.5</v>
      </c>
      <c r="CL47" s="26" t="s">
        <v>161</v>
      </c>
      <c r="CM47" s="26">
        <f t="shared" si="72"/>
        <v>4.5</v>
      </c>
      <c r="CN47" s="26" t="s">
        <v>162</v>
      </c>
      <c r="CO47" s="26">
        <f t="shared" si="73"/>
        <v>4.5</v>
      </c>
      <c r="CP47" s="26" t="s">
        <v>163</v>
      </c>
      <c r="CQ47" s="26">
        <f t="shared" si="74"/>
        <v>4.5</v>
      </c>
      <c r="CR47" s="26" t="s">
        <v>164</v>
      </c>
      <c r="CS47" s="26">
        <f t="shared" si="75"/>
        <v>4.5</v>
      </c>
      <c r="CT47" s="26" t="s">
        <v>19</v>
      </c>
      <c r="CU47" s="26">
        <f t="shared" si="76"/>
        <v>4.5</v>
      </c>
    </row>
    <row r="48" spans="1:99" ht="15.75" x14ac:dyDescent="0.15">
      <c r="A48" s="23" t="s">
        <v>175</v>
      </c>
      <c r="B48" s="24" t="s">
        <v>176</v>
      </c>
      <c r="C48" s="23" t="s">
        <v>160</v>
      </c>
      <c r="D48" s="23" t="s">
        <v>8</v>
      </c>
      <c r="E48" s="25"/>
      <c r="F48" s="23">
        <v>1</v>
      </c>
      <c r="G48" s="26">
        <v>0</v>
      </c>
      <c r="H48" s="26">
        <v>117</v>
      </c>
      <c r="I48" s="26">
        <v>105</v>
      </c>
      <c r="J48" s="26">
        <v>122</v>
      </c>
      <c r="K48" s="26">
        <v>71</v>
      </c>
      <c r="L48" s="26">
        <v>71</v>
      </c>
      <c r="M48" s="26">
        <v>89</v>
      </c>
      <c r="N48" s="27">
        <v>0</v>
      </c>
      <c r="O48" s="26">
        <v>0</v>
      </c>
      <c r="P48" s="26">
        <f t="shared" si="0"/>
        <v>575</v>
      </c>
      <c r="Q48" s="28" t="str">
        <f>IF(D48="物理类",IF(P48&gt;=分数线!$C$2,"本科",""),IF(D48="历史类",IF(P48&gt;=分数线!$C$3,"本科","")))</f>
        <v>本科</v>
      </c>
      <c r="R48" s="28">
        <f t="shared" si="1"/>
        <v>36</v>
      </c>
      <c r="S48" s="28" t="str">
        <f>IF(D48="物理类",IF(P48&gt;=分数线!$C$6,"重本",""),IF(D48="历史类",IF(P48&gt;=分数线!$C$7,"重本","")))</f>
        <v>重本</v>
      </c>
      <c r="T48" s="28">
        <f t="shared" si="40"/>
        <v>144</v>
      </c>
      <c r="U48" s="28">
        <f t="shared" si="39"/>
        <v>180</v>
      </c>
      <c r="V48" s="26">
        <v>1</v>
      </c>
      <c r="W48" s="26" t="s">
        <v>30</v>
      </c>
      <c r="X48" s="26">
        <f t="shared" si="41"/>
        <v>3</v>
      </c>
      <c r="Y48" s="26" t="s">
        <v>161</v>
      </c>
      <c r="Z48" s="26">
        <f t="shared" si="42"/>
        <v>3</v>
      </c>
      <c r="AA48" s="26" t="s">
        <v>162</v>
      </c>
      <c r="AB48" s="26">
        <f t="shared" si="43"/>
        <v>3</v>
      </c>
      <c r="AC48" s="49" t="s">
        <v>163</v>
      </c>
      <c r="AD48" s="26">
        <f t="shared" si="44"/>
        <v>3</v>
      </c>
      <c r="AE48" s="29" t="s">
        <v>164</v>
      </c>
      <c r="AF48" s="26">
        <f t="shared" si="45"/>
        <v>3</v>
      </c>
      <c r="AG48" s="29" t="s">
        <v>165</v>
      </c>
      <c r="AH48" s="26">
        <f t="shared" si="46"/>
        <v>3</v>
      </c>
      <c r="AI48" s="26">
        <v>1</v>
      </c>
      <c r="AJ48" s="26" t="s">
        <v>30</v>
      </c>
      <c r="AK48" s="26">
        <f t="shared" si="47"/>
        <v>3</v>
      </c>
      <c r="AL48" s="26" t="s">
        <v>161</v>
      </c>
      <c r="AM48" s="26">
        <f t="shared" si="48"/>
        <v>3</v>
      </c>
      <c r="AN48" s="26" t="s">
        <v>162</v>
      </c>
      <c r="AO48" s="26">
        <f t="shared" si="49"/>
        <v>3</v>
      </c>
      <c r="AP48" s="26" t="s">
        <v>163</v>
      </c>
      <c r="AQ48" s="26">
        <f t="shared" si="50"/>
        <v>3</v>
      </c>
      <c r="AR48" s="26" t="s">
        <v>164</v>
      </c>
      <c r="AS48" s="26">
        <f t="shared" si="51"/>
        <v>3</v>
      </c>
      <c r="AT48" s="26" t="s">
        <v>165</v>
      </c>
      <c r="AU48" s="26">
        <f t="shared" si="52"/>
        <v>3</v>
      </c>
      <c r="AV48" s="26">
        <v>1</v>
      </c>
      <c r="AW48" s="26" t="s">
        <v>30</v>
      </c>
      <c r="AX48" s="26">
        <f t="shared" si="53"/>
        <v>4.5</v>
      </c>
      <c r="AY48" s="26" t="s">
        <v>161</v>
      </c>
      <c r="AZ48" s="26">
        <f t="shared" si="54"/>
        <v>4.5</v>
      </c>
      <c r="BA48" s="26" t="s">
        <v>162</v>
      </c>
      <c r="BB48" s="26">
        <f t="shared" si="55"/>
        <v>4.5</v>
      </c>
      <c r="BC48" s="26" t="s">
        <v>163</v>
      </c>
      <c r="BD48" s="26">
        <f t="shared" si="56"/>
        <v>4.5</v>
      </c>
      <c r="BE48" s="26" t="s">
        <v>164</v>
      </c>
      <c r="BF48" s="26">
        <f t="shared" si="57"/>
        <v>4.5</v>
      </c>
      <c r="BG48" s="26" t="s">
        <v>165</v>
      </c>
      <c r="BH48" s="26">
        <f t="shared" si="58"/>
        <v>4.5</v>
      </c>
      <c r="BI48" s="26">
        <v>1</v>
      </c>
      <c r="BJ48" s="26" t="s">
        <v>30</v>
      </c>
      <c r="BK48" s="26">
        <f t="shared" si="59"/>
        <v>4.5</v>
      </c>
      <c r="BL48" s="26" t="s">
        <v>161</v>
      </c>
      <c r="BM48" s="26">
        <f t="shared" si="60"/>
        <v>4.5</v>
      </c>
      <c r="BN48" s="26" t="s">
        <v>162</v>
      </c>
      <c r="BO48" s="26">
        <f t="shared" si="61"/>
        <v>4.5</v>
      </c>
      <c r="BP48" s="26" t="s">
        <v>163</v>
      </c>
      <c r="BQ48" s="26">
        <f t="shared" si="62"/>
        <v>4.5</v>
      </c>
      <c r="BR48" s="26" t="s">
        <v>164</v>
      </c>
      <c r="BS48" s="26">
        <f t="shared" si="63"/>
        <v>4.5</v>
      </c>
      <c r="BT48" s="26" t="s">
        <v>165</v>
      </c>
      <c r="BU48" s="26">
        <f t="shared" si="64"/>
        <v>4.5</v>
      </c>
      <c r="BV48" s="26">
        <v>1</v>
      </c>
      <c r="BW48" s="26" t="s">
        <v>30</v>
      </c>
      <c r="BX48" s="26">
        <f t="shared" si="65"/>
        <v>7.5</v>
      </c>
      <c r="BY48" s="26" t="s">
        <v>161</v>
      </c>
      <c r="BZ48" s="26">
        <f t="shared" si="66"/>
        <v>7.5</v>
      </c>
      <c r="CA48" s="26" t="s">
        <v>162</v>
      </c>
      <c r="CB48" s="26">
        <f t="shared" si="67"/>
        <v>7.5</v>
      </c>
      <c r="CC48" s="26" t="s">
        <v>163</v>
      </c>
      <c r="CD48" s="26">
        <f t="shared" si="68"/>
        <v>7.5</v>
      </c>
      <c r="CE48" s="26" t="s">
        <v>164</v>
      </c>
      <c r="CF48" s="26">
        <f t="shared" si="69"/>
        <v>7.5</v>
      </c>
      <c r="CG48" s="26" t="s">
        <v>166</v>
      </c>
      <c r="CH48" s="26">
        <f t="shared" si="70"/>
        <v>7.5</v>
      </c>
      <c r="CI48" s="26">
        <v>1</v>
      </c>
      <c r="CJ48" s="26" t="s">
        <v>30</v>
      </c>
      <c r="CK48" s="26">
        <f t="shared" si="71"/>
        <v>7.5</v>
      </c>
      <c r="CL48" s="26" t="s">
        <v>161</v>
      </c>
      <c r="CM48" s="26">
        <f t="shared" si="72"/>
        <v>7.5</v>
      </c>
      <c r="CN48" s="26" t="s">
        <v>162</v>
      </c>
      <c r="CO48" s="26">
        <f t="shared" si="73"/>
        <v>7.5</v>
      </c>
      <c r="CP48" s="26" t="s">
        <v>163</v>
      </c>
      <c r="CQ48" s="26">
        <f t="shared" si="74"/>
        <v>7.5</v>
      </c>
      <c r="CR48" s="26" t="s">
        <v>164</v>
      </c>
      <c r="CS48" s="26">
        <f t="shared" si="75"/>
        <v>7.5</v>
      </c>
      <c r="CT48" s="26" t="s">
        <v>19</v>
      </c>
      <c r="CU48" s="26">
        <f t="shared" si="76"/>
        <v>7.5</v>
      </c>
    </row>
    <row r="49" spans="1:99" ht="15.75" x14ac:dyDescent="0.15">
      <c r="A49" s="23" t="s">
        <v>177</v>
      </c>
      <c r="B49" s="24" t="s">
        <v>178</v>
      </c>
      <c r="C49" s="23" t="s">
        <v>160</v>
      </c>
      <c r="D49" s="23" t="s">
        <v>8</v>
      </c>
      <c r="E49" s="25"/>
      <c r="F49" s="23">
        <v>1</v>
      </c>
      <c r="G49" s="26">
        <v>1</v>
      </c>
      <c r="H49" s="26">
        <v>118</v>
      </c>
      <c r="I49" s="26">
        <v>105</v>
      </c>
      <c r="J49" s="26">
        <v>134</v>
      </c>
      <c r="K49" s="26">
        <v>50</v>
      </c>
      <c r="L49" s="26">
        <v>79</v>
      </c>
      <c r="M49" s="26">
        <v>82</v>
      </c>
      <c r="N49" s="27">
        <v>0</v>
      </c>
      <c r="O49" s="26">
        <v>0</v>
      </c>
      <c r="P49" s="26">
        <f t="shared" ref="P49:P112" si="77">ROUND(SUM(H49:O49),0)</f>
        <v>568</v>
      </c>
      <c r="Q49" s="28" t="str">
        <f>IF(D49="物理类",IF(P49&gt;=分数线!$C$2,"本科",""),IF(D49="历史类",IF(P49&gt;=分数线!$C$3,"本科","")))</f>
        <v>本科</v>
      </c>
      <c r="R49" s="28">
        <f t="shared" ref="R49:R112" si="78">IF(F49&gt;0,IF(Q49="本科",(2-F49)*36,-(F49)*36),IF(Q49="本科",2*36,0))</f>
        <v>36</v>
      </c>
      <c r="S49" s="28" t="str">
        <f>IF(D49="物理类",IF(P49&gt;=分数线!$C$6,"重本",""),IF(D49="历史类",IF(P49&gt;=分数线!$C$7,"重本","")))</f>
        <v>重本</v>
      </c>
      <c r="T49" s="28">
        <f t="shared" si="40"/>
        <v>72</v>
      </c>
      <c r="U49" s="28">
        <f t="shared" si="39"/>
        <v>108</v>
      </c>
      <c r="V49" s="26">
        <v>1</v>
      </c>
      <c r="W49" s="26" t="s">
        <v>30</v>
      </c>
      <c r="X49" s="26">
        <f t="shared" si="41"/>
        <v>1.8</v>
      </c>
      <c r="Y49" s="26" t="s">
        <v>161</v>
      </c>
      <c r="Z49" s="26">
        <f t="shared" si="42"/>
        <v>1.8</v>
      </c>
      <c r="AA49" s="26" t="s">
        <v>162</v>
      </c>
      <c r="AB49" s="26">
        <f t="shared" si="43"/>
        <v>1.8</v>
      </c>
      <c r="AC49" s="49" t="s">
        <v>163</v>
      </c>
      <c r="AD49" s="26">
        <f t="shared" si="44"/>
        <v>1.8</v>
      </c>
      <c r="AE49" s="29" t="s">
        <v>164</v>
      </c>
      <c r="AF49" s="26">
        <f t="shared" si="45"/>
        <v>1.8</v>
      </c>
      <c r="AG49" s="29" t="s">
        <v>165</v>
      </c>
      <c r="AH49" s="26">
        <f t="shared" si="46"/>
        <v>1.8</v>
      </c>
      <c r="AI49" s="26">
        <v>1</v>
      </c>
      <c r="AJ49" s="26" t="s">
        <v>30</v>
      </c>
      <c r="AK49" s="26">
        <f t="shared" si="47"/>
        <v>1.8</v>
      </c>
      <c r="AL49" s="26" t="s">
        <v>161</v>
      </c>
      <c r="AM49" s="26">
        <f t="shared" si="48"/>
        <v>1.8</v>
      </c>
      <c r="AN49" s="26" t="s">
        <v>162</v>
      </c>
      <c r="AO49" s="26">
        <f t="shared" si="49"/>
        <v>1.8</v>
      </c>
      <c r="AP49" s="26" t="s">
        <v>163</v>
      </c>
      <c r="AQ49" s="26">
        <f t="shared" si="50"/>
        <v>1.8</v>
      </c>
      <c r="AR49" s="26" t="s">
        <v>164</v>
      </c>
      <c r="AS49" s="26">
        <f t="shared" si="51"/>
        <v>1.8</v>
      </c>
      <c r="AT49" s="26" t="s">
        <v>165</v>
      </c>
      <c r="AU49" s="26">
        <f t="shared" si="52"/>
        <v>1.8</v>
      </c>
      <c r="AV49" s="26">
        <v>1</v>
      </c>
      <c r="AW49" s="26" t="s">
        <v>30</v>
      </c>
      <c r="AX49" s="26">
        <f t="shared" si="53"/>
        <v>2.7</v>
      </c>
      <c r="AY49" s="26" t="s">
        <v>161</v>
      </c>
      <c r="AZ49" s="26">
        <f t="shared" si="54"/>
        <v>2.7</v>
      </c>
      <c r="BA49" s="26" t="s">
        <v>162</v>
      </c>
      <c r="BB49" s="26">
        <f t="shared" si="55"/>
        <v>2.7</v>
      </c>
      <c r="BC49" s="26" t="s">
        <v>163</v>
      </c>
      <c r="BD49" s="26">
        <f t="shared" si="56"/>
        <v>2.7</v>
      </c>
      <c r="BE49" s="26" t="s">
        <v>164</v>
      </c>
      <c r="BF49" s="26">
        <f t="shared" si="57"/>
        <v>2.7</v>
      </c>
      <c r="BG49" s="26" t="s">
        <v>165</v>
      </c>
      <c r="BH49" s="26">
        <f t="shared" si="58"/>
        <v>2.7</v>
      </c>
      <c r="BI49" s="26">
        <v>1</v>
      </c>
      <c r="BJ49" s="26" t="s">
        <v>30</v>
      </c>
      <c r="BK49" s="26">
        <f t="shared" si="59"/>
        <v>2.7</v>
      </c>
      <c r="BL49" s="26" t="s">
        <v>161</v>
      </c>
      <c r="BM49" s="26">
        <f t="shared" si="60"/>
        <v>2.7</v>
      </c>
      <c r="BN49" s="26" t="s">
        <v>162</v>
      </c>
      <c r="BO49" s="26">
        <f t="shared" si="61"/>
        <v>2.7</v>
      </c>
      <c r="BP49" s="26" t="s">
        <v>163</v>
      </c>
      <c r="BQ49" s="26">
        <f t="shared" si="62"/>
        <v>2.7</v>
      </c>
      <c r="BR49" s="26" t="s">
        <v>164</v>
      </c>
      <c r="BS49" s="26">
        <f t="shared" si="63"/>
        <v>2.7</v>
      </c>
      <c r="BT49" s="26" t="s">
        <v>165</v>
      </c>
      <c r="BU49" s="26">
        <f t="shared" si="64"/>
        <v>2.7</v>
      </c>
      <c r="BV49" s="26">
        <v>1</v>
      </c>
      <c r="BW49" s="26" t="s">
        <v>30</v>
      </c>
      <c r="BX49" s="26">
        <f t="shared" si="65"/>
        <v>4.5</v>
      </c>
      <c r="BY49" s="26" t="s">
        <v>161</v>
      </c>
      <c r="BZ49" s="26">
        <f t="shared" si="66"/>
        <v>4.5</v>
      </c>
      <c r="CA49" s="26" t="s">
        <v>162</v>
      </c>
      <c r="CB49" s="26">
        <f t="shared" si="67"/>
        <v>4.5</v>
      </c>
      <c r="CC49" s="26" t="s">
        <v>163</v>
      </c>
      <c r="CD49" s="26">
        <f t="shared" si="68"/>
        <v>4.5</v>
      </c>
      <c r="CE49" s="26" t="s">
        <v>164</v>
      </c>
      <c r="CF49" s="26">
        <f t="shared" si="69"/>
        <v>4.5</v>
      </c>
      <c r="CG49" s="26" t="s">
        <v>166</v>
      </c>
      <c r="CH49" s="26">
        <f t="shared" si="70"/>
        <v>4.5</v>
      </c>
      <c r="CI49" s="26">
        <v>1</v>
      </c>
      <c r="CJ49" s="26" t="s">
        <v>30</v>
      </c>
      <c r="CK49" s="26">
        <f t="shared" si="71"/>
        <v>4.5</v>
      </c>
      <c r="CL49" s="26" t="s">
        <v>161</v>
      </c>
      <c r="CM49" s="26">
        <f t="shared" si="72"/>
        <v>4.5</v>
      </c>
      <c r="CN49" s="26" t="s">
        <v>162</v>
      </c>
      <c r="CO49" s="26">
        <f t="shared" si="73"/>
        <v>4.5</v>
      </c>
      <c r="CP49" s="26" t="s">
        <v>163</v>
      </c>
      <c r="CQ49" s="26">
        <f t="shared" si="74"/>
        <v>4.5</v>
      </c>
      <c r="CR49" s="26" t="s">
        <v>164</v>
      </c>
      <c r="CS49" s="26">
        <f t="shared" si="75"/>
        <v>4.5</v>
      </c>
      <c r="CT49" s="26" t="s">
        <v>19</v>
      </c>
      <c r="CU49" s="26">
        <f t="shared" si="76"/>
        <v>4.5</v>
      </c>
    </row>
    <row r="50" spans="1:99" ht="15.75" x14ac:dyDescent="0.15">
      <c r="A50" s="23" t="s">
        <v>179</v>
      </c>
      <c r="B50" s="24" t="s">
        <v>180</v>
      </c>
      <c r="C50" s="23" t="s">
        <v>160</v>
      </c>
      <c r="D50" s="23" t="s">
        <v>8</v>
      </c>
      <c r="E50" s="25"/>
      <c r="F50" s="23">
        <v>1</v>
      </c>
      <c r="G50" s="26">
        <v>0</v>
      </c>
      <c r="H50" s="26">
        <v>117</v>
      </c>
      <c r="I50" s="26">
        <v>113</v>
      </c>
      <c r="J50" s="26">
        <v>98</v>
      </c>
      <c r="K50" s="26">
        <v>70</v>
      </c>
      <c r="L50" s="26">
        <v>84</v>
      </c>
      <c r="M50" s="26">
        <v>83</v>
      </c>
      <c r="N50" s="27">
        <v>0</v>
      </c>
      <c r="O50" s="26">
        <v>0</v>
      </c>
      <c r="P50" s="26">
        <f t="shared" si="77"/>
        <v>565</v>
      </c>
      <c r="Q50" s="28" t="str">
        <f>IF(D50="物理类",IF(P50&gt;=分数线!$C$2,"本科",""),IF(D50="历史类",IF(P50&gt;=分数线!$C$3,"本科","")))</f>
        <v>本科</v>
      </c>
      <c r="R50" s="28">
        <f t="shared" si="78"/>
        <v>36</v>
      </c>
      <c r="S50" s="28" t="str">
        <f>IF(D50="物理类",IF(P50&gt;=分数线!$C$6,"重本",""),IF(D50="历史类",IF(P50&gt;=分数线!$C$7,"重本","")))</f>
        <v>重本</v>
      </c>
      <c r="T50" s="28">
        <f t="shared" si="40"/>
        <v>144</v>
      </c>
      <c r="U50" s="28">
        <f t="shared" si="39"/>
        <v>180</v>
      </c>
      <c r="V50" s="26">
        <v>1</v>
      </c>
      <c r="W50" s="26" t="s">
        <v>181</v>
      </c>
      <c r="X50" s="26">
        <f t="shared" si="41"/>
        <v>3</v>
      </c>
      <c r="Y50" s="26" t="s">
        <v>182</v>
      </c>
      <c r="Z50" s="26">
        <f t="shared" si="42"/>
        <v>3</v>
      </c>
      <c r="AA50" s="26" t="s">
        <v>91</v>
      </c>
      <c r="AB50" s="26">
        <f t="shared" si="43"/>
        <v>3</v>
      </c>
      <c r="AC50" s="49" t="s">
        <v>183</v>
      </c>
      <c r="AD50" s="26">
        <f t="shared" si="44"/>
        <v>3</v>
      </c>
      <c r="AE50" s="29" t="s">
        <v>184</v>
      </c>
      <c r="AF50" s="26">
        <f t="shared" si="45"/>
        <v>3</v>
      </c>
      <c r="AG50" s="29" t="s">
        <v>185</v>
      </c>
      <c r="AH50" s="26">
        <f t="shared" si="46"/>
        <v>3</v>
      </c>
      <c r="AI50" s="26">
        <v>1</v>
      </c>
      <c r="AJ50" s="26" t="s">
        <v>30</v>
      </c>
      <c r="AK50" s="26">
        <f t="shared" si="47"/>
        <v>3</v>
      </c>
      <c r="AL50" s="26" t="s">
        <v>161</v>
      </c>
      <c r="AM50" s="26">
        <f t="shared" si="48"/>
        <v>3</v>
      </c>
      <c r="AN50" s="26" t="s">
        <v>162</v>
      </c>
      <c r="AO50" s="26">
        <f t="shared" si="49"/>
        <v>3</v>
      </c>
      <c r="AP50" s="26" t="s">
        <v>163</v>
      </c>
      <c r="AQ50" s="26">
        <f t="shared" si="50"/>
        <v>3</v>
      </c>
      <c r="AR50" s="26" t="s">
        <v>164</v>
      </c>
      <c r="AS50" s="26">
        <f t="shared" si="51"/>
        <v>3</v>
      </c>
      <c r="AT50" s="26" t="s">
        <v>165</v>
      </c>
      <c r="AU50" s="26">
        <f t="shared" si="52"/>
        <v>3</v>
      </c>
      <c r="AV50" s="26">
        <v>1</v>
      </c>
      <c r="AW50" s="26" t="s">
        <v>30</v>
      </c>
      <c r="AX50" s="26">
        <f t="shared" si="53"/>
        <v>4.5</v>
      </c>
      <c r="AY50" s="26" t="s">
        <v>161</v>
      </c>
      <c r="AZ50" s="26">
        <f t="shared" si="54"/>
        <v>4.5</v>
      </c>
      <c r="BA50" s="26" t="s">
        <v>162</v>
      </c>
      <c r="BB50" s="26">
        <f t="shared" si="55"/>
        <v>4.5</v>
      </c>
      <c r="BC50" s="26" t="s">
        <v>163</v>
      </c>
      <c r="BD50" s="26">
        <f t="shared" si="56"/>
        <v>4.5</v>
      </c>
      <c r="BE50" s="26" t="s">
        <v>164</v>
      </c>
      <c r="BF50" s="26">
        <f t="shared" si="57"/>
        <v>4.5</v>
      </c>
      <c r="BG50" s="26" t="s">
        <v>165</v>
      </c>
      <c r="BH50" s="26">
        <f t="shared" si="58"/>
        <v>4.5</v>
      </c>
      <c r="BI50" s="26">
        <v>1</v>
      </c>
      <c r="BJ50" s="26" t="s">
        <v>30</v>
      </c>
      <c r="BK50" s="26">
        <f t="shared" si="59"/>
        <v>4.5</v>
      </c>
      <c r="BL50" s="26" t="s">
        <v>161</v>
      </c>
      <c r="BM50" s="26">
        <f t="shared" si="60"/>
        <v>4.5</v>
      </c>
      <c r="BN50" s="26" t="s">
        <v>162</v>
      </c>
      <c r="BO50" s="26">
        <f t="shared" si="61"/>
        <v>4.5</v>
      </c>
      <c r="BP50" s="26" t="s">
        <v>163</v>
      </c>
      <c r="BQ50" s="26">
        <f t="shared" si="62"/>
        <v>4.5</v>
      </c>
      <c r="BR50" s="26" t="s">
        <v>164</v>
      </c>
      <c r="BS50" s="26">
        <f t="shared" si="63"/>
        <v>4.5</v>
      </c>
      <c r="BT50" s="26" t="s">
        <v>165</v>
      </c>
      <c r="BU50" s="26">
        <f t="shared" si="64"/>
        <v>4.5</v>
      </c>
      <c r="BV50" s="26">
        <v>1</v>
      </c>
      <c r="BW50" s="26" t="s">
        <v>30</v>
      </c>
      <c r="BX50" s="26">
        <f t="shared" si="65"/>
        <v>7.5</v>
      </c>
      <c r="BY50" s="26" t="s">
        <v>161</v>
      </c>
      <c r="BZ50" s="26">
        <f t="shared" si="66"/>
        <v>7.5</v>
      </c>
      <c r="CA50" s="26" t="s">
        <v>162</v>
      </c>
      <c r="CB50" s="26">
        <f t="shared" si="67"/>
        <v>7.5</v>
      </c>
      <c r="CC50" s="26" t="s">
        <v>163</v>
      </c>
      <c r="CD50" s="26">
        <f t="shared" si="68"/>
        <v>7.5</v>
      </c>
      <c r="CE50" s="26" t="s">
        <v>164</v>
      </c>
      <c r="CF50" s="26">
        <f t="shared" si="69"/>
        <v>7.5</v>
      </c>
      <c r="CG50" s="26" t="s">
        <v>166</v>
      </c>
      <c r="CH50" s="26">
        <f t="shared" si="70"/>
        <v>7.5</v>
      </c>
      <c r="CI50" s="26">
        <v>1</v>
      </c>
      <c r="CJ50" s="26" t="s">
        <v>30</v>
      </c>
      <c r="CK50" s="26">
        <f t="shared" si="71"/>
        <v>7.5</v>
      </c>
      <c r="CL50" s="26" t="s">
        <v>161</v>
      </c>
      <c r="CM50" s="26">
        <f t="shared" si="72"/>
        <v>7.5</v>
      </c>
      <c r="CN50" s="26" t="s">
        <v>162</v>
      </c>
      <c r="CO50" s="26">
        <f t="shared" si="73"/>
        <v>7.5</v>
      </c>
      <c r="CP50" s="26" t="s">
        <v>163</v>
      </c>
      <c r="CQ50" s="26">
        <f t="shared" si="74"/>
        <v>7.5</v>
      </c>
      <c r="CR50" s="26" t="s">
        <v>164</v>
      </c>
      <c r="CS50" s="26">
        <f t="shared" si="75"/>
        <v>7.5</v>
      </c>
      <c r="CT50" s="26" t="s">
        <v>19</v>
      </c>
      <c r="CU50" s="26">
        <f t="shared" si="76"/>
        <v>7.5</v>
      </c>
    </row>
    <row r="51" spans="1:99" ht="15.75" x14ac:dyDescent="0.15">
      <c r="A51" s="23" t="s">
        <v>186</v>
      </c>
      <c r="B51" s="24" t="s">
        <v>187</v>
      </c>
      <c r="C51" s="23" t="s">
        <v>160</v>
      </c>
      <c r="D51" s="23" t="s">
        <v>8</v>
      </c>
      <c r="E51" s="25"/>
      <c r="F51" s="23">
        <v>1</v>
      </c>
      <c r="G51" s="26">
        <v>1</v>
      </c>
      <c r="H51" s="26">
        <v>119</v>
      </c>
      <c r="I51" s="26">
        <v>102</v>
      </c>
      <c r="J51" s="26">
        <v>123</v>
      </c>
      <c r="K51" s="26">
        <v>57</v>
      </c>
      <c r="L51" s="26">
        <v>72</v>
      </c>
      <c r="M51" s="26">
        <v>86</v>
      </c>
      <c r="N51" s="27">
        <v>0</v>
      </c>
      <c r="O51" s="26">
        <v>0</v>
      </c>
      <c r="P51" s="26">
        <f t="shared" si="77"/>
        <v>559</v>
      </c>
      <c r="Q51" s="28" t="str">
        <f>IF(D51="物理类",IF(P51&gt;=分数线!$C$2,"本科",""),IF(D51="历史类",IF(P51&gt;=分数线!$C$3,"本科","")))</f>
        <v>本科</v>
      </c>
      <c r="R51" s="28">
        <f t="shared" si="78"/>
        <v>36</v>
      </c>
      <c r="S51" s="28" t="str">
        <f>IF(D51="物理类",IF(P51&gt;=分数线!$C$6,"重本",""),IF(D51="历史类",IF(P51&gt;=分数线!$C$7,"重本","")))</f>
        <v>重本</v>
      </c>
      <c r="T51" s="28">
        <f t="shared" si="40"/>
        <v>72</v>
      </c>
      <c r="U51" s="28">
        <f t="shared" si="39"/>
        <v>108</v>
      </c>
      <c r="V51" s="26">
        <v>1</v>
      </c>
      <c r="W51" s="26" t="s">
        <v>30</v>
      </c>
      <c r="X51" s="26">
        <f t="shared" si="41"/>
        <v>1.8</v>
      </c>
      <c r="Y51" s="26" t="s">
        <v>161</v>
      </c>
      <c r="Z51" s="26">
        <f t="shared" si="42"/>
        <v>1.8</v>
      </c>
      <c r="AA51" s="26" t="s">
        <v>162</v>
      </c>
      <c r="AB51" s="26">
        <f t="shared" si="43"/>
        <v>1.8</v>
      </c>
      <c r="AC51" s="49" t="s">
        <v>163</v>
      </c>
      <c r="AD51" s="26">
        <f t="shared" si="44"/>
        <v>1.8</v>
      </c>
      <c r="AE51" s="29" t="s">
        <v>164</v>
      </c>
      <c r="AF51" s="26">
        <f t="shared" si="45"/>
        <v>1.8</v>
      </c>
      <c r="AG51" s="29" t="s">
        <v>165</v>
      </c>
      <c r="AH51" s="26">
        <f t="shared" si="46"/>
        <v>1.8</v>
      </c>
      <c r="AI51" s="26">
        <v>1</v>
      </c>
      <c r="AJ51" s="26" t="s">
        <v>30</v>
      </c>
      <c r="AK51" s="26">
        <f t="shared" si="47"/>
        <v>1.8</v>
      </c>
      <c r="AL51" s="26" t="s">
        <v>161</v>
      </c>
      <c r="AM51" s="26">
        <f t="shared" si="48"/>
        <v>1.8</v>
      </c>
      <c r="AN51" s="26" t="s">
        <v>162</v>
      </c>
      <c r="AO51" s="26">
        <f t="shared" si="49"/>
        <v>1.8</v>
      </c>
      <c r="AP51" s="26" t="s">
        <v>163</v>
      </c>
      <c r="AQ51" s="26">
        <f t="shared" si="50"/>
        <v>1.8</v>
      </c>
      <c r="AR51" s="26" t="s">
        <v>164</v>
      </c>
      <c r="AS51" s="26">
        <f t="shared" si="51"/>
        <v>1.8</v>
      </c>
      <c r="AT51" s="26" t="s">
        <v>165</v>
      </c>
      <c r="AU51" s="26">
        <f t="shared" si="52"/>
        <v>1.8</v>
      </c>
      <c r="AV51" s="26">
        <v>1</v>
      </c>
      <c r="AW51" s="26" t="s">
        <v>30</v>
      </c>
      <c r="AX51" s="26">
        <f t="shared" si="53"/>
        <v>2.7</v>
      </c>
      <c r="AY51" s="26" t="s">
        <v>161</v>
      </c>
      <c r="AZ51" s="26">
        <f t="shared" si="54"/>
        <v>2.7</v>
      </c>
      <c r="BA51" s="26" t="s">
        <v>162</v>
      </c>
      <c r="BB51" s="26">
        <f t="shared" si="55"/>
        <v>2.7</v>
      </c>
      <c r="BC51" s="26" t="s">
        <v>163</v>
      </c>
      <c r="BD51" s="26">
        <f t="shared" si="56"/>
        <v>2.7</v>
      </c>
      <c r="BE51" s="26" t="s">
        <v>164</v>
      </c>
      <c r="BF51" s="26">
        <f t="shared" si="57"/>
        <v>2.7</v>
      </c>
      <c r="BG51" s="26" t="s">
        <v>165</v>
      </c>
      <c r="BH51" s="26">
        <f t="shared" si="58"/>
        <v>2.7</v>
      </c>
      <c r="BI51" s="26">
        <v>1</v>
      </c>
      <c r="BJ51" s="26" t="s">
        <v>30</v>
      </c>
      <c r="BK51" s="26">
        <f t="shared" si="59"/>
        <v>2.7</v>
      </c>
      <c r="BL51" s="26" t="s">
        <v>161</v>
      </c>
      <c r="BM51" s="26">
        <f t="shared" si="60"/>
        <v>2.7</v>
      </c>
      <c r="BN51" s="26" t="s">
        <v>162</v>
      </c>
      <c r="BO51" s="26">
        <f t="shared" si="61"/>
        <v>2.7</v>
      </c>
      <c r="BP51" s="26" t="s">
        <v>163</v>
      </c>
      <c r="BQ51" s="26">
        <f t="shared" si="62"/>
        <v>2.7</v>
      </c>
      <c r="BR51" s="26" t="s">
        <v>164</v>
      </c>
      <c r="BS51" s="26">
        <f t="shared" si="63"/>
        <v>2.7</v>
      </c>
      <c r="BT51" s="26" t="s">
        <v>165</v>
      </c>
      <c r="BU51" s="26">
        <f t="shared" si="64"/>
        <v>2.7</v>
      </c>
      <c r="BV51" s="26">
        <v>1</v>
      </c>
      <c r="BW51" s="26" t="s">
        <v>30</v>
      </c>
      <c r="BX51" s="26">
        <f t="shared" si="65"/>
        <v>4.5</v>
      </c>
      <c r="BY51" s="26" t="s">
        <v>161</v>
      </c>
      <c r="BZ51" s="26">
        <f t="shared" si="66"/>
        <v>4.5</v>
      </c>
      <c r="CA51" s="26" t="s">
        <v>162</v>
      </c>
      <c r="CB51" s="26">
        <f t="shared" si="67"/>
        <v>4.5</v>
      </c>
      <c r="CC51" s="26" t="s">
        <v>163</v>
      </c>
      <c r="CD51" s="26">
        <f t="shared" si="68"/>
        <v>4.5</v>
      </c>
      <c r="CE51" s="26" t="s">
        <v>164</v>
      </c>
      <c r="CF51" s="26">
        <f t="shared" si="69"/>
        <v>4.5</v>
      </c>
      <c r="CG51" s="26" t="s">
        <v>166</v>
      </c>
      <c r="CH51" s="26">
        <f t="shared" si="70"/>
        <v>4.5</v>
      </c>
      <c r="CI51" s="26">
        <v>1</v>
      </c>
      <c r="CJ51" s="26" t="s">
        <v>30</v>
      </c>
      <c r="CK51" s="26">
        <f t="shared" si="71"/>
        <v>4.5</v>
      </c>
      <c r="CL51" s="26" t="s">
        <v>161</v>
      </c>
      <c r="CM51" s="26">
        <f t="shared" si="72"/>
        <v>4.5</v>
      </c>
      <c r="CN51" s="26" t="s">
        <v>162</v>
      </c>
      <c r="CO51" s="26">
        <f t="shared" si="73"/>
        <v>4.5</v>
      </c>
      <c r="CP51" s="26" t="s">
        <v>163</v>
      </c>
      <c r="CQ51" s="26">
        <f t="shared" si="74"/>
        <v>4.5</v>
      </c>
      <c r="CR51" s="26" t="s">
        <v>164</v>
      </c>
      <c r="CS51" s="26">
        <f t="shared" si="75"/>
        <v>4.5</v>
      </c>
      <c r="CT51" s="26" t="s">
        <v>19</v>
      </c>
      <c r="CU51" s="26">
        <f t="shared" si="76"/>
        <v>4.5</v>
      </c>
    </row>
    <row r="52" spans="1:99" ht="15.75" x14ac:dyDescent="0.15">
      <c r="A52" s="23" t="s">
        <v>188</v>
      </c>
      <c r="B52" s="24" t="s">
        <v>189</v>
      </c>
      <c r="C52" s="23" t="s">
        <v>160</v>
      </c>
      <c r="D52" s="23" t="s">
        <v>8</v>
      </c>
      <c r="E52" s="25"/>
      <c r="F52" s="23">
        <v>1</v>
      </c>
      <c r="G52" s="26">
        <v>0</v>
      </c>
      <c r="H52" s="26">
        <v>113</v>
      </c>
      <c r="I52" s="26">
        <v>107</v>
      </c>
      <c r="J52" s="26">
        <v>122</v>
      </c>
      <c r="K52" s="26">
        <v>64</v>
      </c>
      <c r="L52" s="26">
        <v>71</v>
      </c>
      <c r="M52" s="26">
        <v>81</v>
      </c>
      <c r="N52" s="27">
        <v>0</v>
      </c>
      <c r="O52" s="26">
        <v>0</v>
      </c>
      <c r="P52" s="26">
        <f t="shared" si="77"/>
        <v>558</v>
      </c>
      <c r="Q52" s="28" t="str">
        <f>IF(D52="物理类",IF(P52&gt;=分数线!$C$2,"本科",""),IF(D52="历史类",IF(P52&gt;=分数线!$C$3,"本科","")))</f>
        <v>本科</v>
      </c>
      <c r="R52" s="28">
        <f t="shared" si="78"/>
        <v>36</v>
      </c>
      <c r="S52" s="28" t="str">
        <f>IF(D52="物理类",IF(P52&gt;=分数线!$C$6,"重本",""),IF(D52="历史类",IF(P52&gt;=分数线!$C$7,"重本","")))</f>
        <v>重本</v>
      </c>
      <c r="T52" s="28">
        <f t="shared" si="40"/>
        <v>144</v>
      </c>
      <c r="U52" s="28">
        <f t="shared" si="39"/>
        <v>180</v>
      </c>
      <c r="V52" s="26">
        <v>1</v>
      </c>
      <c r="W52" s="26" t="s">
        <v>30</v>
      </c>
      <c r="X52" s="26">
        <f t="shared" si="41"/>
        <v>3</v>
      </c>
      <c r="Y52" s="26" t="s">
        <v>161</v>
      </c>
      <c r="Z52" s="26">
        <f t="shared" si="42"/>
        <v>3</v>
      </c>
      <c r="AA52" s="26" t="s">
        <v>162</v>
      </c>
      <c r="AB52" s="26">
        <f t="shared" si="43"/>
        <v>3</v>
      </c>
      <c r="AC52" s="49" t="s">
        <v>163</v>
      </c>
      <c r="AD52" s="26">
        <f t="shared" si="44"/>
        <v>3</v>
      </c>
      <c r="AE52" s="29" t="s">
        <v>164</v>
      </c>
      <c r="AF52" s="26">
        <f t="shared" si="45"/>
        <v>3</v>
      </c>
      <c r="AG52" s="29" t="s">
        <v>165</v>
      </c>
      <c r="AH52" s="26">
        <f t="shared" si="46"/>
        <v>3</v>
      </c>
      <c r="AI52" s="26">
        <v>1</v>
      </c>
      <c r="AJ52" s="26" t="s">
        <v>30</v>
      </c>
      <c r="AK52" s="26">
        <f t="shared" si="47"/>
        <v>3</v>
      </c>
      <c r="AL52" s="26" t="s">
        <v>161</v>
      </c>
      <c r="AM52" s="26">
        <f t="shared" si="48"/>
        <v>3</v>
      </c>
      <c r="AN52" s="26" t="s">
        <v>162</v>
      </c>
      <c r="AO52" s="26">
        <f t="shared" si="49"/>
        <v>3</v>
      </c>
      <c r="AP52" s="26" t="s">
        <v>163</v>
      </c>
      <c r="AQ52" s="26">
        <f t="shared" si="50"/>
        <v>3</v>
      </c>
      <c r="AR52" s="26" t="s">
        <v>164</v>
      </c>
      <c r="AS52" s="26">
        <f t="shared" si="51"/>
        <v>3</v>
      </c>
      <c r="AT52" s="26" t="s">
        <v>165</v>
      </c>
      <c r="AU52" s="26">
        <f t="shared" si="52"/>
        <v>3</v>
      </c>
      <c r="AV52" s="26">
        <v>1</v>
      </c>
      <c r="AW52" s="26" t="s">
        <v>30</v>
      </c>
      <c r="AX52" s="26">
        <f t="shared" si="53"/>
        <v>4.5</v>
      </c>
      <c r="AY52" s="26" t="s">
        <v>161</v>
      </c>
      <c r="AZ52" s="26">
        <f t="shared" si="54"/>
        <v>4.5</v>
      </c>
      <c r="BA52" s="26" t="s">
        <v>162</v>
      </c>
      <c r="BB52" s="26">
        <f t="shared" si="55"/>
        <v>4.5</v>
      </c>
      <c r="BC52" s="26" t="s">
        <v>163</v>
      </c>
      <c r="BD52" s="26">
        <f t="shared" si="56"/>
        <v>4.5</v>
      </c>
      <c r="BE52" s="26" t="s">
        <v>164</v>
      </c>
      <c r="BF52" s="26">
        <f t="shared" si="57"/>
        <v>4.5</v>
      </c>
      <c r="BG52" s="26" t="s">
        <v>165</v>
      </c>
      <c r="BH52" s="26">
        <f t="shared" si="58"/>
        <v>4.5</v>
      </c>
      <c r="BI52" s="26">
        <v>1</v>
      </c>
      <c r="BJ52" s="26" t="s">
        <v>30</v>
      </c>
      <c r="BK52" s="26">
        <f t="shared" si="59"/>
        <v>4.5</v>
      </c>
      <c r="BL52" s="26" t="s">
        <v>161</v>
      </c>
      <c r="BM52" s="26">
        <f t="shared" si="60"/>
        <v>4.5</v>
      </c>
      <c r="BN52" s="26" t="s">
        <v>162</v>
      </c>
      <c r="BO52" s="26">
        <f t="shared" si="61"/>
        <v>4.5</v>
      </c>
      <c r="BP52" s="26" t="s">
        <v>163</v>
      </c>
      <c r="BQ52" s="26">
        <f t="shared" si="62"/>
        <v>4.5</v>
      </c>
      <c r="BR52" s="26" t="s">
        <v>164</v>
      </c>
      <c r="BS52" s="26">
        <f t="shared" si="63"/>
        <v>4.5</v>
      </c>
      <c r="BT52" s="26" t="s">
        <v>165</v>
      </c>
      <c r="BU52" s="26">
        <f t="shared" si="64"/>
        <v>4.5</v>
      </c>
      <c r="BV52" s="26">
        <v>1</v>
      </c>
      <c r="BW52" s="26" t="s">
        <v>30</v>
      </c>
      <c r="BX52" s="26">
        <f t="shared" si="65"/>
        <v>7.5</v>
      </c>
      <c r="BY52" s="26" t="s">
        <v>161</v>
      </c>
      <c r="BZ52" s="26">
        <f t="shared" si="66"/>
        <v>7.5</v>
      </c>
      <c r="CA52" s="26" t="s">
        <v>162</v>
      </c>
      <c r="CB52" s="26">
        <f t="shared" si="67"/>
        <v>7.5</v>
      </c>
      <c r="CC52" s="26" t="s">
        <v>163</v>
      </c>
      <c r="CD52" s="26">
        <f t="shared" si="68"/>
        <v>7.5</v>
      </c>
      <c r="CE52" s="26" t="s">
        <v>164</v>
      </c>
      <c r="CF52" s="26">
        <f t="shared" si="69"/>
        <v>7.5</v>
      </c>
      <c r="CG52" s="26" t="s">
        <v>166</v>
      </c>
      <c r="CH52" s="26">
        <f t="shared" si="70"/>
        <v>7.5</v>
      </c>
      <c r="CI52" s="26">
        <v>1</v>
      </c>
      <c r="CJ52" s="26" t="s">
        <v>30</v>
      </c>
      <c r="CK52" s="26">
        <f t="shared" si="71"/>
        <v>7.5</v>
      </c>
      <c r="CL52" s="26" t="s">
        <v>161</v>
      </c>
      <c r="CM52" s="26">
        <f t="shared" si="72"/>
        <v>7.5</v>
      </c>
      <c r="CN52" s="26" t="s">
        <v>162</v>
      </c>
      <c r="CO52" s="26">
        <f t="shared" si="73"/>
        <v>7.5</v>
      </c>
      <c r="CP52" s="26" t="s">
        <v>163</v>
      </c>
      <c r="CQ52" s="26">
        <f t="shared" si="74"/>
        <v>7.5</v>
      </c>
      <c r="CR52" s="26" t="s">
        <v>164</v>
      </c>
      <c r="CS52" s="26">
        <f t="shared" si="75"/>
        <v>7.5</v>
      </c>
      <c r="CT52" s="26" t="s">
        <v>19</v>
      </c>
      <c r="CU52" s="26">
        <f t="shared" si="76"/>
        <v>7.5</v>
      </c>
    </row>
    <row r="53" spans="1:99" ht="15.75" x14ac:dyDescent="0.15">
      <c r="A53" s="23" t="s">
        <v>190</v>
      </c>
      <c r="B53" s="24" t="s">
        <v>191</v>
      </c>
      <c r="C53" s="23" t="s">
        <v>160</v>
      </c>
      <c r="D53" s="23" t="s">
        <v>8</v>
      </c>
      <c r="E53" s="25"/>
      <c r="F53" s="23">
        <v>1</v>
      </c>
      <c r="G53" s="26">
        <v>1</v>
      </c>
      <c r="H53" s="26">
        <v>110</v>
      </c>
      <c r="I53" s="26">
        <v>106</v>
      </c>
      <c r="J53" s="26">
        <v>114</v>
      </c>
      <c r="K53" s="26">
        <v>65</v>
      </c>
      <c r="L53" s="26">
        <v>76</v>
      </c>
      <c r="M53" s="26">
        <v>81</v>
      </c>
      <c r="N53" s="27">
        <v>0</v>
      </c>
      <c r="O53" s="26">
        <v>0</v>
      </c>
      <c r="P53" s="26">
        <f t="shared" si="77"/>
        <v>552</v>
      </c>
      <c r="Q53" s="28" t="str">
        <f>IF(D53="物理类",IF(P53&gt;=分数线!$C$2,"本科",""),IF(D53="历史类",IF(P53&gt;=分数线!$C$3,"本科","")))</f>
        <v>本科</v>
      </c>
      <c r="R53" s="28">
        <f t="shared" si="78"/>
        <v>36</v>
      </c>
      <c r="S53" s="28" t="str">
        <f>IF(D53="物理类",IF(P53&gt;=分数线!$C$6,"重本",""),IF(D53="历史类",IF(P53&gt;=分数线!$C$7,"重本","")))</f>
        <v>重本</v>
      </c>
      <c r="T53" s="28">
        <f t="shared" si="40"/>
        <v>72</v>
      </c>
      <c r="U53" s="28">
        <f t="shared" si="39"/>
        <v>108</v>
      </c>
      <c r="V53" s="26">
        <v>1</v>
      </c>
      <c r="W53" s="26" t="s">
        <v>30</v>
      </c>
      <c r="X53" s="26">
        <f t="shared" si="41"/>
        <v>1.8</v>
      </c>
      <c r="Y53" s="26" t="s">
        <v>161</v>
      </c>
      <c r="Z53" s="26">
        <f t="shared" si="42"/>
        <v>1.8</v>
      </c>
      <c r="AA53" s="26" t="s">
        <v>162</v>
      </c>
      <c r="AB53" s="26">
        <f t="shared" si="43"/>
        <v>1.8</v>
      </c>
      <c r="AC53" s="49" t="s">
        <v>163</v>
      </c>
      <c r="AD53" s="26">
        <f t="shared" si="44"/>
        <v>1.8</v>
      </c>
      <c r="AE53" s="29" t="s">
        <v>164</v>
      </c>
      <c r="AF53" s="26">
        <f t="shared" si="45"/>
        <v>1.8</v>
      </c>
      <c r="AG53" s="29" t="s">
        <v>165</v>
      </c>
      <c r="AH53" s="26">
        <f t="shared" si="46"/>
        <v>1.8</v>
      </c>
      <c r="AI53" s="26">
        <v>1</v>
      </c>
      <c r="AJ53" s="26" t="s">
        <v>30</v>
      </c>
      <c r="AK53" s="26">
        <f t="shared" si="47"/>
        <v>1.8</v>
      </c>
      <c r="AL53" s="26" t="s">
        <v>161</v>
      </c>
      <c r="AM53" s="26">
        <f t="shared" si="48"/>
        <v>1.8</v>
      </c>
      <c r="AN53" s="26" t="s">
        <v>162</v>
      </c>
      <c r="AO53" s="26">
        <f t="shared" si="49"/>
        <v>1.8</v>
      </c>
      <c r="AP53" s="26" t="s">
        <v>163</v>
      </c>
      <c r="AQ53" s="26">
        <f t="shared" si="50"/>
        <v>1.8</v>
      </c>
      <c r="AR53" s="26" t="s">
        <v>164</v>
      </c>
      <c r="AS53" s="26">
        <f t="shared" si="51"/>
        <v>1.8</v>
      </c>
      <c r="AT53" s="26" t="s">
        <v>165</v>
      </c>
      <c r="AU53" s="26">
        <f t="shared" si="52"/>
        <v>1.8</v>
      </c>
      <c r="AV53" s="26">
        <v>1</v>
      </c>
      <c r="AW53" s="26" t="s">
        <v>30</v>
      </c>
      <c r="AX53" s="26">
        <f t="shared" si="53"/>
        <v>2.7</v>
      </c>
      <c r="AY53" s="26" t="s">
        <v>161</v>
      </c>
      <c r="AZ53" s="26">
        <f t="shared" si="54"/>
        <v>2.7</v>
      </c>
      <c r="BA53" s="26" t="s">
        <v>162</v>
      </c>
      <c r="BB53" s="26">
        <f t="shared" si="55"/>
        <v>2.7</v>
      </c>
      <c r="BC53" s="26" t="s">
        <v>163</v>
      </c>
      <c r="BD53" s="26">
        <f t="shared" si="56"/>
        <v>2.7</v>
      </c>
      <c r="BE53" s="26" t="s">
        <v>164</v>
      </c>
      <c r="BF53" s="26">
        <f t="shared" si="57"/>
        <v>2.7</v>
      </c>
      <c r="BG53" s="26" t="s">
        <v>165</v>
      </c>
      <c r="BH53" s="26">
        <f t="shared" si="58"/>
        <v>2.7</v>
      </c>
      <c r="BI53" s="26">
        <v>1</v>
      </c>
      <c r="BJ53" s="26" t="s">
        <v>30</v>
      </c>
      <c r="BK53" s="26">
        <f t="shared" si="59"/>
        <v>2.7</v>
      </c>
      <c r="BL53" s="26" t="s">
        <v>161</v>
      </c>
      <c r="BM53" s="26">
        <f t="shared" si="60"/>
        <v>2.7</v>
      </c>
      <c r="BN53" s="26" t="s">
        <v>162</v>
      </c>
      <c r="BO53" s="26">
        <f t="shared" si="61"/>
        <v>2.7</v>
      </c>
      <c r="BP53" s="26" t="s">
        <v>163</v>
      </c>
      <c r="BQ53" s="26">
        <f t="shared" si="62"/>
        <v>2.7</v>
      </c>
      <c r="BR53" s="26" t="s">
        <v>164</v>
      </c>
      <c r="BS53" s="26">
        <f t="shared" si="63"/>
        <v>2.7</v>
      </c>
      <c r="BT53" s="26" t="s">
        <v>165</v>
      </c>
      <c r="BU53" s="26">
        <f t="shared" si="64"/>
        <v>2.7</v>
      </c>
      <c r="BV53" s="26">
        <v>1</v>
      </c>
      <c r="BW53" s="26" t="s">
        <v>30</v>
      </c>
      <c r="BX53" s="26">
        <f t="shared" si="65"/>
        <v>4.5</v>
      </c>
      <c r="BY53" s="26" t="s">
        <v>161</v>
      </c>
      <c r="BZ53" s="26">
        <f t="shared" si="66"/>
        <v>4.5</v>
      </c>
      <c r="CA53" s="26" t="s">
        <v>162</v>
      </c>
      <c r="CB53" s="26">
        <f t="shared" si="67"/>
        <v>4.5</v>
      </c>
      <c r="CC53" s="26" t="s">
        <v>163</v>
      </c>
      <c r="CD53" s="26">
        <f t="shared" si="68"/>
        <v>4.5</v>
      </c>
      <c r="CE53" s="26" t="s">
        <v>164</v>
      </c>
      <c r="CF53" s="26">
        <f t="shared" si="69"/>
        <v>4.5</v>
      </c>
      <c r="CG53" s="26" t="s">
        <v>166</v>
      </c>
      <c r="CH53" s="26">
        <f t="shared" si="70"/>
        <v>4.5</v>
      </c>
      <c r="CI53" s="26">
        <v>1</v>
      </c>
      <c r="CJ53" s="26" t="s">
        <v>30</v>
      </c>
      <c r="CK53" s="26">
        <f t="shared" si="71"/>
        <v>4.5</v>
      </c>
      <c r="CL53" s="26" t="s">
        <v>161</v>
      </c>
      <c r="CM53" s="26">
        <f t="shared" si="72"/>
        <v>4.5</v>
      </c>
      <c r="CN53" s="26" t="s">
        <v>162</v>
      </c>
      <c r="CO53" s="26">
        <f t="shared" si="73"/>
        <v>4.5</v>
      </c>
      <c r="CP53" s="26" t="s">
        <v>163</v>
      </c>
      <c r="CQ53" s="26">
        <f t="shared" si="74"/>
        <v>4.5</v>
      </c>
      <c r="CR53" s="26" t="s">
        <v>164</v>
      </c>
      <c r="CS53" s="26">
        <f t="shared" si="75"/>
        <v>4.5</v>
      </c>
      <c r="CT53" s="26" t="s">
        <v>19</v>
      </c>
      <c r="CU53" s="26">
        <f t="shared" si="76"/>
        <v>4.5</v>
      </c>
    </row>
    <row r="54" spans="1:99" ht="15.75" x14ac:dyDescent="0.15">
      <c r="A54" s="23" t="s">
        <v>192</v>
      </c>
      <c r="B54" s="24" t="s">
        <v>193</v>
      </c>
      <c r="C54" s="23" t="s">
        <v>160</v>
      </c>
      <c r="D54" s="23" t="s">
        <v>8</v>
      </c>
      <c r="E54" s="25"/>
      <c r="F54" s="23">
        <v>1</v>
      </c>
      <c r="G54" s="26">
        <v>1</v>
      </c>
      <c r="H54" s="26">
        <v>114</v>
      </c>
      <c r="I54" s="26">
        <v>109</v>
      </c>
      <c r="J54" s="26">
        <v>113</v>
      </c>
      <c r="K54" s="26">
        <v>67</v>
      </c>
      <c r="L54" s="26">
        <v>76</v>
      </c>
      <c r="M54" s="26">
        <v>71</v>
      </c>
      <c r="N54" s="27">
        <v>0</v>
      </c>
      <c r="O54" s="26">
        <v>0</v>
      </c>
      <c r="P54" s="26">
        <f t="shared" si="77"/>
        <v>550</v>
      </c>
      <c r="Q54" s="28" t="str">
        <f>IF(D54="物理类",IF(P54&gt;=分数线!$C$2,"本科",""),IF(D54="历史类",IF(P54&gt;=分数线!$C$3,"本科","")))</f>
        <v>本科</v>
      </c>
      <c r="R54" s="28">
        <f t="shared" si="78"/>
        <v>36</v>
      </c>
      <c r="S54" s="28" t="str">
        <f>IF(D54="物理类",IF(P54&gt;=分数线!$C$6,"重本",""),IF(D54="历史类",IF(P54&gt;=分数线!$C$7,"重本","")))</f>
        <v>重本</v>
      </c>
      <c r="T54" s="28">
        <f t="shared" si="40"/>
        <v>72</v>
      </c>
      <c r="U54" s="28">
        <f t="shared" si="39"/>
        <v>108</v>
      </c>
      <c r="V54" s="26">
        <v>1</v>
      </c>
      <c r="W54" s="26" t="s">
        <v>30</v>
      </c>
      <c r="X54" s="26">
        <f t="shared" si="41"/>
        <v>1.8</v>
      </c>
      <c r="Y54" s="26" t="s">
        <v>161</v>
      </c>
      <c r="Z54" s="26">
        <f t="shared" si="42"/>
        <v>1.8</v>
      </c>
      <c r="AA54" s="26" t="s">
        <v>162</v>
      </c>
      <c r="AB54" s="26">
        <f t="shared" si="43"/>
        <v>1.8</v>
      </c>
      <c r="AC54" s="49" t="s">
        <v>163</v>
      </c>
      <c r="AD54" s="26">
        <f t="shared" si="44"/>
        <v>1.8</v>
      </c>
      <c r="AE54" s="29" t="s">
        <v>164</v>
      </c>
      <c r="AF54" s="26">
        <f t="shared" si="45"/>
        <v>1.8</v>
      </c>
      <c r="AG54" s="29" t="s">
        <v>165</v>
      </c>
      <c r="AH54" s="26">
        <f t="shared" si="46"/>
        <v>1.8</v>
      </c>
      <c r="AI54" s="26">
        <v>1</v>
      </c>
      <c r="AJ54" s="26" t="s">
        <v>30</v>
      </c>
      <c r="AK54" s="26">
        <f t="shared" si="47"/>
        <v>1.8</v>
      </c>
      <c r="AL54" s="26" t="s">
        <v>161</v>
      </c>
      <c r="AM54" s="26">
        <f t="shared" si="48"/>
        <v>1.8</v>
      </c>
      <c r="AN54" s="26" t="s">
        <v>162</v>
      </c>
      <c r="AO54" s="26">
        <f t="shared" si="49"/>
        <v>1.8</v>
      </c>
      <c r="AP54" s="26" t="s">
        <v>163</v>
      </c>
      <c r="AQ54" s="26">
        <f t="shared" si="50"/>
        <v>1.8</v>
      </c>
      <c r="AR54" s="26" t="s">
        <v>164</v>
      </c>
      <c r="AS54" s="26">
        <f t="shared" si="51"/>
        <v>1.8</v>
      </c>
      <c r="AT54" s="26" t="s">
        <v>165</v>
      </c>
      <c r="AU54" s="26">
        <f t="shared" si="52"/>
        <v>1.8</v>
      </c>
      <c r="AV54" s="26">
        <v>1</v>
      </c>
      <c r="AW54" s="26" t="s">
        <v>30</v>
      </c>
      <c r="AX54" s="26">
        <f t="shared" si="53"/>
        <v>2.7</v>
      </c>
      <c r="AY54" s="26" t="s">
        <v>161</v>
      </c>
      <c r="AZ54" s="26">
        <f t="shared" si="54"/>
        <v>2.7</v>
      </c>
      <c r="BA54" s="26" t="s">
        <v>162</v>
      </c>
      <c r="BB54" s="26">
        <f t="shared" si="55"/>
        <v>2.7</v>
      </c>
      <c r="BC54" s="26" t="s">
        <v>163</v>
      </c>
      <c r="BD54" s="26">
        <f t="shared" si="56"/>
        <v>2.7</v>
      </c>
      <c r="BE54" s="26" t="s">
        <v>164</v>
      </c>
      <c r="BF54" s="26">
        <f t="shared" si="57"/>
        <v>2.7</v>
      </c>
      <c r="BG54" s="26" t="s">
        <v>165</v>
      </c>
      <c r="BH54" s="26">
        <f t="shared" si="58"/>
        <v>2.7</v>
      </c>
      <c r="BI54" s="26">
        <v>1</v>
      </c>
      <c r="BJ54" s="26" t="s">
        <v>30</v>
      </c>
      <c r="BK54" s="26">
        <f t="shared" si="59"/>
        <v>2.7</v>
      </c>
      <c r="BL54" s="26" t="s">
        <v>161</v>
      </c>
      <c r="BM54" s="26">
        <f t="shared" si="60"/>
        <v>2.7</v>
      </c>
      <c r="BN54" s="26" t="s">
        <v>162</v>
      </c>
      <c r="BO54" s="26">
        <f t="shared" si="61"/>
        <v>2.7</v>
      </c>
      <c r="BP54" s="26" t="s">
        <v>163</v>
      </c>
      <c r="BQ54" s="26">
        <f t="shared" si="62"/>
        <v>2.7</v>
      </c>
      <c r="BR54" s="26" t="s">
        <v>164</v>
      </c>
      <c r="BS54" s="26">
        <f t="shared" si="63"/>
        <v>2.7</v>
      </c>
      <c r="BT54" s="26" t="s">
        <v>165</v>
      </c>
      <c r="BU54" s="26">
        <f t="shared" si="64"/>
        <v>2.7</v>
      </c>
      <c r="BV54" s="26">
        <v>1</v>
      </c>
      <c r="BW54" s="26" t="s">
        <v>30</v>
      </c>
      <c r="BX54" s="26">
        <f t="shared" si="65"/>
        <v>4.5</v>
      </c>
      <c r="BY54" s="26" t="s">
        <v>161</v>
      </c>
      <c r="BZ54" s="26">
        <f t="shared" si="66"/>
        <v>4.5</v>
      </c>
      <c r="CA54" s="26" t="s">
        <v>162</v>
      </c>
      <c r="CB54" s="26">
        <f t="shared" si="67"/>
        <v>4.5</v>
      </c>
      <c r="CC54" s="26" t="s">
        <v>163</v>
      </c>
      <c r="CD54" s="26">
        <f t="shared" si="68"/>
        <v>4.5</v>
      </c>
      <c r="CE54" s="26" t="s">
        <v>164</v>
      </c>
      <c r="CF54" s="26">
        <f t="shared" si="69"/>
        <v>4.5</v>
      </c>
      <c r="CG54" s="26" t="s">
        <v>166</v>
      </c>
      <c r="CH54" s="26">
        <f t="shared" si="70"/>
        <v>4.5</v>
      </c>
      <c r="CI54" s="26">
        <v>1</v>
      </c>
      <c r="CJ54" s="26" t="s">
        <v>30</v>
      </c>
      <c r="CK54" s="26">
        <f t="shared" si="71"/>
        <v>4.5</v>
      </c>
      <c r="CL54" s="26" t="s">
        <v>161</v>
      </c>
      <c r="CM54" s="26">
        <f t="shared" si="72"/>
        <v>4.5</v>
      </c>
      <c r="CN54" s="26" t="s">
        <v>162</v>
      </c>
      <c r="CO54" s="26">
        <f t="shared" si="73"/>
        <v>4.5</v>
      </c>
      <c r="CP54" s="26" t="s">
        <v>163</v>
      </c>
      <c r="CQ54" s="26">
        <f t="shared" si="74"/>
        <v>4.5</v>
      </c>
      <c r="CR54" s="26" t="s">
        <v>164</v>
      </c>
      <c r="CS54" s="26">
        <f t="shared" si="75"/>
        <v>4.5</v>
      </c>
      <c r="CT54" s="26" t="s">
        <v>19</v>
      </c>
      <c r="CU54" s="26">
        <f t="shared" si="76"/>
        <v>4.5</v>
      </c>
    </row>
    <row r="55" spans="1:99" ht="15.75" x14ac:dyDescent="0.15">
      <c r="A55" s="23" t="s">
        <v>194</v>
      </c>
      <c r="B55" s="24" t="s">
        <v>195</v>
      </c>
      <c r="C55" s="23" t="s">
        <v>160</v>
      </c>
      <c r="D55" s="23" t="s">
        <v>8</v>
      </c>
      <c r="E55" s="25"/>
      <c r="F55" s="23">
        <v>1</v>
      </c>
      <c r="G55" s="26">
        <v>1</v>
      </c>
      <c r="H55" s="26">
        <v>107</v>
      </c>
      <c r="I55" s="26">
        <v>100</v>
      </c>
      <c r="J55" s="26">
        <v>114</v>
      </c>
      <c r="K55" s="26">
        <v>72</v>
      </c>
      <c r="L55" s="26">
        <v>76</v>
      </c>
      <c r="M55" s="26">
        <v>79</v>
      </c>
      <c r="N55" s="27">
        <v>0</v>
      </c>
      <c r="O55" s="26">
        <v>0</v>
      </c>
      <c r="P55" s="26">
        <f t="shared" si="77"/>
        <v>548</v>
      </c>
      <c r="Q55" s="28" t="str">
        <f>IF(D55="物理类",IF(P55&gt;=分数线!$C$2,"本科",""),IF(D55="历史类",IF(P55&gt;=分数线!$C$3,"本科","")))</f>
        <v>本科</v>
      </c>
      <c r="R55" s="28">
        <f t="shared" si="78"/>
        <v>36</v>
      </c>
      <c r="S55" s="28" t="str">
        <f>IF(D55="物理类",IF(P55&gt;=分数线!$C$6,"重本",""),IF(D55="历史类",IF(P55&gt;=分数线!$C$7,"重本","")))</f>
        <v>重本</v>
      </c>
      <c r="T55" s="28">
        <f t="shared" si="40"/>
        <v>72</v>
      </c>
      <c r="U55" s="28">
        <f t="shared" si="39"/>
        <v>108</v>
      </c>
      <c r="V55" s="26">
        <v>1</v>
      </c>
      <c r="W55" s="26" t="s">
        <v>30</v>
      </c>
      <c r="X55" s="26">
        <f t="shared" si="41"/>
        <v>1.8</v>
      </c>
      <c r="Y55" s="26" t="s">
        <v>161</v>
      </c>
      <c r="Z55" s="26">
        <f t="shared" si="42"/>
        <v>1.8</v>
      </c>
      <c r="AA55" s="26" t="s">
        <v>162</v>
      </c>
      <c r="AB55" s="26">
        <f t="shared" si="43"/>
        <v>1.8</v>
      </c>
      <c r="AC55" s="49" t="s">
        <v>163</v>
      </c>
      <c r="AD55" s="26">
        <f t="shared" si="44"/>
        <v>1.8</v>
      </c>
      <c r="AE55" s="29" t="s">
        <v>164</v>
      </c>
      <c r="AF55" s="26">
        <f t="shared" si="45"/>
        <v>1.8</v>
      </c>
      <c r="AG55" s="29" t="s">
        <v>165</v>
      </c>
      <c r="AH55" s="26">
        <f t="shared" si="46"/>
        <v>1.8</v>
      </c>
      <c r="AI55" s="26">
        <v>1</v>
      </c>
      <c r="AJ55" s="26" t="s">
        <v>30</v>
      </c>
      <c r="AK55" s="26">
        <f t="shared" si="47"/>
        <v>1.8</v>
      </c>
      <c r="AL55" s="26" t="s">
        <v>161</v>
      </c>
      <c r="AM55" s="26">
        <f t="shared" si="48"/>
        <v>1.8</v>
      </c>
      <c r="AN55" s="26" t="s">
        <v>162</v>
      </c>
      <c r="AO55" s="26">
        <f t="shared" si="49"/>
        <v>1.8</v>
      </c>
      <c r="AP55" s="26" t="s">
        <v>163</v>
      </c>
      <c r="AQ55" s="26">
        <f t="shared" si="50"/>
        <v>1.8</v>
      </c>
      <c r="AR55" s="26" t="s">
        <v>164</v>
      </c>
      <c r="AS55" s="26">
        <f t="shared" si="51"/>
        <v>1.8</v>
      </c>
      <c r="AT55" s="26" t="s">
        <v>165</v>
      </c>
      <c r="AU55" s="26">
        <f t="shared" si="52"/>
        <v>1.8</v>
      </c>
      <c r="AV55" s="26">
        <v>1</v>
      </c>
      <c r="AW55" s="26" t="s">
        <v>30</v>
      </c>
      <c r="AX55" s="26">
        <f t="shared" si="53"/>
        <v>2.7</v>
      </c>
      <c r="AY55" s="26" t="s">
        <v>161</v>
      </c>
      <c r="AZ55" s="26">
        <f t="shared" si="54"/>
        <v>2.7</v>
      </c>
      <c r="BA55" s="26" t="s">
        <v>162</v>
      </c>
      <c r="BB55" s="26">
        <f t="shared" si="55"/>
        <v>2.7</v>
      </c>
      <c r="BC55" s="26" t="s">
        <v>163</v>
      </c>
      <c r="BD55" s="26">
        <f t="shared" si="56"/>
        <v>2.7</v>
      </c>
      <c r="BE55" s="26" t="s">
        <v>164</v>
      </c>
      <c r="BF55" s="26">
        <f t="shared" si="57"/>
        <v>2.7</v>
      </c>
      <c r="BG55" s="26" t="s">
        <v>165</v>
      </c>
      <c r="BH55" s="26">
        <f t="shared" si="58"/>
        <v>2.7</v>
      </c>
      <c r="BI55" s="26">
        <v>1</v>
      </c>
      <c r="BJ55" s="26" t="s">
        <v>30</v>
      </c>
      <c r="BK55" s="26">
        <f t="shared" si="59"/>
        <v>2.7</v>
      </c>
      <c r="BL55" s="26" t="s">
        <v>161</v>
      </c>
      <c r="BM55" s="26">
        <f t="shared" si="60"/>
        <v>2.7</v>
      </c>
      <c r="BN55" s="26" t="s">
        <v>162</v>
      </c>
      <c r="BO55" s="26">
        <f t="shared" si="61"/>
        <v>2.7</v>
      </c>
      <c r="BP55" s="26" t="s">
        <v>163</v>
      </c>
      <c r="BQ55" s="26">
        <f t="shared" si="62"/>
        <v>2.7</v>
      </c>
      <c r="BR55" s="26" t="s">
        <v>164</v>
      </c>
      <c r="BS55" s="26">
        <f t="shared" si="63"/>
        <v>2.7</v>
      </c>
      <c r="BT55" s="26" t="s">
        <v>165</v>
      </c>
      <c r="BU55" s="26">
        <f t="shared" si="64"/>
        <v>2.7</v>
      </c>
      <c r="BV55" s="26">
        <v>1</v>
      </c>
      <c r="BW55" s="26" t="s">
        <v>30</v>
      </c>
      <c r="BX55" s="26">
        <f t="shared" si="65"/>
        <v>4.5</v>
      </c>
      <c r="BY55" s="26" t="s">
        <v>161</v>
      </c>
      <c r="BZ55" s="26">
        <f t="shared" si="66"/>
        <v>4.5</v>
      </c>
      <c r="CA55" s="26" t="s">
        <v>162</v>
      </c>
      <c r="CB55" s="26">
        <f t="shared" si="67"/>
        <v>4.5</v>
      </c>
      <c r="CC55" s="26" t="s">
        <v>163</v>
      </c>
      <c r="CD55" s="26">
        <f t="shared" si="68"/>
        <v>4.5</v>
      </c>
      <c r="CE55" s="26" t="s">
        <v>164</v>
      </c>
      <c r="CF55" s="26">
        <f t="shared" si="69"/>
        <v>4.5</v>
      </c>
      <c r="CG55" s="26" t="s">
        <v>166</v>
      </c>
      <c r="CH55" s="26">
        <f t="shared" si="70"/>
        <v>4.5</v>
      </c>
      <c r="CI55" s="26">
        <v>1</v>
      </c>
      <c r="CJ55" s="26" t="s">
        <v>30</v>
      </c>
      <c r="CK55" s="26">
        <f t="shared" si="71"/>
        <v>4.5</v>
      </c>
      <c r="CL55" s="26" t="s">
        <v>161</v>
      </c>
      <c r="CM55" s="26">
        <f t="shared" si="72"/>
        <v>4.5</v>
      </c>
      <c r="CN55" s="26" t="s">
        <v>162</v>
      </c>
      <c r="CO55" s="26">
        <f t="shared" si="73"/>
        <v>4.5</v>
      </c>
      <c r="CP55" s="26" t="s">
        <v>163</v>
      </c>
      <c r="CQ55" s="26">
        <f t="shared" si="74"/>
        <v>4.5</v>
      </c>
      <c r="CR55" s="26" t="s">
        <v>164</v>
      </c>
      <c r="CS55" s="26">
        <f t="shared" si="75"/>
        <v>4.5</v>
      </c>
      <c r="CT55" s="26" t="s">
        <v>19</v>
      </c>
      <c r="CU55" s="26">
        <f t="shared" si="76"/>
        <v>4.5</v>
      </c>
    </row>
    <row r="56" spans="1:99" ht="15.75" x14ac:dyDescent="0.15">
      <c r="A56" s="23" t="s">
        <v>196</v>
      </c>
      <c r="B56" s="24" t="s">
        <v>197</v>
      </c>
      <c r="C56" s="23" t="s">
        <v>160</v>
      </c>
      <c r="D56" s="23" t="s">
        <v>8</v>
      </c>
      <c r="E56" s="25"/>
      <c r="F56" s="23">
        <v>1</v>
      </c>
      <c r="G56" s="26">
        <v>0</v>
      </c>
      <c r="H56" s="26">
        <v>105</v>
      </c>
      <c r="I56" s="26">
        <v>112</v>
      </c>
      <c r="J56" s="26">
        <v>110</v>
      </c>
      <c r="K56" s="26">
        <v>67</v>
      </c>
      <c r="L56" s="26">
        <v>72</v>
      </c>
      <c r="M56" s="26">
        <v>78</v>
      </c>
      <c r="N56" s="27">
        <v>0</v>
      </c>
      <c r="O56" s="26">
        <v>0</v>
      </c>
      <c r="P56" s="26">
        <f t="shared" si="77"/>
        <v>544</v>
      </c>
      <c r="Q56" s="28" t="str">
        <f>IF(D56="物理类",IF(P56&gt;=分数线!$C$2,"本科",""),IF(D56="历史类",IF(P56&gt;=分数线!$C$3,"本科","")))</f>
        <v>本科</v>
      </c>
      <c r="R56" s="28">
        <f t="shared" si="78"/>
        <v>36</v>
      </c>
      <c r="S56" s="28" t="str">
        <f>IF(D56="物理类",IF(P56&gt;=分数线!$C$6,"重本",""),IF(D56="历史类",IF(P56&gt;=分数线!$C$7,"重本","")))</f>
        <v>重本</v>
      </c>
      <c r="T56" s="28">
        <f t="shared" si="40"/>
        <v>144</v>
      </c>
      <c r="U56" s="28">
        <f t="shared" si="39"/>
        <v>180</v>
      </c>
      <c r="V56" s="26">
        <v>1</v>
      </c>
      <c r="W56" s="26" t="s">
        <v>30</v>
      </c>
      <c r="X56" s="26">
        <f t="shared" si="41"/>
        <v>3</v>
      </c>
      <c r="Y56" s="26" t="s">
        <v>161</v>
      </c>
      <c r="Z56" s="26">
        <f t="shared" si="42"/>
        <v>3</v>
      </c>
      <c r="AA56" s="26" t="s">
        <v>162</v>
      </c>
      <c r="AB56" s="26">
        <f t="shared" si="43"/>
        <v>3</v>
      </c>
      <c r="AC56" s="49" t="s">
        <v>163</v>
      </c>
      <c r="AD56" s="26">
        <f t="shared" si="44"/>
        <v>3</v>
      </c>
      <c r="AE56" s="29" t="s">
        <v>164</v>
      </c>
      <c r="AF56" s="26">
        <f t="shared" si="45"/>
        <v>3</v>
      </c>
      <c r="AG56" s="29" t="s">
        <v>165</v>
      </c>
      <c r="AH56" s="26">
        <f t="shared" si="46"/>
        <v>3</v>
      </c>
      <c r="AI56" s="26">
        <v>1</v>
      </c>
      <c r="AJ56" s="26" t="s">
        <v>30</v>
      </c>
      <c r="AK56" s="26">
        <f t="shared" si="47"/>
        <v>3</v>
      </c>
      <c r="AL56" s="26" t="s">
        <v>161</v>
      </c>
      <c r="AM56" s="26">
        <f t="shared" si="48"/>
        <v>3</v>
      </c>
      <c r="AN56" s="26" t="s">
        <v>162</v>
      </c>
      <c r="AO56" s="26">
        <f t="shared" si="49"/>
        <v>3</v>
      </c>
      <c r="AP56" s="26" t="s">
        <v>163</v>
      </c>
      <c r="AQ56" s="26">
        <f t="shared" si="50"/>
        <v>3</v>
      </c>
      <c r="AR56" s="26" t="s">
        <v>164</v>
      </c>
      <c r="AS56" s="26">
        <f t="shared" si="51"/>
        <v>3</v>
      </c>
      <c r="AT56" s="26" t="s">
        <v>165</v>
      </c>
      <c r="AU56" s="26">
        <f t="shared" si="52"/>
        <v>3</v>
      </c>
      <c r="AV56" s="26">
        <v>1</v>
      </c>
      <c r="AW56" s="26" t="s">
        <v>30</v>
      </c>
      <c r="AX56" s="26">
        <f t="shared" si="53"/>
        <v>4.5</v>
      </c>
      <c r="AY56" s="26" t="s">
        <v>161</v>
      </c>
      <c r="AZ56" s="26">
        <f t="shared" si="54"/>
        <v>4.5</v>
      </c>
      <c r="BA56" s="26" t="s">
        <v>162</v>
      </c>
      <c r="BB56" s="26">
        <f t="shared" si="55"/>
        <v>4.5</v>
      </c>
      <c r="BC56" s="26" t="s">
        <v>163</v>
      </c>
      <c r="BD56" s="26">
        <f t="shared" si="56"/>
        <v>4.5</v>
      </c>
      <c r="BE56" s="26" t="s">
        <v>164</v>
      </c>
      <c r="BF56" s="26">
        <f t="shared" si="57"/>
        <v>4.5</v>
      </c>
      <c r="BG56" s="26" t="s">
        <v>165</v>
      </c>
      <c r="BH56" s="26">
        <f t="shared" si="58"/>
        <v>4.5</v>
      </c>
      <c r="BI56" s="26">
        <v>1</v>
      </c>
      <c r="BJ56" s="26" t="s">
        <v>30</v>
      </c>
      <c r="BK56" s="26">
        <f t="shared" si="59"/>
        <v>4.5</v>
      </c>
      <c r="BL56" s="26" t="s">
        <v>161</v>
      </c>
      <c r="BM56" s="26">
        <f t="shared" si="60"/>
        <v>4.5</v>
      </c>
      <c r="BN56" s="26" t="s">
        <v>162</v>
      </c>
      <c r="BO56" s="26">
        <f t="shared" si="61"/>
        <v>4.5</v>
      </c>
      <c r="BP56" s="26" t="s">
        <v>163</v>
      </c>
      <c r="BQ56" s="26">
        <f t="shared" si="62"/>
        <v>4.5</v>
      </c>
      <c r="BR56" s="26" t="s">
        <v>164</v>
      </c>
      <c r="BS56" s="26">
        <f t="shared" si="63"/>
        <v>4.5</v>
      </c>
      <c r="BT56" s="26" t="s">
        <v>165</v>
      </c>
      <c r="BU56" s="26">
        <f t="shared" si="64"/>
        <v>4.5</v>
      </c>
      <c r="BV56" s="26">
        <v>1</v>
      </c>
      <c r="BW56" s="26" t="s">
        <v>30</v>
      </c>
      <c r="BX56" s="26">
        <f t="shared" si="65"/>
        <v>7.5</v>
      </c>
      <c r="BY56" s="26" t="s">
        <v>161</v>
      </c>
      <c r="BZ56" s="26">
        <f t="shared" si="66"/>
        <v>7.5</v>
      </c>
      <c r="CA56" s="26" t="s">
        <v>162</v>
      </c>
      <c r="CB56" s="26">
        <f t="shared" si="67"/>
        <v>7.5</v>
      </c>
      <c r="CC56" s="26" t="s">
        <v>163</v>
      </c>
      <c r="CD56" s="26">
        <f t="shared" si="68"/>
        <v>7.5</v>
      </c>
      <c r="CE56" s="26" t="s">
        <v>164</v>
      </c>
      <c r="CF56" s="26">
        <f t="shared" si="69"/>
        <v>7.5</v>
      </c>
      <c r="CG56" s="26" t="s">
        <v>166</v>
      </c>
      <c r="CH56" s="26">
        <f t="shared" si="70"/>
        <v>7.5</v>
      </c>
      <c r="CI56" s="26">
        <v>1</v>
      </c>
      <c r="CJ56" s="26" t="s">
        <v>30</v>
      </c>
      <c r="CK56" s="26">
        <f t="shared" si="71"/>
        <v>7.5</v>
      </c>
      <c r="CL56" s="26" t="s">
        <v>161</v>
      </c>
      <c r="CM56" s="26">
        <f t="shared" si="72"/>
        <v>7.5</v>
      </c>
      <c r="CN56" s="26" t="s">
        <v>162</v>
      </c>
      <c r="CO56" s="26">
        <f t="shared" si="73"/>
        <v>7.5</v>
      </c>
      <c r="CP56" s="26" t="s">
        <v>163</v>
      </c>
      <c r="CQ56" s="26">
        <f t="shared" si="74"/>
        <v>7.5</v>
      </c>
      <c r="CR56" s="26" t="s">
        <v>164</v>
      </c>
      <c r="CS56" s="26">
        <f t="shared" si="75"/>
        <v>7.5</v>
      </c>
      <c r="CT56" s="26" t="s">
        <v>19</v>
      </c>
      <c r="CU56" s="26">
        <f t="shared" si="76"/>
        <v>7.5</v>
      </c>
    </row>
    <row r="57" spans="1:99" ht="15.75" x14ac:dyDescent="0.15">
      <c r="A57" s="23" t="s">
        <v>198</v>
      </c>
      <c r="B57" s="24" t="s">
        <v>199</v>
      </c>
      <c r="C57" s="23" t="s">
        <v>160</v>
      </c>
      <c r="D57" s="23" t="s">
        <v>8</v>
      </c>
      <c r="E57" s="25"/>
      <c r="F57" s="23">
        <v>1</v>
      </c>
      <c r="G57" s="26">
        <v>1</v>
      </c>
      <c r="H57" s="26">
        <v>107</v>
      </c>
      <c r="I57" s="26">
        <v>100</v>
      </c>
      <c r="J57" s="26">
        <v>107</v>
      </c>
      <c r="K57" s="26">
        <v>51</v>
      </c>
      <c r="L57" s="26">
        <v>83</v>
      </c>
      <c r="M57" s="26">
        <v>88</v>
      </c>
      <c r="N57" s="27">
        <v>0</v>
      </c>
      <c r="O57" s="26">
        <v>0</v>
      </c>
      <c r="P57" s="26">
        <f t="shared" si="77"/>
        <v>536</v>
      </c>
      <c r="Q57" s="28" t="str">
        <f>IF(D57="物理类",IF(P57&gt;=分数线!$C$2,"本科",""),IF(D57="历史类",IF(P57&gt;=分数线!$C$3,"本科","")))</f>
        <v>本科</v>
      </c>
      <c r="R57" s="28">
        <f t="shared" si="78"/>
        <v>36</v>
      </c>
      <c r="S57" s="28" t="str">
        <f>IF(D57="物理类",IF(P57&gt;=分数线!$C$6,"重本",""),IF(D57="历史类",IF(P57&gt;=分数线!$C$7,"重本","")))</f>
        <v>重本</v>
      </c>
      <c r="T57" s="28">
        <f t="shared" si="40"/>
        <v>72</v>
      </c>
      <c r="U57" s="28">
        <f t="shared" si="39"/>
        <v>108</v>
      </c>
      <c r="V57" s="26">
        <v>1</v>
      </c>
      <c r="W57" s="26" t="s">
        <v>30</v>
      </c>
      <c r="X57" s="26">
        <f t="shared" si="41"/>
        <v>1.8</v>
      </c>
      <c r="Y57" s="26" t="s">
        <v>161</v>
      </c>
      <c r="Z57" s="26">
        <f t="shared" si="42"/>
        <v>1.8</v>
      </c>
      <c r="AA57" s="26" t="s">
        <v>162</v>
      </c>
      <c r="AB57" s="26">
        <f t="shared" si="43"/>
        <v>1.8</v>
      </c>
      <c r="AC57" s="49" t="s">
        <v>163</v>
      </c>
      <c r="AD57" s="26">
        <f t="shared" si="44"/>
        <v>1.8</v>
      </c>
      <c r="AE57" s="29" t="s">
        <v>164</v>
      </c>
      <c r="AF57" s="26">
        <f t="shared" si="45"/>
        <v>1.8</v>
      </c>
      <c r="AG57" s="29" t="s">
        <v>165</v>
      </c>
      <c r="AH57" s="26">
        <f t="shared" si="46"/>
        <v>1.8</v>
      </c>
      <c r="AI57" s="26">
        <v>1</v>
      </c>
      <c r="AJ57" s="26" t="s">
        <v>30</v>
      </c>
      <c r="AK57" s="26">
        <f t="shared" si="47"/>
        <v>1.8</v>
      </c>
      <c r="AL57" s="26" t="s">
        <v>161</v>
      </c>
      <c r="AM57" s="26">
        <f t="shared" si="48"/>
        <v>1.8</v>
      </c>
      <c r="AN57" s="26" t="s">
        <v>162</v>
      </c>
      <c r="AO57" s="26">
        <f t="shared" si="49"/>
        <v>1.8</v>
      </c>
      <c r="AP57" s="26" t="s">
        <v>163</v>
      </c>
      <c r="AQ57" s="26">
        <f t="shared" si="50"/>
        <v>1.8</v>
      </c>
      <c r="AR57" s="26" t="s">
        <v>164</v>
      </c>
      <c r="AS57" s="26">
        <f t="shared" si="51"/>
        <v>1.8</v>
      </c>
      <c r="AT57" s="26" t="s">
        <v>165</v>
      </c>
      <c r="AU57" s="26">
        <f t="shared" si="52"/>
        <v>1.8</v>
      </c>
      <c r="AV57" s="26">
        <v>1</v>
      </c>
      <c r="AW57" s="26" t="s">
        <v>30</v>
      </c>
      <c r="AX57" s="26">
        <f t="shared" si="53"/>
        <v>2.7</v>
      </c>
      <c r="AY57" s="26" t="s">
        <v>161</v>
      </c>
      <c r="AZ57" s="26">
        <f t="shared" si="54"/>
        <v>2.7</v>
      </c>
      <c r="BA57" s="26" t="s">
        <v>162</v>
      </c>
      <c r="BB57" s="26">
        <f t="shared" si="55"/>
        <v>2.7</v>
      </c>
      <c r="BC57" s="26" t="s">
        <v>163</v>
      </c>
      <c r="BD57" s="26">
        <f t="shared" si="56"/>
        <v>2.7</v>
      </c>
      <c r="BE57" s="26" t="s">
        <v>164</v>
      </c>
      <c r="BF57" s="26">
        <f t="shared" si="57"/>
        <v>2.7</v>
      </c>
      <c r="BG57" s="26" t="s">
        <v>165</v>
      </c>
      <c r="BH57" s="26">
        <f t="shared" si="58"/>
        <v>2.7</v>
      </c>
      <c r="BI57" s="26">
        <v>1</v>
      </c>
      <c r="BJ57" s="26" t="s">
        <v>30</v>
      </c>
      <c r="BK57" s="26">
        <f t="shared" si="59"/>
        <v>2.7</v>
      </c>
      <c r="BL57" s="26" t="s">
        <v>161</v>
      </c>
      <c r="BM57" s="26">
        <f t="shared" si="60"/>
        <v>2.7</v>
      </c>
      <c r="BN57" s="26" t="s">
        <v>162</v>
      </c>
      <c r="BO57" s="26">
        <f t="shared" si="61"/>
        <v>2.7</v>
      </c>
      <c r="BP57" s="26" t="s">
        <v>163</v>
      </c>
      <c r="BQ57" s="26">
        <f t="shared" si="62"/>
        <v>2.7</v>
      </c>
      <c r="BR57" s="26" t="s">
        <v>164</v>
      </c>
      <c r="BS57" s="26">
        <f t="shared" si="63"/>
        <v>2.7</v>
      </c>
      <c r="BT57" s="26" t="s">
        <v>165</v>
      </c>
      <c r="BU57" s="26">
        <f t="shared" si="64"/>
        <v>2.7</v>
      </c>
      <c r="BV57" s="26">
        <v>1</v>
      </c>
      <c r="BW57" s="26" t="s">
        <v>30</v>
      </c>
      <c r="BX57" s="26">
        <f t="shared" si="65"/>
        <v>4.5</v>
      </c>
      <c r="BY57" s="26" t="s">
        <v>161</v>
      </c>
      <c r="BZ57" s="26">
        <f t="shared" si="66"/>
        <v>4.5</v>
      </c>
      <c r="CA57" s="26" t="s">
        <v>162</v>
      </c>
      <c r="CB57" s="26">
        <f t="shared" si="67"/>
        <v>4.5</v>
      </c>
      <c r="CC57" s="26" t="s">
        <v>163</v>
      </c>
      <c r="CD57" s="26">
        <f t="shared" si="68"/>
        <v>4.5</v>
      </c>
      <c r="CE57" s="26" t="s">
        <v>164</v>
      </c>
      <c r="CF57" s="26">
        <f t="shared" si="69"/>
        <v>4.5</v>
      </c>
      <c r="CG57" s="26" t="s">
        <v>166</v>
      </c>
      <c r="CH57" s="26">
        <f t="shared" si="70"/>
        <v>4.5</v>
      </c>
      <c r="CI57" s="26">
        <v>1</v>
      </c>
      <c r="CJ57" s="26" t="s">
        <v>30</v>
      </c>
      <c r="CK57" s="26">
        <f t="shared" si="71"/>
        <v>4.5</v>
      </c>
      <c r="CL57" s="26" t="s">
        <v>161</v>
      </c>
      <c r="CM57" s="26">
        <f t="shared" si="72"/>
        <v>4.5</v>
      </c>
      <c r="CN57" s="26" t="s">
        <v>162</v>
      </c>
      <c r="CO57" s="26">
        <f t="shared" si="73"/>
        <v>4.5</v>
      </c>
      <c r="CP57" s="26" t="s">
        <v>163</v>
      </c>
      <c r="CQ57" s="26">
        <f t="shared" si="74"/>
        <v>4.5</v>
      </c>
      <c r="CR57" s="26" t="s">
        <v>164</v>
      </c>
      <c r="CS57" s="26">
        <f t="shared" si="75"/>
        <v>4.5</v>
      </c>
      <c r="CT57" s="26" t="s">
        <v>19</v>
      </c>
      <c r="CU57" s="26">
        <f t="shared" si="76"/>
        <v>4.5</v>
      </c>
    </row>
    <row r="58" spans="1:99" ht="15.75" x14ac:dyDescent="0.15">
      <c r="A58" s="23" t="s">
        <v>200</v>
      </c>
      <c r="B58" s="24" t="s">
        <v>201</v>
      </c>
      <c r="C58" s="23" t="s">
        <v>160</v>
      </c>
      <c r="D58" s="23" t="s">
        <v>8</v>
      </c>
      <c r="E58" s="25"/>
      <c r="F58" s="23">
        <v>1</v>
      </c>
      <c r="G58" s="26">
        <v>1</v>
      </c>
      <c r="H58" s="26">
        <v>104</v>
      </c>
      <c r="I58" s="26">
        <v>98</v>
      </c>
      <c r="J58" s="26">
        <v>119</v>
      </c>
      <c r="K58" s="26">
        <v>61</v>
      </c>
      <c r="L58" s="26">
        <v>67</v>
      </c>
      <c r="M58" s="26">
        <v>84</v>
      </c>
      <c r="N58" s="27">
        <v>0</v>
      </c>
      <c r="O58" s="26">
        <v>0</v>
      </c>
      <c r="P58" s="26">
        <f t="shared" si="77"/>
        <v>533</v>
      </c>
      <c r="Q58" s="28" t="str">
        <f>IF(D58="物理类",IF(P58&gt;=分数线!$C$2,"本科",""),IF(D58="历史类",IF(P58&gt;=分数线!$C$3,"本科","")))</f>
        <v>本科</v>
      </c>
      <c r="R58" s="28">
        <f t="shared" si="78"/>
        <v>36</v>
      </c>
      <c r="S58" s="28" t="str">
        <f>IF(D58="物理类",IF(P58&gt;=分数线!$C$6,"重本",""),IF(D58="历史类",IF(P58&gt;=分数线!$C$7,"重本","")))</f>
        <v>重本</v>
      </c>
      <c r="T58" s="28">
        <f t="shared" si="40"/>
        <v>72</v>
      </c>
      <c r="U58" s="28">
        <f t="shared" si="39"/>
        <v>108</v>
      </c>
      <c r="V58" s="26">
        <v>1</v>
      </c>
      <c r="W58" s="26" t="s">
        <v>30</v>
      </c>
      <c r="X58" s="26">
        <f t="shared" si="41"/>
        <v>1.8</v>
      </c>
      <c r="Y58" s="26" t="s">
        <v>161</v>
      </c>
      <c r="Z58" s="26">
        <f t="shared" si="42"/>
        <v>1.8</v>
      </c>
      <c r="AA58" s="26" t="s">
        <v>162</v>
      </c>
      <c r="AB58" s="26">
        <f t="shared" si="43"/>
        <v>1.8</v>
      </c>
      <c r="AC58" s="49" t="s">
        <v>163</v>
      </c>
      <c r="AD58" s="26">
        <f t="shared" si="44"/>
        <v>1.8</v>
      </c>
      <c r="AE58" s="29" t="s">
        <v>164</v>
      </c>
      <c r="AF58" s="26">
        <f t="shared" si="45"/>
        <v>1.8</v>
      </c>
      <c r="AG58" s="29" t="s">
        <v>165</v>
      </c>
      <c r="AH58" s="26">
        <f t="shared" si="46"/>
        <v>1.8</v>
      </c>
      <c r="AI58" s="26">
        <v>1</v>
      </c>
      <c r="AJ58" s="26" t="s">
        <v>30</v>
      </c>
      <c r="AK58" s="26">
        <f t="shared" si="47"/>
        <v>1.8</v>
      </c>
      <c r="AL58" s="26" t="s">
        <v>161</v>
      </c>
      <c r="AM58" s="26">
        <f t="shared" si="48"/>
        <v>1.8</v>
      </c>
      <c r="AN58" s="26" t="s">
        <v>162</v>
      </c>
      <c r="AO58" s="26">
        <f t="shared" si="49"/>
        <v>1.8</v>
      </c>
      <c r="AP58" s="26" t="s">
        <v>163</v>
      </c>
      <c r="AQ58" s="26">
        <f t="shared" si="50"/>
        <v>1.8</v>
      </c>
      <c r="AR58" s="26" t="s">
        <v>164</v>
      </c>
      <c r="AS58" s="26">
        <f t="shared" si="51"/>
        <v>1.8</v>
      </c>
      <c r="AT58" s="26" t="s">
        <v>165</v>
      </c>
      <c r="AU58" s="26">
        <f t="shared" si="52"/>
        <v>1.8</v>
      </c>
      <c r="AV58" s="26">
        <v>1</v>
      </c>
      <c r="AW58" s="26" t="s">
        <v>30</v>
      </c>
      <c r="AX58" s="26">
        <f t="shared" si="53"/>
        <v>2.7</v>
      </c>
      <c r="AY58" s="26" t="s">
        <v>161</v>
      </c>
      <c r="AZ58" s="26">
        <f t="shared" si="54"/>
        <v>2.7</v>
      </c>
      <c r="BA58" s="26" t="s">
        <v>162</v>
      </c>
      <c r="BB58" s="26">
        <f t="shared" si="55"/>
        <v>2.7</v>
      </c>
      <c r="BC58" s="26" t="s">
        <v>163</v>
      </c>
      <c r="BD58" s="26">
        <f t="shared" si="56"/>
        <v>2.7</v>
      </c>
      <c r="BE58" s="26" t="s">
        <v>164</v>
      </c>
      <c r="BF58" s="26">
        <f t="shared" si="57"/>
        <v>2.7</v>
      </c>
      <c r="BG58" s="26" t="s">
        <v>165</v>
      </c>
      <c r="BH58" s="26">
        <f t="shared" si="58"/>
        <v>2.7</v>
      </c>
      <c r="BI58" s="26">
        <v>1</v>
      </c>
      <c r="BJ58" s="26" t="s">
        <v>30</v>
      </c>
      <c r="BK58" s="26">
        <f t="shared" si="59"/>
        <v>2.7</v>
      </c>
      <c r="BL58" s="26" t="s">
        <v>161</v>
      </c>
      <c r="BM58" s="26">
        <f t="shared" si="60"/>
        <v>2.7</v>
      </c>
      <c r="BN58" s="26" t="s">
        <v>162</v>
      </c>
      <c r="BO58" s="26">
        <f t="shared" si="61"/>
        <v>2.7</v>
      </c>
      <c r="BP58" s="26" t="s">
        <v>163</v>
      </c>
      <c r="BQ58" s="26">
        <f t="shared" si="62"/>
        <v>2.7</v>
      </c>
      <c r="BR58" s="26" t="s">
        <v>164</v>
      </c>
      <c r="BS58" s="26">
        <f t="shared" si="63"/>
        <v>2.7</v>
      </c>
      <c r="BT58" s="26" t="s">
        <v>165</v>
      </c>
      <c r="BU58" s="26">
        <f t="shared" si="64"/>
        <v>2.7</v>
      </c>
      <c r="BV58" s="26">
        <v>1</v>
      </c>
      <c r="BW58" s="26" t="s">
        <v>30</v>
      </c>
      <c r="BX58" s="26">
        <f t="shared" si="65"/>
        <v>4.5</v>
      </c>
      <c r="BY58" s="26" t="s">
        <v>161</v>
      </c>
      <c r="BZ58" s="26">
        <f t="shared" si="66"/>
        <v>4.5</v>
      </c>
      <c r="CA58" s="26" t="s">
        <v>162</v>
      </c>
      <c r="CB58" s="26">
        <f t="shared" si="67"/>
        <v>4.5</v>
      </c>
      <c r="CC58" s="26" t="s">
        <v>163</v>
      </c>
      <c r="CD58" s="26">
        <f t="shared" si="68"/>
        <v>4.5</v>
      </c>
      <c r="CE58" s="26" t="s">
        <v>164</v>
      </c>
      <c r="CF58" s="26">
        <f t="shared" si="69"/>
        <v>4.5</v>
      </c>
      <c r="CG58" s="26" t="s">
        <v>166</v>
      </c>
      <c r="CH58" s="26">
        <f t="shared" si="70"/>
        <v>4.5</v>
      </c>
      <c r="CI58" s="26">
        <v>1</v>
      </c>
      <c r="CJ58" s="26" t="s">
        <v>30</v>
      </c>
      <c r="CK58" s="26">
        <f t="shared" si="71"/>
        <v>4.5</v>
      </c>
      <c r="CL58" s="26" t="s">
        <v>161</v>
      </c>
      <c r="CM58" s="26">
        <f t="shared" si="72"/>
        <v>4.5</v>
      </c>
      <c r="CN58" s="26" t="s">
        <v>162</v>
      </c>
      <c r="CO58" s="26">
        <f t="shared" si="73"/>
        <v>4.5</v>
      </c>
      <c r="CP58" s="26" t="s">
        <v>163</v>
      </c>
      <c r="CQ58" s="26">
        <f t="shared" si="74"/>
        <v>4.5</v>
      </c>
      <c r="CR58" s="26" t="s">
        <v>164</v>
      </c>
      <c r="CS58" s="26">
        <f t="shared" si="75"/>
        <v>4.5</v>
      </c>
      <c r="CT58" s="26" t="s">
        <v>19</v>
      </c>
      <c r="CU58" s="26">
        <f t="shared" si="76"/>
        <v>4.5</v>
      </c>
    </row>
    <row r="59" spans="1:99" ht="15.75" x14ac:dyDescent="0.15">
      <c r="A59" s="23" t="s">
        <v>202</v>
      </c>
      <c r="B59" s="24" t="s">
        <v>203</v>
      </c>
      <c r="C59" s="23" t="s">
        <v>160</v>
      </c>
      <c r="D59" s="23" t="s">
        <v>8</v>
      </c>
      <c r="E59" s="25"/>
      <c r="F59" s="23">
        <v>1</v>
      </c>
      <c r="G59" s="26">
        <v>1</v>
      </c>
      <c r="H59" s="26">
        <v>108</v>
      </c>
      <c r="I59" s="26">
        <v>96</v>
      </c>
      <c r="J59" s="26">
        <v>121</v>
      </c>
      <c r="K59" s="26">
        <v>56</v>
      </c>
      <c r="L59" s="26">
        <v>74</v>
      </c>
      <c r="M59" s="26">
        <v>77</v>
      </c>
      <c r="N59" s="27">
        <v>0</v>
      </c>
      <c r="O59" s="26">
        <v>0</v>
      </c>
      <c r="P59" s="26">
        <f t="shared" si="77"/>
        <v>532</v>
      </c>
      <c r="Q59" s="28" t="str">
        <f>IF(D59="物理类",IF(P59&gt;=分数线!$C$2,"本科",""),IF(D59="历史类",IF(P59&gt;=分数线!$C$3,"本科","")))</f>
        <v>本科</v>
      </c>
      <c r="R59" s="28">
        <f t="shared" si="78"/>
        <v>36</v>
      </c>
      <c r="S59" s="28" t="str">
        <f>IF(D59="物理类",IF(P59&gt;=分数线!$C$6,"重本",""),IF(D59="历史类",IF(P59&gt;=分数线!$C$7,"重本","")))</f>
        <v>重本</v>
      </c>
      <c r="T59" s="28">
        <f t="shared" si="40"/>
        <v>72</v>
      </c>
      <c r="U59" s="28">
        <f t="shared" ref="U59:U122" si="79">R59+T59</f>
        <v>108</v>
      </c>
      <c r="V59" s="26">
        <v>1</v>
      </c>
      <c r="W59" s="26" t="s">
        <v>30</v>
      </c>
      <c r="X59" s="26">
        <f t="shared" si="41"/>
        <v>1.8</v>
      </c>
      <c r="Y59" s="26" t="s">
        <v>161</v>
      </c>
      <c r="Z59" s="26">
        <f t="shared" si="42"/>
        <v>1.8</v>
      </c>
      <c r="AA59" s="26" t="s">
        <v>162</v>
      </c>
      <c r="AB59" s="26">
        <f t="shared" si="43"/>
        <v>1.8</v>
      </c>
      <c r="AC59" s="49" t="s">
        <v>163</v>
      </c>
      <c r="AD59" s="26">
        <f t="shared" si="44"/>
        <v>1.8</v>
      </c>
      <c r="AE59" s="29" t="s">
        <v>164</v>
      </c>
      <c r="AF59" s="26">
        <f t="shared" si="45"/>
        <v>1.8</v>
      </c>
      <c r="AG59" s="29" t="s">
        <v>165</v>
      </c>
      <c r="AH59" s="26">
        <f t="shared" si="46"/>
        <v>1.8</v>
      </c>
      <c r="AI59" s="26">
        <v>1</v>
      </c>
      <c r="AJ59" s="26" t="s">
        <v>30</v>
      </c>
      <c r="AK59" s="26">
        <f t="shared" si="47"/>
        <v>1.8</v>
      </c>
      <c r="AL59" s="26" t="s">
        <v>161</v>
      </c>
      <c r="AM59" s="26">
        <f t="shared" si="48"/>
        <v>1.8</v>
      </c>
      <c r="AN59" s="26" t="s">
        <v>162</v>
      </c>
      <c r="AO59" s="26">
        <f t="shared" si="49"/>
        <v>1.8</v>
      </c>
      <c r="AP59" s="26" t="s">
        <v>163</v>
      </c>
      <c r="AQ59" s="26">
        <f t="shared" si="50"/>
        <v>1.8</v>
      </c>
      <c r="AR59" s="26" t="s">
        <v>164</v>
      </c>
      <c r="AS59" s="26">
        <f t="shared" si="51"/>
        <v>1.8</v>
      </c>
      <c r="AT59" s="26" t="s">
        <v>165</v>
      </c>
      <c r="AU59" s="26">
        <f t="shared" si="52"/>
        <v>1.8</v>
      </c>
      <c r="AV59" s="26">
        <v>1</v>
      </c>
      <c r="AW59" s="26" t="s">
        <v>30</v>
      </c>
      <c r="AX59" s="26">
        <f t="shared" si="53"/>
        <v>2.7</v>
      </c>
      <c r="AY59" s="26" t="s">
        <v>161</v>
      </c>
      <c r="AZ59" s="26">
        <f t="shared" si="54"/>
        <v>2.7</v>
      </c>
      <c r="BA59" s="26" t="s">
        <v>162</v>
      </c>
      <c r="BB59" s="26">
        <f t="shared" si="55"/>
        <v>2.7</v>
      </c>
      <c r="BC59" s="26" t="s">
        <v>163</v>
      </c>
      <c r="BD59" s="26">
        <f t="shared" si="56"/>
        <v>2.7</v>
      </c>
      <c r="BE59" s="26" t="s">
        <v>164</v>
      </c>
      <c r="BF59" s="26">
        <f t="shared" si="57"/>
        <v>2.7</v>
      </c>
      <c r="BG59" s="26" t="s">
        <v>165</v>
      </c>
      <c r="BH59" s="26">
        <f t="shared" si="58"/>
        <v>2.7</v>
      </c>
      <c r="BI59" s="26">
        <v>1</v>
      </c>
      <c r="BJ59" s="26" t="s">
        <v>30</v>
      </c>
      <c r="BK59" s="26">
        <f t="shared" si="59"/>
        <v>2.7</v>
      </c>
      <c r="BL59" s="26" t="s">
        <v>161</v>
      </c>
      <c r="BM59" s="26">
        <f t="shared" si="60"/>
        <v>2.7</v>
      </c>
      <c r="BN59" s="26" t="s">
        <v>162</v>
      </c>
      <c r="BO59" s="26">
        <f t="shared" si="61"/>
        <v>2.7</v>
      </c>
      <c r="BP59" s="26" t="s">
        <v>163</v>
      </c>
      <c r="BQ59" s="26">
        <f t="shared" si="62"/>
        <v>2.7</v>
      </c>
      <c r="BR59" s="26" t="s">
        <v>164</v>
      </c>
      <c r="BS59" s="26">
        <f t="shared" si="63"/>
        <v>2.7</v>
      </c>
      <c r="BT59" s="26" t="s">
        <v>165</v>
      </c>
      <c r="BU59" s="26">
        <f t="shared" si="64"/>
        <v>2.7</v>
      </c>
      <c r="BV59" s="26">
        <v>1</v>
      </c>
      <c r="BW59" s="26" t="s">
        <v>30</v>
      </c>
      <c r="BX59" s="26">
        <f t="shared" si="65"/>
        <v>4.5</v>
      </c>
      <c r="BY59" s="26" t="s">
        <v>161</v>
      </c>
      <c r="BZ59" s="26">
        <f t="shared" si="66"/>
        <v>4.5</v>
      </c>
      <c r="CA59" s="26" t="s">
        <v>162</v>
      </c>
      <c r="CB59" s="26">
        <f t="shared" si="67"/>
        <v>4.5</v>
      </c>
      <c r="CC59" s="26" t="s">
        <v>163</v>
      </c>
      <c r="CD59" s="26">
        <f t="shared" si="68"/>
        <v>4.5</v>
      </c>
      <c r="CE59" s="26" t="s">
        <v>164</v>
      </c>
      <c r="CF59" s="26">
        <f t="shared" si="69"/>
        <v>4.5</v>
      </c>
      <c r="CG59" s="26" t="s">
        <v>166</v>
      </c>
      <c r="CH59" s="26">
        <f t="shared" si="70"/>
        <v>4.5</v>
      </c>
      <c r="CI59" s="26">
        <v>1</v>
      </c>
      <c r="CJ59" s="26" t="s">
        <v>30</v>
      </c>
      <c r="CK59" s="26">
        <f t="shared" si="71"/>
        <v>4.5</v>
      </c>
      <c r="CL59" s="26" t="s">
        <v>161</v>
      </c>
      <c r="CM59" s="26">
        <f t="shared" si="72"/>
        <v>4.5</v>
      </c>
      <c r="CN59" s="26" t="s">
        <v>162</v>
      </c>
      <c r="CO59" s="26">
        <f t="shared" si="73"/>
        <v>4.5</v>
      </c>
      <c r="CP59" s="26" t="s">
        <v>163</v>
      </c>
      <c r="CQ59" s="26">
        <f t="shared" si="74"/>
        <v>4.5</v>
      </c>
      <c r="CR59" s="26" t="s">
        <v>164</v>
      </c>
      <c r="CS59" s="26">
        <f t="shared" si="75"/>
        <v>4.5</v>
      </c>
      <c r="CT59" s="26" t="s">
        <v>19</v>
      </c>
      <c r="CU59" s="26">
        <f t="shared" si="76"/>
        <v>4.5</v>
      </c>
    </row>
    <row r="60" spans="1:99" ht="15.75" x14ac:dyDescent="0.15">
      <c r="A60" s="23" t="s">
        <v>204</v>
      </c>
      <c r="B60" s="24" t="s">
        <v>205</v>
      </c>
      <c r="C60" s="23" t="s">
        <v>160</v>
      </c>
      <c r="D60" s="23" t="s">
        <v>8</v>
      </c>
      <c r="E60" s="25"/>
      <c r="F60" s="23">
        <v>1</v>
      </c>
      <c r="G60" s="26">
        <v>0</v>
      </c>
      <c r="H60" s="26">
        <v>107</v>
      </c>
      <c r="I60" s="26">
        <v>106</v>
      </c>
      <c r="J60" s="26">
        <v>102</v>
      </c>
      <c r="K60" s="26">
        <v>56</v>
      </c>
      <c r="L60" s="26">
        <v>77</v>
      </c>
      <c r="M60" s="26">
        <v>80</v>
      </c>
      <c r="N60" s="27">
        <v>0</v>
      </c>
      <c r="O60" s="26">
        <v>0</v>
      </c>
      <c r="P60" s="26">
        <f t="shared" si="77"/>
        <v>528</v>
      </c>
      <c r="Q60" s="28" t="str">
        <f>IF(D60="物理类",IF(P60&gt;=分数线!$C$2,"本科",""),IF(D60="历史类",IF(P60&gt;=分数线!$C$3,"本科","")))</f>
        <v>本科</v>
      </c>
      <c r="R60" s="28">
        <f t="shared" si="78"/>
        <v>36</v>
      </c>
      <c r="S60" s="28" t="str">
        <f>IF(D60="物理类",IF(P60&gt;=分数线!$C$6,"重本",""),IF(D60="历史类",IF(P60&gt;=分数线!$C$7,"重本","")))</f>
        <v>重本</v>
      </c>
      <c r="T60" s="28">
        <f t="shared" si="40"/>
        <v>144</v>
      </c>
      <c r="U60" s="28">
        <f t="shared" si="79"/>
        <v>180</v>
      </c>
      <c r="V60" s="26">
        <v>1</v>
      </c>
      <c r="W60" s="26" t="s">
        <v>30</v>
      </c>
      <c r="X60" s="26">
        <f t="shared" si="41"/>
        <v>3</v>
      </c>
      <c r="Y60" s="26" t="s">
        <v>161</v>
      </c>
      <c r="Z60" s="26">
        <f t="shared" si="42"/>
        <v>3</v>
      </c>
      <c r="AA60" s="26" t="s">
        <v>162</v>
      </c>
      <c r="AB60" s="26">
        <f t="shared" si="43"/>
        <v>3</v>
      </c>
      <c r="AC60" s="49" t="s">
        <v>163</v>
      </c>
      <c r="AD60" s="26">
        <f t="shared" si="44"/>
        <v>3</v>
      </c>
      <c r="AE60" s="29" t="s">
        <v>164</v>
      </c>
      <c r="AF60" s="26">
        <f t="shared" si="45"/>
        <v>3</v>
      </c>
      <c r="AG60" s="29" t="s">
        <v>165</v>
      </c>
      <c r="AH60" s="26">
        <f t="shared" si="46"/>
        <v>3</v>
      </c>
      <c r="AI60" s="26">
        <v>1</v>
      </c>
      <c r="AJ60" s="26" t="s">
        <v>30</v>
      </c>
      <c r="AK60" s="26">
        <f t="shared" si="47"/>
        <v>3</v>
      </c>
      <c r="AL60" s="26" t="s">
        <v>161</v>
      </c>
      <c r="AM60" s="26">
        <f t="shared" si="48"/>
        <v>3</v>
      </c>
      <c r="AN60" s="26" t="s">
        <v>162</v>
      </c>
      <c r="AO60" s="26">
        <f t="shared" si="49"/>
        <v>3</v>
      </c>
      <c r="AP60" s="26" t="s">
        <v>163</v>
      </c>
      <c r="AQ60" s="26">
        <f t="shared" si="50"/>
        <v>3</v>
      </c>
      <c r="AR60" s="26" t="s">
        <v>164</v>
      </c>
      <c r="AS60" s="26">
        <f t="shared" si="51"/>
        <v>3</v>
      </c>
      <c r="AT60" s="26" t="s">
        <v>165</v>
      </c>
      <c r="AU60" s="26">
        <f t="shared" si="52"/>
        <v>3</v>
      </c>
      <c r="AV60" s="26">
        <v>1</v>
      </c>
      <c r="AW60" s="26" t="s">
        <v>30</v>
      </c>
      <c r="AX60" s="26">
        <f t="shared" si="53"/>
        <v>4.5</v>
      </c>
      <c r="AY60" s="26" t="s">
        <v>161</v>
      </c>
      <c r="AZ60" s="26">
        <f t="shared" si="54"/>
        <v>4.5</v>
      </c>
      <c r="BA60" s="26" t="s">
        <v>162</v>
      </c>
      <c r="BB60" s="26">
        <f t="shared" si="55"/>
        <v>4.5</v>
      </c>
      <c r="BC60" s="26" t="s">
        <v>163</v>
      </c>
      <c r="BD60" s="26">
        <f t="shared" si="56"/>
        <v>4.5</v>
      </c>
      <c r="BE60" s="26" t="s">
        <v>164</v>
      </c>
      <c r="BF60" s="26">
        <f t="shared" si="57"/>
        <v>4.5</v>
      </c>
      <c r="BG60" s="26" t="s">
        <v>165</v>
      </c>
      <c r="BH60" s="26">
        <f t="shared" si="58"/>
        <v>4.5</v>
      </c>
      <c r="BI60" s="26">
        <v>1</v>
      </c>
      <c r="BJ60" s="26" t="s">
        <v>30</v>
      </c>
      <c r="BK60" s="26">
        <f t="shared" si="59"/>
        <v>4.5</v>
      </c>
      <c r="BL60" s="26" t="s">
        <v>161</v>
      </c>
      <c r="BM60" s="26">
        <f t="shared" si="60"/>
        <v>4.5</v>
      </c>
      <c r="BN60" s="26" t="s">
        <v>162</v>
      </c>
      <c r="BO60" s="26">
        <f t="shared" si="61"/>
        <v>4.5</v>
      </c>
      <c r="BP60" s="26" t="s">
        <v>163</v>
      </c>
      <c r="BQ60" s="26">
        <f t="shared" si="62"/>
        <v>4.5</v>
      </c>
      <c r="BR60" s="26" t="s">
        <v>164</v>
      </c>
      <c r="BS60" s="26">
        <f t="shared" si="63"/>
        <v>4.5</v>
      </c>
      <c r="BT60" s="26" t="s">
        <v>165</v>
      </c>
      <c r="BU60" s="26">
        <f t="shared" si="64"/>
        <v>4.5</v>
      </c>
      <c r="BV60" s="26">
        <v>1</v>
      </c>
      <c r="BW60" s="26" t="s">
        <v>30</v>
      </c>
      <c r="BX60" s="26">
        <f t="shared" si="65"/>
        <v>7.5</v>
      </c>
      <c r="BY60" s="26" t="s">
        <v>161</v>
      </c>
      <c r="BZ60" s="26">
        <f t="shared" si="66"/>
        <v>7.5</v>
      </c>
      <c r="CA60" s="26" t="s">
        <v>162</v>
      </c>
      <c r="CB60" s="26">
        <f t="shared" si="67"/>
        <v>7.5</v>
      </c>
      <c r="CC60" s="26" t="s">
        <v>163</v>
      </c>
      <c r="CD60" s="26">
        <f t="shared" si="68"/>
        <v>7.5</v>
      </c>
      <c r="CE60" s="26" t="s">
        <v>164</v>
      </c>
      <c r="CF60" s="26">
        <f t="shared" si="69"/>
        <v>7.5</v>
      </c>
      <c r="CG60" s="26" t="s">
        <v>166</v>
      </c>
      <c r="CH60" s="26">
        <f t="shared" si="70"/>
        <v>7.5</v>
      </c>
      <c r="CI60" s="26">
        <v>1</v>
      </c>
      <c r="CJ60" s="26" t="s">
        <v>30</v>
      </c>
      <c r="CK60" s="26">
        <f t="shared" si="71"/>
        <v>7.5</v>
      </c>
      <c r="CL60" s="26" t="s">
        <v>161</v>
      </c>
      <c r="CM60" s="26">
        <f t="shared" si="72"/>
        <v>7.5</v>
      </c>
      <c r="CN60" s="26" t="s">
        <v>162</v>
      </c>
      <c r="CO60" s="26">
        <f t="shared" si="73"/>
        <v>7.5</v>
      </c>
      <c r="CP60" s="26" t="s">
        <v>163</v>
      </c>
      <c r="CQ60" s="26">
        <f t="shared" si="74"/>
        <v>7.5</v>
      </c>
      <c r="CR60" s="26" t="s">
        <v>164</v>
      </c>
      <c r="CS60" s="26">
        <f t="shared" si="75"/>
        <v>7.5</v>
      </c>
      <c r="CT60" s="26" t="s">
        <v>19</v>
      </c>
      <c r="CU60" s="26">
        <f t="shared" si="76"/>
        <v>7.5</v>
      </c>
    </row>
    <row r="61" spans="1:99" ht="15.75" x14ac:dyDescent="0.15">
      <c r="A61" s="23" t="s">
        <v>206</v>
      </c>
      <c r="B61" s="24" t="s">
        <v>207</v>
      </c>
      <c r="C61" s="23" t="s">
        <v>160</v>
      </c>
      <c r="D61" s="23" t="s">
        <v>8</v>
      </c>
      <c r="E61" s="25"/>
      <c r="F61" s="23">
        <v>1</v>
      </c>
      <c r="G61" s="26">
        <v>0</v>
      </c>
      <c r="H61" s="26">
        <v>108</v>
      </c>
      <c r="I61" s="26">
        <v>108</v>
      </c>
      <c r="J61" s="26">
        <v>90</v>
      </c>
      <c r="K61" s="26">
        <v>58</v>
      </c>
      <c r="L61" s="26">
        <v>75</v>
      </c>
      <c r="M61" s="26">
        <v>88</v>
      </c>
      <c r="N61" s="27">
        <v>0</v>
      </c>
      <c r="O61" s="26">
        <v>0</v>
      </c>
      <c r="P61" s="26">
        <f t="shared" si="77"/>
        <v>527</v>
      </c>
      <c r="Q61" s="28" t="str">
        <f>IF(D61="物理类",IF(P61&gt;=分数线!$C$2,"本科",""),IF(D61="历史类",IF(P61&gt;=分数线!$C$3,"本科","")))</f>
        <v>本科</v>
      </c>
      <c r="R61" s="28">
        <f t="shared" si="78"/>
        <v>36</v>
      </c>
      <c r="S61" s="28" t="str">
        <f>IF(D61="物理类",IF(P61&gt;=分数线!$C$6,"重本",""),IF(D61="历史类",IF(P61&gt;=分数线!$C$7,"重本","")))</f>
        <v>重本</v>
      </c>
      <c r="T61" s="28">
        <f t="shared" si="40"/>
        <v>144</v>
      </c>
      <c r="U61" s="28">
        <f t="shared" si="79"/>
        <v>180</v>
      </c>
      <c r="V61" s="26">
        <v>1</v>
      </c>
      <c r="W61" s="26" t="s">
        <v>30</v>
      </c>
      <c r="X61" s="26">
        <f t="shared" si="41"/>
        <v>3</v>
      </c>
      <c r="Y61" s="26" t="s">
        <v>161</v>
      </c>
      <c r="Z61" s="26">
        <f t="shared" si="42"/>
        <v>3</v>
      </c>
      <c r="AA61" s="26" t="s">
        <v>162</v>
      </c>
      <c r="AB61" s="26">
        <f t="shared" si="43"/>
        <v>3</v>
      </c>
      <c r="AC61" s="49" t="s">
        <v>163</v>
      </c>
      <c r="AD61" s="26">
        <f t="shared" si="44"/>
        <v>3</v>
      </c>
      <c r="AE61" s="29" t="s">
        <v>164</v>
      </c>
      <c r="AF61" s="26">
        <f t="shared" si="45"/>
        <v>3</v>
      </c>
      <c r="AG61" s="29" t="s">
        <v>165</v>
      </c>
      <c r="AH61" s="26">
        <f t="shared" si="46"/>
        <v>3</v>
      </c>
      <c r="AI61" s="26">
        <v>1</v>
      </c>
      <c r="AJ61" s="26" t="s">
        <v>30</v>
      </c>
      <c r="AK61" s="26">
        <f t="shared" si="47"/>
        <v>3</v>
      </c>
      <c r="AL61" s="26" t="s">
        <v>161</v>
      </c>
      <c r="AM61" s="26">
        <f t="shared" si="48"/>
        <v>3</v>
      </c>
      <c r="AN61" s="26" t="s">
        <v>162</v>
      </c>
      <c r="AO61" s="26">
        <f t="shared" si="49"/>
        <v>3</v>
      </c>
      <c r="AP61" s="26" t="s">
        <v>163</v>
      </c>
      <c r="AQ61" s="26">
        <f t="shared" si="50"/>
        <v>3</v>
      </c>
      <c r="AR61" s="26" t="s">
        <v>164</v>
      </c>
      <c r="AS61" s="26">
        <f t="shared" si="51"/>
        <v>3</v>
      </c>
      <c r="AT61" s="26" t="s">
        <v>165</v>
      </c>
      <c r="AU61" s="26">
        <f t="shared" si="52"/>
        <v>3</v>
      </c>
      <c r="AV61" s="26">
        <v>1</v>
      </c>
      <c r="AW61" s="26" t="s">
        <v>30</v>
      </c>
      <c r="AX61" s="26">
        <f t="shared" si="53"/>
        <v>4.5</v>
      </c>
      <c r="AY61" s="26" t="s">
        <v>161</v>
      </c>
      <c r="AZ61" s="26">
        <f t="shared" si="54"/>
        <v>4.5</v>
      </c>
      <c r="BA61" s="26" t="s">
        <v>162</v>
      </c>
      <c r="BB61" s="26">
        <f t="shared" si="55"/>
        <v>4.5</v>
      </c>
      <c r="BC61" s="26" t="s">
        <v>163</v>
      </c>
      <c r="BD61" s="26">
        <f t="shared" si="56"/>
        <v>4.5</v>
      </c>
      <c r="BE61" s="26" t="s">
        <v>164</v>
      </c>
      <c r="BF61" s="26">
        <f t="shared" si="57"/>
        <v>4.5</v>
      </c>
      <c r="BG61" s="26" t="s">
        <v>165</v>
      </c>
      <c r="BH61" s="26">
        <f t="shared" si="58"/>
        <v>4.5</v>
      </c>
      <c r="BI61" s="26">
        <v>1</v>
      </c>
      <c r="BJ61" s="26" t="s">
        <v>30</v>
      </c>
      <c r="BK61" s="26">
        <f t="shared" si="59"/>
        <v>4.5</v>
      </c>
      <c r="BL61" s="26" t="s">
        <v>161</v>
      </c>
      <c r="BM61" s="26">
        <f t="shared" si="60"/>
        <v>4.5</v>
      </c>
      <c r="BN61" s="26" t="s">
        <v>162</v>
      </c>
      <c r="BO61" s="26">
        <f t="shared" si="61"/>
        <v>4.5</v>
      </c>
      <c r="BP61" s="26" t="s">
        <v>163</v>
      </c>
      <c r="BQ61" s="26">
        <f t="shared" si="62"/>
        <v>4.5</v>
      </c>
      <c r="BR61" s="26" t="s">
        <v>164</v>
      </c>
      <c r="BS61" s="26">
        <f t="shared" si="63"/>
        <v>4.5</v>
      </c>
      <c r="BT61" s="26" t="s">
        <v>165</v>
      </c>
      <c r="BU61" s="26">
        <f t="shared" si="64"/>
        <v>4.5</v>
      </c>
      <c r="BV61" s="26">
        <v>1</v>
      </c>
      <c r="BW61" s="26" t="s">
        <v>30</v>
      </c>
      <c r="BX61" s="26">
        <f t="shared" si="65"/>
        <v>7.5</v>
      </c>
      <c r="BY61" s="26" t="s">
        <v>161</v>
      </c>
      <c r="BZ61" s="26">
        <f t="shared" si="66"/>
        <v>7.5</v>
      </c>
      <c r="CA61" s="26" t="s">
        <v>162</v>
      </c>
      <c r="CB61" s="26">
        <f t="shared" si="67"/>
        <v>7.5</v>
      </c>
      <c r="CC61" s="26" t="s">
        <v>163</v>
      </c>
      <c r="CD61" s="26">
        <f t="shared" si="68"/>
        <v>7.5</v>
      </c>
      <c r="CE61" s="26" t="s">
        <v>164</v>
      </c>
      <c r="CF61" s="26">
        <f t="shared" si="69"/>
        <v>7.5</v>
      </c>
      <c r="CG61" s="26" t="s">
        <v>166</v>
      </c>
      <c r="CH61" s="26">
        <f t="shared" si="70"/>
        <v>7.5</v>
      </c>
      <c r="CI61" s="26">
        <v>1</v>
      </c>
      <c r="CJ61" s="26" t="s">
        <v>30</v>
      </c>
      <c r="CK61" s="26">
        <f t="shared" si="71"/>
        <v>7.5</v>
      </c>
      <c r="CL61" s="26" t="s">
        <v>161</v>
      </c>
      <c r="CM61" s="26">
        <f t="shared" si="72"/>
        <v>7.5</v>
      </c>
      <c r="CN61" s="26" t="s">
        <v>162</v>
      </c>
      <c r="CO61" s="26">
        <f t="shared" si="73"/>
        <v>7.5</v>
      </c>
      <c r="CP61" s="26" t="s">
        <v>163</v>
      </c>
      <c r="CQ61" s="26">
        <f t="shared" si="74"/>
        <v>7.5</v>
      </c>
      <c r="CR61" s="26" t="s">
        <v>164</v>
      </c>
      <c r="CS61" s="26">
        <f t="shared" si="75"/>
        <v>7.5</v>
      </c>
      <c r="CT61" s="26" t="s">
        <v>19</v>
      </c>
      <c r="CU61" s="26">
        <f t="shared" si="76"/>
        <v>7.5</v>
      </c>
    </row>
    <row r="62" spans="1:99" ht="15.75" x14ac:dyDescent="0.15">
      <c r="A62" s="23" t="s">
        <v>208</v>
      </c>
      <c r="B62" s="24" t="s">
        <v>209</v>
      </c>
      <c r="C62" s="23" t="s">
        <v>160</v>
      </c>
      <c r="D62" s="23" t="s">
        <v>8</v>
      </c>
      <c r="E62" s="25"/>
      <c r="F62" s="23">
        <v>1</v>
      </c>
      <c r="G62" s="26">
        <v>0</v>
      </c>
      <c r="H62" s="26">
        <v>113</v>
      </c>
      <c r="I62" s="26">
        <v>107</v>
      </c>
      <c r="J62" s="26">
        <v>117</v>
      </c>
      <c r="K62" s="26">
        <v>54</v>
      </c>
      <c r="L62" s="26">
        <v>54</v>
      </c>
      <c r="M62" s="26">
        <v>82</v>
      </c>
      <c r="N62" s="27">
        <v>0</v>
      </c>
      <c r="O62" s="26">
        <v>0</v>
      </c>
      <c r="P62" s="26">
        <f t="shared" si="77"/>
        <v>527</v>
      </c>
      <c r="Q62" s="28" t="str">
        <f>IF(D62="物理类",IF(P62&gt;=分数线!$C$2,"本科",""),IF(D62="历史类",IF(P62&gt;=分数线!$C$3,"本科","")))</f>
        <v>本科</v>
      </c>
      <c r="R62" s="28">
        <f t="shared" si="78"/>
        <v>36</v>
      </c>
      <c r="S62" s="28" t="str">
        <f>IF(D62="物理类",IF(P62&gt;=分数线!$C$6,"重本",""),IF(D62="历史类",IF(P62&gt;=分数线!$C$7,"重本","")))</f>
        <v>重本</v>
      </c>
      <c r="T62" s="28">
        <f t="shared" si="40"/>
        <v>144</v>
      </c>
      <c r="U62" s="28">
        <f t="shared" si="79"/>
        <v>180</v>
      </c>
      <c r="V62" s="26">
        <v>1</v>
      </c>
      <c r="W62" s="26" t="s">
        <v>30</v>
      </c>
      <c r="X62" s="26">
        <f t="shared" si="41"/>
        <v>3</v>
      </c>
      <c r="Y62" s="26" t="s">
        <v>161</v>
      </c>
      <c r="Z62" s="26">
        <f t="shared" si="42"/>
        <v>3</v>
      </c>
      <c r="AA62" s="26" t="s">
        <v>162</v>
      </c>
      <c r="AB62" s="26">
        <f t="shared" si="43"/>
        <v>3</v>
      </c>
      <c r="AC62" s="49" t="s">
        <v>163</v>
      </c>
      <c r="AD62" s="26">
        <f t="shared" si="44"/>
        <v>3</v>
      </c>
      <c r="AE62" s="29" t="s">
        <v>164</v>
      </c>
      <c r="AF62" s="26">
        <f t="shared" si="45"/>
        <v>3</v>
      </c>
      <c r="AG62" s="29" t="s">
        <v>165</v>
      </c>
      <c r="AH62" s="26">
        <f t="shared" si="46"/>
        <v>3</v>
      </c>
      <c r="AI62" s="26">
        <v>1</v>
      </c>
      <c r="AJ62" s="26" t="s">
        <v>30</v>
      </c>
      <c r="AK62" s="26">
        <f t="shared" si="47"/>
        <v>3</v>
      </c>
      <c r="AL62" s="26" t="s">
        <v>161</v>
      </c>
      <c r="AM62" s="26">
        <f t="shared" si="48"/>
        <v>3</v>
      </c>
      <c r="AN62" s="26" t="s">
        <v>162</v>
      </c>
      <c r="AO62" s="26">
        <f t="shared" si="49"/>
        <v>3</v>
      </c>
      <c r="AP62" s="26" t="s">
        <v>163</v>
      </c>
      <c r="AQ62" s="26">
        <f t="shared" si="50"/>
        <v>3</v>
      </c>
      <c r="AR62" s="26" t="s">
        <v>164</v>
      </c>
      <c r="AS62" s="26">
        <f t="shared" si="51"/>
        <v>3</v>
      </c>
      <c r="AT62" s="26" t="s">
        <v>165</v>
      </c>
      <c r="AU62" s="26">
        <f t="shared" si="52"/>
        <v>3</v>
      </c>
      <c r="AV62" s="26">
        <v>1</v>
      </c>
      <c r="AW62" s="26" t="s">
        <v>30</v>
      </c>
      <c r="AX62" s="26">
        <f t="shared" si="53"/>
        <v>4.5</v>
      </c>
      <c r="AY62" s="26" t="s">
        <v>161</v>
      </c>
      <c r="AZ62" s="26">
        <f t="shared" si="54"/>
        <v>4.5</v>
      </c>
      <c r="BA62" s="26" t="s">
        <v>162</v>
      </c>
      <c r="BB62" s="26">
        <f t="shared" si="55"/>
        <v>4.5</v>
      </c>
      <c r="BC62" s="26" t="s">
        <v>163</v>
      </c>
      <c r="BD62" s="26">
        <f t="shared" si="56"/>
        <v>4.5</v>
      </c>
      <c r="BE62" s="26" t="s">
        <v>164</v>
      </c>
      <c r="BF62" s="26">
        <f t="shared" si="57"/>
        <v>4.5</v>
      </c>
      <c r="BG62" s="26" t="s">
        <v>165</v>
      </c>
      <c r="BH62" s="26">
        <f t="shared" si="58"/>
        <v>4.5</v>
      </c>
      <c r="BI62" s="26">
        <v>1</v>
      </c>
      <c r="BJ62" s="26" t="s">
        <v>30</v>
      </c>
      <c r="BK62" s="26">
        <f t="shared" si="59"/>
        <v>4.5</v>
      </c>
      <c r="BL62" s="26" t="s">
        <v>161</v>
      </c>
      <c r="BM62" s="26">
        <f t="shared" si="60"/>
        <v>4.5</v>
      </c>
      <c r="BN62" s="26" t="s">
        <v>162</v>
      </c>
      <c r="BO62" s="26">
        <f t="shared" si="61"/>
        <v>4.5</v>
      </c>
      <c r="BP62" s="26" t="s">
        <v>163</v>
      </c>
      <c r="BQ62" s="26">
        <f t="shared" si="62"/>
        <v>4.5</v>
      </c>
      <c r="BR62" s="26" t="s">
        <v>164</v>
      </c>
      <c r="BS62" s="26">
        <f t="shared" si="63"/>
        <v>4.5</v>
      </c>
      <c r="BT62" s="26" t="s">
        <v>165</v>
      </c>
      <c r="BU62" s="26">
        <f t="shared" si="64"/>
        <v>4.5</v>
      </c>
      <c r="BV62" s="26">
        <v>1</v>
      </c>
      <c r="BW62" s="26" t="s">
        <v>30</v>
      </c>
      <c r="BX62" s="26">
        <f t="shared" si="65"/>
        <v>7.5</v>
      </c>
      <c r="BY62" s="26" t="s">
        <v>161</v>
      </c>
      <c r="BZ62" s="26">
        <f t="shared" si="66"/>
        <v>7.5</v>
      </c>
      <c r="CA62" s="26" t="s">
        <v>162</v>
      </c>
      <c r="CB62" s="26">
        <f t="shared" si="67"/>
        <v>7.5</v>
      </c>
      <c r="CC62" s="26" t="s">
        <v>163</v>
      </c>
      <c r="CD62" s="26">
        <f t="shared" si="68"/>
        <v>7.5</v>
      </c>
      <c r="CE62" s="26" t="s">
        <v>164</v>
      </c>
      <c r="CF62" s="26">
        <f t="shared" si="69"/>
        <v>7.5</v>
      </c>
      <c r="CG62" s="26" t="s">
        <v>166</v>
      </c>
      <c r="CH62" s="26">
        <f t="shared" si="70"/>
        <v>7.5</v>
      </c>
      <c r="CI62" s="26">
        <v>1</v>
      </c>
      <c r="CJ62" s="26" t="s">
        <v>30</v>
      </c>
      <c r="CK62" s="26">
        <f t="shared" si="71"/>
        <v>7.5</v>
      </c>
      <c r="CL62" s="26" t="s">
        <v>161</v>
      </c>
      <c r="CM62" s="26">
        <f t="shared" si="72"/>
        <v>7.5</v>
      </c>
      <c r="CN62" s="26" t="s">
        <v>162</v>
      </c>
      <c r="CO62" s="26">
        <f t="shared" si="73"/>
        <v>7.5</v>
      </c>
      <c r="CP62" s="26" t="s">
        <v>163</v>
      </c>
      <c r="CQ62" s="26">
        <f t="shared" si="74"/>
        <v>7.5</v>
      </c>
      <c r="CR62" s="26" t="s">
        <v>164</v>
      </c>
      <c r="CS62" s="26">
        <f t="shared" si="75"/>
        <v>7.5</v>
      </c>
      <c r="CT62" s="26" t="s">
        <v>19</v>
      </c>
      <c r="CU62" s="26">
        <f t="shared" si="76"/>
        <v>7.5</v>
      </c>
    </row>
    <row r="63" spans="1:99" ht="15.75" x14ac:dyDescent="0.15">
      <c r="A63" s="23" t="s">
        <v>210</v>
      </c>
      <c r="B63" s="24" t="s">
        <v>211</v>
      </c>
      <c r="C63" s="23" t="s">
        <v>160</v>
      </c>
      <c r="D63" s="23" t="s">
        <v>8</v>
      </c>
      <c r="E63" s="25"/>
      <c r="F63" s="23">
        <v>1</v>
      </c>
      <c r="G63" s="26">
        <v>0</v>
      </c>
      <c r="H63" s="26">
        <v>119</v>
      </c>
      <c r="I63" s="26">
        <v>92</v>
      </c>
      <c r="J63" s="26">
        <v>127</v>
      </c>
      <c r="K63" s="26">
        <v>47</v>
      </c>
      <c r="L63" s="26">
        <v>64</v>
      </c>
      <c r="M63" s="26">
        <v>77</v>
      </c>
      <c r="N63" s="27">
        <v>0</v>
      </c>
      <c r="O63" s="26">
        <v>0</v>
      </c>
      <c r="P63" s="26">
        <f t="shared" si="77"/>
        <v>526</v>
      </c>
      <c r="Q63" s="28" t="str">
        <f>IF(D63="物理类",IF(P63&gt;=分数线!$C$2,"本科",""),IF(D63="历史类",IF(P63&gt;=分数线!$C$3,"本科","")))</f>
        <v>本科</v>
      </c>
      <c r="R63" s="28">
        <f t="shared" si="78"/>
        <v>36</v>
      </c>
      <c r="S63" s="28" t="str">
        <f>IF(D63="物理类",IF(P63&gt;=分数线!$C$6,"重本",""),IF(D63="历史类",IF(P63&gt;=分数线!$C$7,"重本","")))</f>
        <v>重本</v>
      </c>
      <c r="T63" s="28">
        <f t="shared" si="40"/>
        <v>144</v>
      </c>
      <c r="U63" s="28">
        <f t="shared" si="79"/>
        <v>180</v>
      </c>
      <c r="V63" s="26">
        <v>1</v>
      </c>
      <c r="W63" s="26" t="s">
        <v>30</v>
      </c>
      <c r="X63" s="26">
        <f t="shared" si="41"/>
        <v>3</v>
      </c>
      <c r="Y63" s="26" t="s">
        <v>161</v>
      </c>
      <c r="Z63" s="26">
        <f t="shared" si="42"/>
        <v>3</v>
      </c>
      <c r="AA63" s="26" t="s">
        <v>162</v>
      </c>
      <c r="AB63" s="26">
        <f t="shared" si="43"/>
        <v>3</v>
      </c>
      <c r="AC63" s="49" t="s">
        <v>163</v>
      </c>
      <c r="AD63" s="26">
        <f t="shared" si="44"/>
        <v>3</v>
      </c>
      <c r="AE63" s="29" t="s">
        <v>164</v>
      </c>
      <c r="AF63" s="26">
        <f t="shared" si="45"/>
        <v>3</v>
      </c>
      <c r="AG63" s="29" t="s">
        <v>165</v>
      </c>
      <c r="AH63" s="26">
        <f t="shared" si="46"/>
        <v>3</v>
      </c>
      <c r="AI63" s="26">
        <v>1</v>
      </c>
      <c r="AJ63" s="26" t="s">
        <v>30</v>
      </c>
      <c r="AK63" s="26">
        <f t="shared" si="47"/>
        <v>3</v>
      </c>
      <c r="AL63" s="26" t="s">
        <v>161</v>
      </c>
      <c r="AM63" s="26">
        <f t="shared" si="48"/>
        <v>3</v>
      </c>
      <c r="AN63" s="26" t="s">
        <v>162</v>
      </c>
      <c r="AO63" s="26">
        <f t="shared" si="49"/>
        <v>3</v>
      </c>
      <c r="AP63" s="26" t="s">
        <v>163</v>
      </c>
      <c r="AQ63" s="26">
        <f t="shared" si="50"/>
        <v>3</v>
      </c>
      <c r="AR63" s="26" t="s">
        <v>164</v>
      </c>
      <c r="AS63" s="26">
        <f t="shared" si="51"/>
        <v>3</v>
      </c>
      <c r="AT63" s="26" t="s">
        <v>165</v>
      </c>
      <c r="AU63" s="26">
        <f t="shared" si="52"/>
        <v>3</v>
      </c>
      <c r="AV63" s="26">
        <v>1</v>
      </c>
      <c r="AW63" s="26" t="s">
        <v>30</v>
      </c>
      <c r="AX63" s="26">
        <f t="shared" si="53"/>
        <v>4.5</v>
      </c>
      <c r="AY63" s="26" t="s">
        <v>161</v>
      </c>
      <c r="AZ63" s="26">
        <f t="shared" si="54"/>
        <v>4.5</v>
      </c>
      <c r="BA63" s="26" t="s">
        <v>162</v>
      </c>
      <c r="BB63" s="26">
        <f t="shared" si="55"/>
        <v>4.5</v>
      </c>
      <c r="BC63" s="26" t="s">
        <v>163</v>
      </c>
      <c r="BD63" s="26">
        <f t="shared" si="56"/>
        <v>4.5</v>
      </c>
      <c r="BE63" s="26" t="s">
        <v>164</v>
      </c>
      <c r="BF63" s="26">
        <f t="shared" si="57"/>
        <v>4.5</v>
      </c>
      <c r="BG63" s="26" t="s">
        <v>165</v>
      </c>
      <c r="BH63" s="26">
        <f t="shared" si="58"/>
        <v>4.5</v>
      </c>
      <c r="BI63" s="26">
        <v>1</v>
      </c>
      <c r="BJ63" s="26" t="s">
        <v>30</v>
      </c>
      <c r="BK63" s="26">
        <f t="shared" si="59"/>
        <v>4.5</v>
      </c>
      <c r="BL63" s="26" t="s">
        <v>161</v>
      </c>
      <c r="BM63" s="26">
        <f t="shared" si="60"/>
        <v>4.5</v>
      </c>
      <c r="BN63" s="26" t="s">
        <v>162</v>
      </c>
      <c r="BO63" s="26">
        <f t="shared" si="61"/>
        <v>4.5</v>
      </c>
      <c r="BP63" s="26" t="s">
        <v>163</v>
      </c>
      <c r="BQ63" s="26">
        <f t="shared" si="62"/>
        <v>4.5</v>
      </c>
      <c r="BR63" s="26" t="s">
        <v>164</v>
      </c>
      <c r="BS63" s="26">
        <f t="shared" si="63"/>
        <v>4.5</v>
      </c>
      <c r="BT63" s="26" t="s">
        <v>165</v>
      </c>
      <c r="BU63" s="26">
        <f t="shared" si="64"/>
        <v>4.5</v>
      </c>
      <c r="BV63" s="26">
        <v>1</v>
      </c>
      <c r="BW63" s="26" t="s">
        <v>30</v>
      </c>
      <c r="BX63" s="26">
        <f t="shared" si="65"/>
        <v>7.5</v>
      </c>
      <c r="BY63" s="26" t="s">
        <v>161</v>
      </c>
      <c r="BZ63" s="26">
        <f t="shared" si="66"/>
        <v>7.5</v>
      </c>
      <c r="CA63" s="26" t="s">
        <v>162</v>
      </c>
      <c r="CB63" s="26">
        <f t="shared" si="67"/>
        <v>7.5</v>
      </c>
      <c r="CC63" s="26" t="s">
        <v>163</v>
      </c>
      <c r="CD63" s="26">
        <f t="shared" si="68"/>
        <v>7.5</v>
      </c>
      <c r="CE63" s="26" t="s">
        <v>164</v>
      </c>
      <c r="CF63" s="26">
        <f t="shared" si="69"/>
        <v>7.5</v>
      </c>
      <c r="CG63" s="26" t="s">
        <v>166</v>
      </c>
      <c r="CH63" s="26">
        <f t="shared" si="70"/>
        <v>7.5</v>
      </c>
      <c r="CI63" s="26">
        <v>1</v>
      </c>
      <c r="CJ63" s="26" t="s">
        <v>30</v>
      </c>
      <c r="CK63" s="26">
        <f t="shared" si="71"/>
        <v>7.5</v>
      </c>
      <c r="CL63" s="26" t="s">
        <v>161</v>
      </c>
      <c r="CM63" s="26">
        <f t="shared" si="72"/>
        <v>7.5</v>
      </c>
      <c r="CN63" s="26" t="s">
        <v>162</v>
      </c>
      <c r="CO63" s="26">
        <f t="shared" si="73"/>
        <v>7.5</v>
      </c>
      <c r="CP63" s="26" t="s">
        <v>163</v>
      </c>
      <c r="CQ63" s="26">
        <f t="shared" si="74"/>
        <v>7.5</v>
      </c>
      <c r="CR63" s="26" t="s">
        <v>164</v>
      </c>
      <c r="CS63" s="26">
        <f t="shared" si="75"/>
        <v>7.5</v>
      </c>
      <c r="CT63" s="26" t="s">
        <v>19</v>
      </c>
      <c r="CU63" s="26">
        <f t="shared" si="76"/>
        <v>7.5</v>
      </c>
    </row>
    <row r="64" spans="1:99" ht="15.75" x14ac:dyDescent="0.15">
      <c r="A64" s="23" t="s">
        <v>212</v>
      </c>
      <c r="B64" s="24" t="s">
        <v>213</v>
      </c>
      <c r="C64" s="23" t="s">
        <v>160</v>
      </c>
      <c r="D64" s="23" t="s">
        <v>8</v>
      </c>
      <c r="E64" s="25"/>
      <c r="F64" s="23">
        <v>1</v>
      </c>
      <c r="G64" s="26">
        <v>0</v>
      </c>
      <c r="H64" s="26">
        <v>108</v>
      </c>
      <c r="I64" s="26">
        <v>98</v>
      </c>
      <c r="J64" s="26">
        <v>122</v>
      </c>
      <c r="K64" s="26">
        <v>58</v>
      </c>
      <c r="L64" s="26">
        <v>64</v>
      </c>
      <c r="M64" s="26">
        <v>74</v>
      </c>
      <c r="N64" s="27">
        <v>0</v>
      </c>
      <c r="O64" s="26">
        <v>0</v>
      </c>
      <c r="P64" s="26">
        <f t="shared" si="77"/>
        <v>524</v>
      </c>
      <c r="Q64" s="28" t="str">
        <f>IF(D64="物理类",IF(P64&gt;=分数线!$C$2,"本科",""),IF(D64="历史类",IF(P64&gt;=分数线!$C$3,"本科","")))</f>
        <v>本科</v>
      </c>
      <c r="R64" s="28">
        <f t="shared" si="78"/>
        <v>36</v>
      </c>
      <c r="S64" s="28" t="str">
        <f>IF(D64="物理类",IF(P64&gt;=分数线!$C$6,"重本",""),IF(D64="历史类",IF(P64&gt;=分数线!$C$7,"重本","")))</f>
        <v>重本</v>
      </c>
      <c r="T64" s="28">
        <f t="shared" si="40"/>
        <v>144</v>
      </c>
      <c r="U64" s="28">
        <f t="shared" si="79"/>
        <v>180</v>
      </c>
      <c r="V64" s="26">
        <v>1</v>
      </c>
      <c r="W64" s="26" t="s">
        <v>30</v>
      </c>
      <c r="X64" s="26">
        <f t="shared" si="41"/>
        <v>3</v>
      </c>
      <c r="Y64" s="26" t="s">
        <v>161</v>
      </c>
      <c r="Z64" s="26">
        <f t="shared" si="42"/>
        <v>3</v>
      </c>
      <c r="AA64" s="26" t="s">
        <v>162</v>
      </c>
      <c r="AB64" s="26">
        <f t="shared" si="43"/>
        <v>3</v>
      </c>
      <c r="AC64" s="49" t="s">
        <v>163</v>
      </c>
      <c r="AD64" s="26">
        <f t="shared" si="44"/>
        <v>3</v>
      </c>
      <c r="AE64" s="29" t="s">
        <v>164</v>
      </c>
      <c r="AF64" s="26">
        <f t="shared" si="45"/>
        <v>3</v>
      </c>
      <c r="AG64" s="29" t="s">
        <v>165</v>
      </c>
      <c r="AH64" s="26">
        <f t="shared" si="46"/>
        <v>3</v>
      </c>
      <c r="AI64" s="26">
        <v>1</v>
      </c>
      <c r="AJ64" s="26" t="s">
        <v>30</v>
      </c>
      <c r="AK64" s="26">
        <f t="shared" si="47"/>
        <v>3</v>
      </c>
      <c r="AL64" s="26" t="s">
        <v>161</v>
      </c>
      <c r="AM64" s="26">
        <f t="shared" si="48"/>
        <v>3</v>
      </c>
      <c r="AN64" s="26" t="s">
        <v>162</v>
      </c>
      <c r="AO64" s="26">
        <f t="shared" si="49"/>
        <v>3</v>
      </c>
      <c r="AP64" s="26" t="s">
        <v>163</v>
      </c>
      <c r="AQ64" s="26">
        <f t="shared" si="50"/>
        <v>3</v>
      </c>
      <c r="AR64" s="26" t="s">
        <v>164</v>
      </c>
      <c r="AS64" s="26">
        <f t="shared" si="51"/>
        <v>3</v>
      </c>
      <c r="AT64" s="26" t="s">
        <v>165</v>
      </c>
      <c r="AU64" s="26">
        <f t="shared" si="52"/>
        <v>3</v>
      </c>
      <c r="AV64" s="26">
        <v>1</v>
      </c>
      <c r="AW64" s="26" t="s">
        <v>30</v>
      </c>
      <c r="AX64" s="26">
        <f t="shared" si="53"/>
        <v>4.5</v>
      </c>
      <c r="AY64" s="26" t="s">
        <v>161</v>
      </c>
      <c r="AZ64" s="26">
        <f t="shared" si="54"/>
        <v>4.5</v>
      </c>
      <c r="BA64" s="26" t="s">
        <v>162</v>
      </c>
      <c r="BB64" s="26">
        <f t="shared" si="55"/>
        <v>4.5</v>
      </c>
      <c r="BC64" s="26" t="s">
        <v>163</v>
      </c>
      <c r="BD64" s="26">
        <f t="shared" si="56"/>
        <v>4.5</v>
      </c>
      <c r="BE64" s="26" t="s">
        <v>164</v>
      </c>
      <c r="BF64" s="26">
        <f t="shared" si="57"/>
        <v>4.5</v>
      </c>
      <c r="BG64" s="26" t="s">
        <v>165</v>
      </c>
      <c r="BH64" s="26">
        <f t="shared" si="58"/>
        <v>4.5</v>
      </c>
      <c r="BI64" s="26">
        <v>1</v>
      </c>
      <c r="BJ64" s="26" t="s">
        <v>30</v>
      </c>
      <c r="BK64" s="26">
        <f t="shared" si="59"/>
        <v>4.5</v>
      </c>
      <c r="BL64" s="26" t="s">
        <v>161</v>
      </c>
      <c r="BM64" s="26">
        <f t="shared" si="60"/>
        <v>4.5</v>
      </c>
      <c r="BN64" s="26" t="s">
        <v>162</v>
      </c>
      <c r="BO64" s="26">
        <f t="shared" si="61"/>
        <v>4.5</v>
      </c>
      <c r="BP64" s="26" t="s">
        <v>163</v>
      </c>
      <c r="BQ64" s="26">
        <f t="shared" si="62"/>
        <v>4.5</v>
      </c>
      <c r="BR64" s="26" t="s">
        <v>164</v>
      </c>
      <c r="BS64" s="26">
        <f t="shared" si="63"/>
        <v>4.5</v>
      </c>
      <c r="BT64" s="26" t="s">
        <v>165</v>
      </c>
      <c r="BU64" s="26">
        <f t="shared" si="64"/>
        <v>4.5</v>
      </c>
      <c r="BV64" s="26">
        <v>1</v>
      </c>
      <c r="BW64" s="26" t="s">
        <v>30</v>
      </c>
      <c r="BX64" s="26">
        <f t="shared" si="65"/>
        <v>7.5</v>
      </c>
      <c r="BY64" s="26" t="s">
        <v>161</v>
      </c>
      <c r="BZ64" s="26">
        <f t="shared" si="66"/>
        <v>7.5</v>
      </c>
      <c r="CA64" s="26" t="s">
        <v>162</v>
      </c>
      <c r="CB64" s="26">
        <f t="shared" si="67"/>
        <v>7.5</v>
      </c>
      <c r="CC64" s="26" t="s">
        <v>163</v>
      </c>
      <c r="CD64" s="26">
        <f t="shared" si="68"/>
        <v>7.5</v>
      </c>
      <c r="CE64" s="26" t="s">
        <v>164</v>
      </c>
      <c r="CF64" s="26">
        <f t="shared" si="69"/>
        <v>7.5</v>
      </c>
      <c r="CG64" s="26" t="s">
        <v>166</v>
      </c>
      <c r="CH64" s="26">
        <f t="shared" si="70"/>
        <v>7.5</v>
      </c>
      <c r="CI64" s="26">
        <v>1</v>
      </c>
      <c r="CJ64" s="26" t="s">
        <v>30</v>
      </c>
      <c r="CK64" s="26">
        <f t="shared" si="71"/>
        <v>7.5</v>
      </c>
      <c r="CL64" s="26" t="s">
        <v>161</v>
      </c>
      <c r="CM64" s="26">
        <f t="shared" si="72"/>
        <v>7.5</v>
      </c>
      <c r="CN64" s="26" t="s">
        <v>162</v>
      </c>
      <c r="CO64" s="26">
        <f t="shared" si="73"/>
        <v>7.5</v>
      </c>
      <c r="CP64" s="26" t="s">
        <v>163</v>
      </c>
      <c r="CQ64" s="26">
        <f t="shared" si="74"/>
        <v>7.5</v>
      </c>
      <c r="CR64" s="26" t="s">
        <v>164</v>
      </c>
      <c r="CS64" s="26">
        <f t="shared" si="75"/>
        <v>7.5</v>
      </c>
      <c r="CT64" s="26" t="s">
        <v>19</v>
      </c>
      <c r="CU64" s="26">
        <f t="shared" si="76"/>
        <v>7.5</v>
      </c>
    </row>
    <row r="65" spans="1:99" ht="15.75" x14ac:dyDescent="0.15">
      <c r="A65" s="23" t="s">
        <v>214</v>
      </c>
      <c r="B65" s="24" t="s">
        <v>215</v>
      </c>
      <c r="C65" s="23" t="s">
        <v>160</v>
      </c>
      <c r="D65" s="23" t="s">
        <v>8</v>
      </c>
      <c r="E65" s="25"/>
      <c r="F65" s="23">
        <v>1</v>
      </c>
      <c r="G65" s="26">
        <v>1</v>
      </c>
      <c r="H65" s="26">
        <v>111</v>
      </c>
      <c r="I65" s="26">
        <v>109</v>
      </c>
      <c r="J65" s="26">
        <v>118</v>
      </c>
      <c r="K65" s="26">
        <v>42</v>
      </c>
      <c r="L65" s="26">
        <v>61</v>
      </c>
      <c r="M65" s="26">
        <v>78</v>
      </c>
      <c r="N65" s="27">
        <v>0</v>
      </c>
      <c r="O65" s="26">
        <v>0</v>
      </c>
      <c r="P65" s="26">
        <f t="shared" si="77"/>
        <v>519</v>
      </c>
      <c r="Q65" s="28" t="str">
        <f>IF(D65="物理类",IF(P65&gt;=分数线!$C$2,"本科",""),IF(D65="历史类",IF(P65&gt;=分数线!$C$3,"本科","")))</f>
        <v>本科</v>
      </c>
      <c r="R65" s="28">
        <f t="shared" si="78"/>
        <v>36</v>
      </c>
      <c r="S65" s="28" t="str">
        <f>IF(D65="物理类",IF(P65&gt;=分数线!$C$6,"重本",""),IF(D65="历史类",IF(P65&gt;=分数线!$C$7,"重本","")))</f>
        <v>重本</v>
      </c>
      <c r="T65" s="28">
        <f t="shared" si="40"/>
        <v>72</v>
      </c>
      <c r="U65" s="28">
        <f t="shared" si="79"/>
        <v>108</v>
      </c>
      <c r="V65" s="26">
        <v>1</v>
      </c>
      <c r="W65" s="26" t="s">
        <v>216</v>
      </c>
      <c r="X65" s="26">
        <f t="shared" si="41"/>
        <v>1.8</v>
      </c>
      <c r="Y65" s="26" t="s">
        <v>217</v>
      </c>
      <c r="Z65" s="26">
        <f t="shared" si="42"/>
        <v>1.8</v>
      </c>
      <c r="AA65" s="26" t="s">
        <v>93</v>
      </c>
      <c r="AB65" s="26">
        <f t="shared" si="43"/>
        <v>1.8</v>
      </c>
      <c r="AC65" s="49" t="s">
        <v>218</v>
      </c>
      <c r="AD65" s="26">
        <f t="shared" si="44"/>
        <v>1.8</v>
      </c>
      <c r="AE65" s="29" t="s">
        <v>219</v>
      </c>
      <c r="AF65" s="26">
        <f t="shared" si="45"/>
        <v>1.8</v>
      </c>
      <c r="AG65" s="29" t="s">
        <v>99</v>
      </c>
      <c r="AH65" s="26">
        <f t="shared" si="46"/>
        <v>1.8</v>
      </c>
      <c r="AI65" s="26">
        <v>1</v>
      </c>
      <c r="AJ65" s="26" t="s">
        <v>30</v>
      </c>
      <c r="AK65" s="26">
        <f t="shared" si="47"/>
        <v>1.8</v>
      </c>
      <c r="AL65" s="26" t="s">
        <v>161</v>
      </c>
      <c r="AM65" s="26">
        <f t="shared" si="48"/>
        <v>1.8</v>
      </c>
      <c r="AN65" s="26" t="s">
        <v>162</v>
      </c>
      <c r="AO65" s="26">
        <f t="shared" si="49"/>
        <v>1.8</v>
      </c>
      <c r="AP65" s="26" t="s">
        <v>163</v>
      </c>
      <c r="AQ65" s="26">
        <f t="shared" si="50"/>
        <v>1.8</v>
      </c>
      <c r="AR65" s="26" t="s">
        <v>164</v>
      </c>
      <c r="AS65" s="26">
        <f t="shared" si="51"/>
        <v>1.8</v>
      </c>
      <c r="AT65" s="26" t="s">
        <v>165</v>
      </c>
      <c r="AU65" s="26">
        <f t="shared" si="52"/>
        <v>1.8</v>
      </c>
      <c r="AV65" s="26">
        <v>1</v>
      </c>
      <c r="AW65" s="26" t="s">
        <v>30</v>
      </c>
      <c r="AX65" s="26">
        <f t="shared" si="53"/>
        <v>2.7</v>
      </c>
      <c r="AY65" s="26" t="s">
        <v>161</v>
      </c>
      <c r="AZ65" s="26">
        <f t="shared" si="54"/>
        <v>2.7</v>
      </c>
      <c r="BA65" s="26" t="s">
        <v>162</v>
      </c>
      <c r="BB65" s="26">
        <f t="shared" si="55"/>
        <v>2.7</v>
      </c>
      <c r="BC65" s="26" t="s">
        <v>163</v>
      </c>
      <c r="BD65" s="26">
        <f t="shared" si="56"/>
        <v>2.7</v>
      </c>
      <c r="BE65" s="26" t="s">
        <v>164</v>
      </c>
      <c r="BF65" s="26">
        <f t="shared" si="57"/>
        <v>2.7</v>
      </c>
      <c r="BG65" s="26" t="s">
        <v>165</v>
      </c>
      <c r="BH65" s="26">
        <f t="shared" si="58"/>
        <v>2.7</v>
      </c>
      <c r="BI65" s="26">
        <v>1</v>
      </c>
      <c r="BJ65" s="26" t="s">
        <v>30</v>
      </c>
      <c r="BK65" s="26">
        <f t="shared" si="59"/>
        <v>2.7</v>
      </c>
      <c r="BL65" s="26" t="s">
        <v>161</v>
      </c>
      <c r="BM65" s="26">
        <f t="shared" si="60"/>
        <v>2.7</v>
      </c>
      <c r="BN65" s="26" t="s">
        <v>162</v>
      </c>
      <c r="BO65" s="26">
        <f t="shared" si="61"/>
        <v>2.7</v>
      </c>
      <c r="BP65" s="26" t="s">
        <v>163</v>
      </c>
      <c r="BQ65" s="26">
        <f t="shared" si="62"/>
        <v>2.7</v>
      </c>
      <c r="BR65" s="26" t="s">
        <v>164</v>
      </c>
      <c r="BS65" s="26">
        <f t="shared" si="63"/>
        <v>2.7</v>
      </c>
      <c r="BT65" s="26" t="s">
        <v>165</v>
      </c>
      <c r="BU65" s="26">
        <f t="shared" si="64"/>
        <v>2.7</v>
      </c>
      <c r="BV65" s="26">
        <v>1</v>
      </c>
      <c r="BW65" s="26" t="s">
        <v>30</v>
      </c>
      <c r="BX65" s="26">
        <f t="shared" si="65"/>
        <v>4.5</v>
      </c>
      <c r="BY65" s="26" t="s">
        <v>161</v>
      </c>
      <c r="BZ65" s="26">
        <f t="shared" si="66"/>
        <v>4.5</v>
      </c>
      <c r="CA65" s="26" t="s">
        <v>162</v>
      </c>
      <c r="CB65" s="26">
        <f t="shared" si="67"/>
        <v>4.5</v>
      </c>
      <c r="CC65" s="26" t="s">
        <v>163</v>
      </c>
      <c r="CD65" s="26">
        <f t="shared" si="68"/>
        <v>4.5</v>
      </c>
      <c r="CE65" s="26" t="s">
        <v>164</v>
      </c>
      <c r="CF65" s="26">
        <f t="shared" si="69"/>
        <v>4.5</v>
      </c>
      <c r="CG65" s="26" t="s">
        <v>166</v>
      </c>
      <c r="CH65" s="26">
        <f t="shared" si="70"/>
        <v>4.5</v>
      </c>
      <c r="CI65" s="26">
        <v>1</v>
      </c>
      <c r="CJ65" s="26" t="s">
        <v>30</v>
      </c>
      <c r="CK65" s="26">
        <f t="shared" si="71"/>
        <v>4.5</v>
      </c>
      <c r="CL65" s="26" t="s">
        <v>161</v>
      </c>
      <c r="CM65" s="26">
        <f t="shared" si="72"/>
        <v>4.5</v>
      </c>
      <c r="CN65" s="26" t="s">
        <v>162</v>
      </c>
      <c r="CO65" s="26">
        <f t="shared" si="73"/>
        <v>4.5</v>
      </c>
      <c r="CP65" s="26" t="s">
        <v>163</v>
      </c>
      <c r="CQ65" s="26">
        <f t="shared" si="74"/>
        <v>4.5</v>
      </c>
      <c r="CR65" s="26" t="s">
        <v>164</v>
      </c>
      <c r="CS65" s="26">
        <f t="shared" si="75"/>
        <v>4.5</v>
      </c>
      <c r="CT65" s="26" t="s">
        <v>19</v>
      </c>
      <c r="CU65" s="26">
        <f t="shared" si="76"/>
        <v>4.5</v>
      </c>
    </row>
    <row r="66" spans="1:99" ht="15.75" x14ac:dyDescent="0.15">
      <c r="A66" s="23" t="s">
        <v>220</v>
      </c>
      <c r="B66" s="24" t="s">
        <v>221</v>
      </c>
      <c r="C66" s="23" t="s">
        <v>160</v>
      </c>
      <c r="D66" s="23" t="s">
        <v>8</v>
      </c>
      <c r="E66" s="25"/>
      <c r="F66" s="23">
        <v>1</v>
      </c>
      <c r="G66" s="26">
        <v>0</v>
      </c>
      <c r="H66" s="26">
        <v>114</v>
      </c>
      <c r="I66" s="26">
        <v>109</v>
      </c>
      <c r="J66" s="26">
        <v>92</v>
      </c>
      <c r="K66" s="26">
        <v>64</v>
      </c>
      <c r="L66" s="26">
        <v>66</v>
      </c>
      <c r="M66" s="26">
        <v>71</v>
      </c>
      <c r="N66" s="27">
        <v>0</v>
      </c>
      <c r="O66" s="26">
        <v>0</v>
      </c>
      <c r="P66" s="26">
        <f t="shared" si="77"/>
        <v>516</v>
      </c>
      <c r="Q66" s="28" t="str">
        <f>IF(D66="物理类",IF(P66&gt;=分数线!$C$2,"本科",""),IF(D66="历史类",IF(P66&gt;=分数线!$C$3,"本科","")))</f>
        <v>本科</v>
      </c>
      <c r="R66" s="28">
        <f t="shared" si="78"/>
        <v>36</v>
      </c>
      <c r="S66" s="28" t="str">
        <f>IF(D66="物理类",IF(P66&gt;=分数线!$C$6,"重本",""),IF(D66="历史类",IF(P66&gt;=分数线!$C$7,"重本","")))</f>
        <v/>
      </c>
      <c r="T66" s="28">
        <f t="shared" si="40"/>
        <v>0</v>
      </c>
      <c r="U66" s="28">
        <f t="shared" si="79"/>
        <v>36</v>
      </c>
      <c r="V66" s="26">
        <v>1</v>
      </c>
      <c r="W66" s="26" t="s">
        <v>30</v>
      </c>
      <c r="X66" s="26">
        <f t="shared" si="41"/>
        <v>0.6</v>
      </c>
      <c r="Y66" s="26" t="s">
        <v>161</v>
      </c>
      <c r="Z66" s="26">
        <f t="shared" si="42"/>
        <v>0.6</v>
      </c>
      <c r="AA66" s="26" t="s">
        <v>162</v>
      </c>
      <c r="AB66" s="26">
        <f t="shared" si="43"/>
        <v>0.6</v>
      </c>
      <c r="AC66" s="49" t="s">
        <v>163</v>
      </c>
      <c r="AD66" s="26">
        <f t="shared" si="44"/>
        <v>0.6</v>
      </c>
      <c r="AE66" s="29" t="s">
        <v>164</v>
      </c>
      <c r="AF66" s="26">
        <f t="shared" si="45"/>
        <v>0.6</v>
      </c>
      <c r="AG66" s="29" t="s">
        <v>165</v>
      </c>
      <c r="AH66" s="26">
        <f t="shared" si="46"/>
        <v>0.6</v>
      </c>
      <c r="AI66" s="26">
        <v>1</v>
      </c>
      <c r="AJ66" s="26" t="s">
        <v>30</v>
      </c>
      <c r="AK66" s="26">
        <f t="shared" si="47"/>
        <v>0.6</v>
      </c>
      <c r="AL66" s="26" t="s">
        <v>161</v>
      </c>
      <c r="AM66" s="26">
        <f t="shared" si="48"/>
        <v>0.6</v>
      </c>
      <c r="AN66" s="26" t="s">
        <v>162</v>
      </c>
      <c r="AO66" s="26">
        <f t="shared" si="49"/>
        <v>0.6</v>
      </c>
      <c r="AP66" s="26" t="s">
        <v>163</v>
      </c>
      <c r="AQ66" s="26">
        <f t="shared" si="50"/>
        <v>0.6</v>
      </c>
      <c r="AR66" s="26" t="s">
        <v>164</v>
      </c>
      <c r="AS66" s="26">
        <f t="shared" si="51"/>
        <v>0.6</v>
      </c>
      <c r="AT66" s="26" t="s">
        <v>165</v>
      </c>
      <c r="AU66" s="26">
        <f t="shared" si="52"/>
        <v>0.6</v>
      </c>
      <c r="AV66" s="26">
        <v>1</v>
      </c>
      <c r="AW66" s="26" t="s">
        <v>30</v>
      </c>
      <c r="AX66" s="26">
        <f t="shared" si="53"/>
        <v>0.9</v>
      </c>
      <c r="AY66" s="26" t="s">
        <v>161</v>
      </c>
      <c r="AZ66" s="26">
        <f t="shared" si="54"/>
        <v>0.9</v>
      </c>
      <c r="BA66" s="26" t="s">
        <v>162</v>
      </c>
      <c r="BB66" s="26">
        <f t="shared" si="55"/>
        <v>0.9</v>
      </c>
      <c r="BC66" s="26" t="s">
        <v>163</v>
      </c>
      <c r="BD66" s="26">
        <f t="shared" si="56"/>
        <v>0.9</v>
      </c>
      <c r="BE66" s="26" t="s">
        <v>164</v>
      </c>
      <c r="BF66" s="26">
        <f t="shared" si="57"/>
        <v>0.9</v>
      </c>
      <c r="BG66" s="26" t="s">
        <v>165</v>
      </c>
      <c r="BH66" s="26">
        <f t="shared" si="58"/>
        <v>0.9</v>
      </c>
      <c r="BI66" s="26">
        <v>1</v>
      </c>
      <c r="BJ66" s="26" t="s">
        <v>30</v>
      </c>
      <c r="BK66" s="26">
        <f t="shared" si="59"/>
        <v>0.9</v>
      </c>
      <c r="BL66" s="26" t="s">
        <v>161</v>
      </c>
      <c r="BM66" s="26">
        <f t="shared" si="60"/>
        <v>0.9</v>
      </c>
      <c r="BN66" s="26" t="s">
        <v>162</v>
      </c>
      <c r="BO66" s="26">
        <f t="shared" si="61"/>
        <v>0.9</v>
      </c>
      <c r="BP66" s="26" t="s">
        <v>163</v>
      </c>
      <c r="BQ66" s="26">
        <f t="shared" si="62"/>
        <v>0.9</v>
      </c>
      <c r="BR66" s="26" t="s">
        <v>164</v>
      </c>
      <c r="BS66" s="26">
        <f t="shared" si="63"/>
        <v>0.9</v>
      </c>
      <c r="BT66" s="26" t="s">
        <v>165</v>
      </c>
      <c r="BU66" s="26">
        <f t="shared" si="64"/>
        <v>0.9</v>
      </c>
      <c r="BV66" s="26">
        <v>1</v>
      </c>
      <c r="BW66" s="26" t="s">
        <v>30</v>
      </c>
      <c r="BX66" s="26">
        <f t="shared" si="65"/>
        <v>1.5</v>
      </c>
      <c r="BY66" s="26" t="s">
        <v>161</v>
      </c>
      <c r="BZ66" s="26">
        <f t="shared" si="66"/>
        <v>1.5</v>
      </c>
      <c r="CA66" s="26" t="s">
        <v>162</v>
      </c>
      <c r="CB66" s="26">
        <f t="shared" si="67"/>
        <v>1.5</v>
      </c>
      <c r="CC66" s="26" t="s">
        <v>163</v>
      </c>
      <c r="CD66" s="26">
        <f t="shared" si="68"/>
        <v>1.5</v>
      </c>
      <c r="CE66" s="26" t="s">
        <v>164</v>
      </c>
      <c r="CF66" s="26">
        <f t="shared" si="69"/>
        <v>1.5</v>
      </c>
      <c r="CG66" s="26" t="s">
        <v>166</v>
      </c>
      <c r="CH66" s="26">
        <f t="shared" si="70"/>
        <v>1.5</v>
      </c>
      <c r="CI66" s="26">
        <v>1</v>
      </c>
      <c r="CJ66" s="26" t="s">
        <v>30</v>
      </c>
      <c r="CK66" s="26">
        <f t="shared" si="71"/>
        <v>1.5</v>
      </c>
      <c r="CL66" s="26" t="s">
        <v>161</v>
      </c>
      <c r="CM66" s="26">
        <f t="shared" si="72"/>
        <v>1.5</v>
      </c>
      <c r="CN66" s="26" t="s">
        <v>162</v>
      </c>
      <c r="CO66" s="26">
        <f t="shared" si="73"/>
        <v>1.5</v>
      </c>
      <c r="CP66" s="26" t="s">
        <v>163</v>
      </c>
      <c r="CQ66" s="26">
        <f t="shared" si="74"/>
        <v>1.5</v>
      </c>
      <c r="CR66" s="26" t="s">
        <v>164</v>
      </c>
      <c r="CS66" s="26">
        <f t="shared" si="75"/>
        <v>1.5</v>
      </c>
      <c r="CT66" s="26" t="s">
        <v>19</v>
      </c>
      <c r="CU66" s="26">
        <f t="shared" si="76"/>
        <v>1.5</v>
      </c>
    </row>
    <row r="67" spans="1:99" ht="15.75" x14ac:dyDescent="0.15">
      <c r="A67" s="23" t="s">
        <v>222</v>
      </c>
      <c r="B67" s="24" t="s">
        <v>223</v>
      </c>
      <c r="C67" s="23" t="s">
        <v>160</v>
      </c>
      <c r="D67" s="23" t="s">
        <v>8</v>
      </c>
      <c r="E67" s="25"/>
      <c r="F67" s="23">
        <v>1</v>
      </c>
      <c r="G67" s="26">
        <v>0</v>
      </c>
      <c r="H67" s="26">
        <v>118</v>
      </c>
      <c r="I67" s="26">
        <v>107</v>
      </c>
      <c r="J67" s="26">
        <v>105</v>
      </c>
      <c r="K67" s="26">
        <v>48</v>
      </c>
      <c r="L67" s="26">
        <v>60</v>
      </c>
      <c r="M67" s="26">
        <v>78</v>
      </c>
      <c r="N67" s="27">
        <v>0</v>
      </c>
      <c r="O67" s="26">
        <v>0</v>
      </c>
      <c r="P67" s="26">
        <f t="shared" si="77"/>
        <v>516</v>
      </c>
      <c r="Q67" s="28" t="str">
        <f>IF(D67="物理类",IF(P67&gt;=分数线!$C$2,"本科",""),IF(D67="历史类",IF(P67&gt;=分数线!$C$3,"本科","")))</f>
        <v>本科</v>
      </c>
      <c r="R67" s="28">
        <f t="shared" si="78"/>
        <v>36</v>
      </c>
      <c r="S67" s="28" t="str">
        <f>IF(D67="物理类",IF(P67&gt;=分数线!$C$6,"重本",""),IF(D67="历史类",IF(P67&gt;=分数线!$C$7,"重本","")))</f>
        <v/>
      </c>
      <c r="T67" s="28">
        <f t="shared" si="40"/>
        <v>0</v>
      </c>
      <c r="U67" s="28">
        <f t="shared" si="79"/>
        <v>36</v>
      </c>
      <c r="V67" s="26">
        <v>1</v>
      </c>
      <c r="W67" s="26" t="s">
        <v>30</v>
      </c>
      <c r="X67" s="26">
        <f t="shared" si="41"/>
        <v>0.6</v>
      </c>
      <c r="Y67" s="26" t="s">
        <v>161</v>
      </c>
      <c r="Z67" s="26">
        <f t="shared" si="42"/>
        <v>0.6</v>
      </c>
      <c r="AA67" s="26" t="s">
        <v>162</v>
      </c>
      <c r="AB67" s="26">
        <f t="shared" si="43"/>
        <v>0.6</v>
      </c>
      <c r="AC67" s="49" t="s">
        <v>163</v>
      </c>
      <c r="AD67" s="26">
        <f t="shared" si="44"/>
        <v>0.6</v>
      </c>
      <c r="AE67" s="29" t="s">
        <v>164</v>
      </c>
      <c r="AF67" s="26">
        <f t="shared" si="45"/>
        <v>0.6</v>
      </c>
      <c r="AG67" s="29" t="s">
        <v>165</v>
      </c>
      <c r="AH67" s="26">
        <f t="shared" si="46"/>
        <v>0.6</v>
      </c>
      <c r="AI67" s="26">
        <v>1</v>
      </c>
      <c r="AJ67" s="26" t="s">
        <v>30</v>
      </c>
      <c r="AK67" s="26">
        <f t="shared" si="47"/>
        <v>0.6</v>
      </c>
      <c r="AL67" s="26" t="s">
        <v>161</v>
      </c>
      <c r="AM67" s="26">
        <f t="shared" si="48"/>
        <v>0.6</v>
      </c>
      <c r="AN67" s="26" t="s">
        <v>162</v>
      </c>
      <c r="AO67" s="26">
        <f t="shared" si="49"/>
        <v>0.6</v>
      </c>
      <c r="AP67" s="26" t="s">
        <v>163</v>
      </c>
      <c r="AQ67" s="26">
        <f t="shared" si="50"/>
        <v>0.6</v>
      </c>
      <c r="AR67" s="26" t="s">
        <v>164</v>
      </c>
      <c r="AS67" s="26">
        <f t="shared" si="51"/>
        <v>0.6</v>
      </c>
      <c r="AT67" s="26" t="s">
        <v>165</v>
      </c>
      <c r="AU67" s="26">
        <f t="shared" si="52"/>
        <v>0.6</v>
      </c>
      <c r="AV67" s="26">
        <v>1</v>
      </c>
      <c r="AW67" s="26" t="s">
        <v>30</v>
      </c>
      <c r="AX67" s="26">
        <f t="shared" si="53"/>
        <v>0.9</v>
      </c>
      <c r="AY67" s="26" t="s">
        <v>161</v>
      </c>
      <c r="AZ67" s="26">
        <f t="shared" si="54"/>
        <v>0.9</v>
      </c>
      <c r="BA67" s="26" t="s">
        <v>162</v>
      </c>
      <c r="BB67" s="26">
        <f t="shared" si="55"/>
        <v>0.9</v>
      </c>
      <c r="BC67" s="26" t="s">
        <v>163</v>
      </c>
      <c r="BD67" s="26">
        <f t="shared" si="56"/>
        <v>0.9</v>
      </c>
      <c r="BE67" s="26" t="s">
        <v>164</v>
      </c>
      <c r="BF67" s="26">
        <f t="shared" si="57"/>
        <v>0.9</v>
      </c>
      <c r="BG67" s="26" t="s">
        <v>165</v>
      </c>
      <c r="BH67" s="26">
        <f t="shared" si="58"/>
        <v>0.9</v>
      </c>
      <c r="BI67" s="26">
        <v>1</v>
      </c>
      <c r="BJ67" s="26" t="s">
        <v>30</v>
      </c>
      <c r="BK67" s="26">
        <f t="shared" si="59"/>
        <v>0.9</v>
      </c>
      <c r="BL67" s="26" t="s">
        <v>161</v>
      </c>
      <c r="BM67" s="26">
        <f t="shared" si="60"/>
        <v>0.9</v>
      </c>
      <c r="BN67" s="26" t="s">
        <v>162</v>
      </c>
      <c r="BO67" s="26">
        <f t="shared" si="61"/>
        <v>0.9</v>
      </c>
      <c r="BP67" s="26" t="s">
        <v>163</v>
      </c>
      <c r="BQ67" s="26">
        <f t="shared" si="62"/>
        <v>0.9</v>
      </c>
      <c r="BR67" s="26" t="s">
        <v>164</v>
      </c>
      <c r="BS67" s="26">
        <f t="shared" si="63"/>
        <v>0.9</v>
      </c>
      <c r="BT67" s="26" t="s">
        <v>165</v>
      </c>
      <c r="BU67" s="26">
        <f t="shared" si="64"/>
        <v>0.9</v>
      </c>
      <c r="BV67" s="26">
        <v>1</v>
      </c>
      <c r="BW67" s="26" t="s">
        <v>30</v>
      </c>
      <c r="BX67" s="26">
        <f t="shared" si="65"/>
        <v>1.5</v>
      </c>
      <c r="BY67" s="26" t="s">
        <v>161</v>
      </c>
      <c r="BZ67" s="26">
        <f t="shared" si="66"/>
        <v>1.5</v>
      </c>
      <c r="CA67" s="26" t="s">
        <v>162</v>
      </c>
      <c r="CB67" s="26">
        <f t="shared" si="67"/>
        <v>1.5</v>
      </c>
      <c r="CC67" s="26" t="s">
        <v>163</v>
      </c>
      <c r="CD67" s="26">
        <f t="shared" si="68"/>
        <v>1.5</v>
      </c>
      <c r="CE67" s="26" t="s">
        <v>164</v>
      </c>
      <c r="CF67" s="26">
        <f t="shared" si="69"/>
        <v>1.5</v>
      </c>
      <c r="CG67" s="26" t="s">
        <v>166</v>
      </c>
      <c r="CH67" s="26">
        <f t="shared" si="70"/>
        <v>1.5</v>
      </c>
      <c r="CI67" s="26">
        <v>1</v>
      </c>
      <c r="CJ67" s="26" t="s">
        <v>30</v>
      </c>
      <c r="CK67" s="26">
        <f t="shared" si="71"/>
        <v>1.5</v>
      </c>
      <c r="CL67" s="26" t="s">
        <v>161</v>
      </c>
      <c r="CM67" s="26">
        <f t="shared" si="72"/>
        <v>1.5</v>
      </c>
      <c r="CN67" s="26" t="s">
        <v>162</v>
      </c>
      <c r="CO67" s="26">
        <f t="shared" si="73"/>
        <v>1.5</v>
      </c>
      <c r="CP67" s="26" t="s">
        <v>163</v>
      </c>
      <c r="CQ67" s="26">
        <f t="shared" si="74"/>
        <v>1.5</v>
      </c>
      <c r="CR67" s="26" t="s">
        <v>164</v>
      </c>
      <c r="CS67" s="26">
        <f t="shared" si="75"/>
        <v>1.5</v>
      </c>
      <c r="CT67" s="26" t="s">
        <v>19</v>
      </c>
      <c r="CU67" s="26">
        <f t="shared" si="76"/>
        <v>1.5</v>
      </c>
    </row>
    <row r="68" spans="1:99" ht="15.75" x14ac:dyDescent="0.15">
      <c r="A68" s="23" t="s">
        <v>224</v>
      </c>
      <c r="B68" s="24" t="s">
        <v>225</v>
      </c>
      <c r="C68" s="23" t="s">
        <v>160</v>
      </c>
      <c r="D68" s="23" t="s">
        <v>8</v>
      </c>
      <c r="E68" s="25"/>
      <c r="F68" s="23">
        <v>1</v>
      </c>
      <c r="G68" s="26">
        <v>0</v>
      </c>
      <c r="H68" s="26">
        <v>109</v>
      </c>
      <c r="I68" s="26">
        <v>83</v>
      </c>
      <c r="J68" s="26">
        <v>127</v>
      </c>
      <c r="K68" s="26">
        <v>44</v>
      </c>
      <c r="L68" s="26">
        <v>73</v>
      </c>
      <c r="M68" s="26">
        <v>78</v>
      </c>
      <c r="N68" s="27">
        <v>0</v>
      </c>
      <c r="O68" s="26">
        <v>0</v>
      </c>
      <c r="P68" s="26">
        <f t="shared" si="77"/>
        <v>514</v>
      </c>
      <c r="Q68" s="28" t="str">
        <f>IF(D68="物理类",IF(P68&gt;=分数线!$C$2,"本科",""),IF(D68="历史类",IF(P68&gt;=分数线!$C$3,"本科","")))</f>
        <v>本科</v>
      </c>
      <c r="R68" s="28">
        <f t="shared" si="78"/>
        <v>36</v>
      </c>
      <c r="S68" s="28" t="str">
        <f>IF(D68="物理类",IF(P68&gt;=分数线!$C$6,"重本",""),IF(D68="历史类",IF(P68&gt;=分数线!$C$7,"重本","")))</f>
        <v/>
      </c>
      <c r="T68" s="28">
        <f t="shared" si="40"/>
        <v>0</v>
      </c>
      <c r="U68" s="28">
        <f t="shared" si="79"/>
        <v>36</v>
      </c>
      <c r="V68" s="26">
        <v>1</v>
      </c>
      <c r="W68" s="26" t="s">
        <v>226</v>
      </c>
      <c r="X68" s="26">
        <f t="shared" si="41"/>
        <v>0.6</v>
      </c>
      <c r="Y68" s="26" t="s">
        <v>86</v>
      </c>
      <c r="Z68" s="26">
        <f t="shared" si="42"/>
        <v>0.6</v>
      </c>
      <c r="AA68" s="26" t="s">
        <v>64</v>
      </c>
      <c r="AB68" s="26">
        <f t="shared" si="43"/>
        <v>0.6</v>
      </c>
      <c r="AC68" s="49" t="s">
        <v>16</v>
      </c>
      <c r="AD68" s="26">
        <f t="shared" si="44"/>
        <v>0.6</v>
      </c>
      <c r="AE68" s="29" t="s">
        <v>227</v>
      </c>
      <c r="AF68" s="26">
        <f t="shared" si="45"/>
        <v>0.6</v>
      </c>
      <c r="AG68" s="29" t="s">
        <v>228</v>
      </c>
      <c r="AH68" s="26">
        <f t="shared" si="46"/>
        <v>0.6</v>
      </c>
      <c r="AI68" s="26">
        <v>1</v>
      </c>
      <c r="AJ68" s="26" t="s">
        <v>30</v>
      </c>
      <c r="AK68" s="26">
        <f t="shared" si="47"/>
        <v>0.6</v>
      </c>
      <c r="AL68" s="26" t="s">
        <v>161</v>
      </c>
      <c r="AM68" s="26">
        <f t="shared" si="48"/>
        <v>0.6</v>
      </c>
      <c r="AN68" s="26" t="s">
        <v>162</v>
      </c>
      <c r="AO68" s="26">
        <f t="shared" si="49"/>
        <v>0.6</v>
      </c>
      <c r="AP68" s="26" t="s">
        <v>163</v>
      </c>
      <c r="AQ68" s="26">
        <f t="shared" si="50"/>
        <v>0.6</v>
      </c>
      <c r="AR68" s="26" t="s">
        <v>164</v>
      </c>
      <c r="AS68" s="26">
        <f t="shared" si="51"/>
        <v>0.6</v>
      </c>
      <c r="AT68" s="26" t="s">
        <v>165</v>
      </c>
      <c r="AU68" s="26">
        <f t="shared" si="52"/>
        <v>0.6</v>
      </c>
      <c r="AV68" s="26">
        <v>1</v>
      </c>
      <c r="AW68" s="26" t="s">
        <v>30</v>
      </c>
      <c r="AX68" s="26">
        <f t="shared" si="53"/>
        <v>0.9</v>
      </c>
      <c r="AY68" s="26" t="s">
        <v>161</v>
      </c>
      <c r="AZ68" s="26">
        <f t="shared" si="54"/>
        <v>0.9</v>
      </c>
      <c r="BA68" s="26" t="s">
        <v>162</v>
      </c>
      <c r="BB68" s="26">
        <f t="shared" si="55"/>
        <v>0.9</v>
      </c>
      <c r="BC68" s="26" t="s">
        <v>163</v>
      </c>
      <c r="BD68" s="26">
        <f t="shared" si="56"/>
        <v>0.9</v>
      </c>
      <c r="BE68" s="26" t="s">
        <v>164</v>
      </c>
      <c r="BF68" s="26">
        <f t="shared" si="57"/>
        <v>0.9</v>
      </c>
      <c r="BG68" s="26" t="s">
        <v>165</v>
      </c>
      <c r="BH68" s="26">
        <f t="shared" si="58"/>
        <v>0.9</v>
      </c>
      <c r="BI68" s="26">
        <v>1</v>
      </c>
      <c r="BJ68" s="26" t="s">
        <v>30</v>
      </c>
      <c r="BK68" s="26">
        <f t="shared" si="59"/>
        <v>0.9</v>
      </c>
      <c r="BL68" s="26" t="s">
        <v>161</v>
      </c>
      <c r="BM68" s="26">
        <f t="shared" si="60"/>
        <v>0.9</v>
      </c>
      <c r="BN68" s="26" t="s">
        <v>162</v>
      </c>
      <c r="BO68" s="26">
        <f t="shared" si="61"/>
        <v>0.9</v>
      </c>
      <c r="BP68" s="26" t="s">
        <v>163</v>
      </c>
      <c r="BQ68" s="26">
        <f t="shared" si="62"/>
        <v>0.9</v>
      </c>
      <c r="BR68" s="26" t="s">
        <v>164</v>
      </c>
      <c r="BS68" s="26">
        <f t="shared" si="63"/>
        <v>0.9</v>
      </c>
      <c r="BT68" s="26" t="s">
        <v>165</v>
      </c>
      <c r="BU68" s="26">
        <f t="shared" si="64"/>
        <v>0.9</v>
      </c>
      <c r="BV68" s="26">
        <v>1</v>
      </c>
      <c r="BW68" s="26" t="s">
        <v>30</v>
      </c>
      <c r="BX68" s="26">
        <f t="shared" si="65"/>
        <v>1.5</v>
      </c>
      <c r="BY68" s="26" t="s">
        <v>161</v>
      </c>
      <c r="BZ68" s="26">
        <f t="shared" si="66"/>
        <v>1.5</v>
      </c>
      <c r="CA68" s="26" t="s">
        <v>162</v>
      </c>
      <c r="CB68" s="26">
        <f t="shared" si="67"/>
        <v>1.5</v>
      </c>
      <c r="CC68" s="26" t="s">
        <v>163</v>
      </c>
      <c r="CD68" s="26">
        <f t="shared" si="68"/>
        <v>1.5</v>
      </c>
      <c r="CE68" s="26" t="s">
        <v>164</v>
      </c>
      <c r="CF68" s="26">
        <f t="shared" si="69"/>
        <v>1.5</v>
      </c>
      <c r="CG68" s="26" t="s">
        <v>166</v>
      </c>
      <c r="CH68" s="26">
        <f t="shared" si="70"/>
        <v>1.5</v>
      </c>
      <c r="CI68" s="26">
        <v>1</v>
      </c>
      <c r="CJ68" s="26" t="s">
        <v>30</v>
      </c>
      <c r="CK68" s="26">
        <f t="shared" si="71"/>
        <v>1.5</v>
      </c>
      <c r="CL68" s="26" t="s">
        <v>161</v>
      </c>
      <c r="CM68" s="26">
        <f t="shared" si="72"/>
        <v>1.5</v>
      </c>
      <c r="CN68" s="26" t="s">
        <v>162</v>
      </c>
      <c r="CO68" s="26">
        <f t="shared" si="73"/>
        <v>1.5</v>
      </c>
      <c r="CP68" s="26" t="s">
        <v>163</v>
      </c>
      <c r="CQ68" s="26">
        <f t="shared" si="74"/>
        <v>1.5</v>
      </c>
      <c r="CR68" s="26" t="s">
        <v>164</v>
      </c>
      <c r="CS68" s="26">
        <f t="shared" si="75"/>
        <v>1.5</v>
      </c>
      <c r="CT68" s="26" t="s">
        <v>19</v>
      </c>
      <c r="CU68" s="26">
        <f t="shared" si="76"/>
        <v>1.5</v>
      </c>
    </row>
    <row r="69" spans="1:99" ht="15.75" x14ac:dyDescent="0.15">
      <c r="A69" s="23" t="s">
        <v>229</v>
      </c>
      <c r="B69" s="24" t="s">
        <v>230</v>
      </c>
      <c r="C69" s="23" t="s">
        <v>160</v>
      </c>
      <c r="D69" s="23" t="s">
        <v>8</v>
      </c>
      <c r="E69" s="25"/>
      <c r="F69" s="23">
        <v>1</v>
      </c>
      <c r="G69" s="26">
        <v>1</v>
      </c>
      <c r="H69" s="26">
        <v>96</v>
      </c>
      <c r="I69" s="26">
        <v>94</v>
      </c>
      <c r="J69" s="26">
        <v>116</v>
      </c>
      <c r="K69" s="26">
        <v>52</v>
      </c>
      <c r="L69" s="26">
        <v>76</v>
      </c>
      <c r="M69" s="26">
        <v>75</v>
      </c>
      <c r="N69" s="27">
        <v>0</v>
      </c>
      <c r="O69" s="26">
        <v>0</v>
      </c>
      <c r="P69" s="26">
        <f t="shared" si="77"/>
        <v>509</v>
      </c>
      <c r="Q69" s="28" t="str">
        <f>IF(D69="物理类",IF(P69&gt;=分数线!$C$2,"本科",""),IF(D69="历史类",IF(P69&gt;=分数线!$C$3,"本科","")))</f>
        <v>本科</v>
      </c>
      <c r="R69" s="28">
        <f t="shared" si="78"/>
        <v>36</v>
      </c>
      <c r="S69" s="28" t="str">
        <f>IF(D69="物理类",IF(P69&gt;=分数线!$C$6,"重本",""),IF(D69="历史类",IF(P69&gt;=分数线!$C$7,"重本","")))</f>
        <v/>
      </c>
      <c r="T69" s="28">
        <f t="shared" si="40"/>
        <v>-72</v>
      </c>
      <c r="U69" s="28">
        <f t="shared" si="79"/>
        <v>-36</v>
      </c>
      <c r="V69" s="26">
        <v>1</v>
      </c>
      <c r="W69" s="26" t="s">
        <v>30</v>
      </c>
      <c r="X69" s="26">
        <f t="shared" si="41"/>
        <v>-0.6</v>
      </c>
      <c r="Y69" s="26" t="s">
        <v>161</v>
      </c>
      <c r="Z69" s="26">
        <f t="shared" si="42"/>
        <v>-0.6</v>
      </c>
      <c r="AA69" s="26" t="s">
        <v>162</v>
      </c>
      <c r="AB69" s="26">
        <f t="shared" si="43"/>
        <v>-0.6</v>
      </c>
      <c r="AC69" s="49" t="s">
        <v>163</v>
      </c>
      <c r="AD69" s="26">
        <f t="shared" si="44"/>
        <v>-0.6</v>
      </c>
      <c r="AE69" s="29" t="s">
        <v>164</v>
      </c>
      <c r="AF69" s="26">
        <f t="shared" si="45"/>
        <v>-0.6</v>
      </c>
      <c r="AG69" s="29" t="s">
        <v>165</v>
      </c>
      <c r="AH69" s="26">
        <f t="shared" si="46"/>
        <v>-0.6</v>
      </c>
      <c r="AI69" s="26">
        <v>1</v>
      </c>
      <c r="AJ69" s="26" t="s">
        <v>30</v>
      </c>
      <c r="AK69" s="26">
        <f t="shared" si="47"/>
        <v>-0.6</v>
      </c>
      <c r="AL69" s="26" t="s">
        <v>161</v>
      </c>
      <c r="AM69" s="26">
        <f t="shared" si="48"/>
        <v>-0.6</v>
      </c>
      <c r="AN69" s="26" t="s">
        <v>162</v>
      </c>
      <c r="AO69" s="26">
        <f t="shared" si="49"/>
        <v>-0.6</v>
      </c>
      <c r="AP69" s="26" t="s">
        <v>163</v>
      </c>
      <c r="AQ69" s="26">
        <f t="shared" si="50"/>
        <v>-0.6</v>
      </c>
      <c r="AR69" s="26" t="s">
        <v>164</v>
      </c>
      <c r="AS69" s="26">
        <f t="shared" si="51"/>
        <v>-0.6</v>
      </c>
      <c r="AT69" s="26" t="s">
        <v>165</v>
      </c>
      <c r="AU69" s="26">
        <f t="shared" si="52"/>
        <v>-0.6</v>
      </c>
      <c r="AV69" s="26">
        <v>1</v>
      </c>
      <c r="AW69" s="26" t="s">
        <v>30</v>
      </c>
      <c r="AX69" s="26">
        <f t="shared" si="53"/>
        <v>-0.9</v>
      </c>
      <c r="AY69" s="26" t="s">
        <v>161</v>
      </c>
      <c r="AZ69" s="26">
        <f t="shared" si="54"/>
        <v>-0.9</v>
      </c>
      <c r="BA69" s="26" t="s">
        <v>162</v>
      </c>
      <c r="BB69" s="26">
        <f t="shared" si="55"/>
        <v>-0.9</v>
      </c>
      <c r="BC69" s="26" t="s">
        <v>163</v>
      </c>
      <c r="BD69" s="26">
        <f t="shared" si="56"/>
        <v>-0.9</v>
      </c>
      <c r="BE69" s="26" t="s">
        <v>164</v>
      </c>
      <c r="BF69" s="26">
        <f t="shared" si="57"/>
        <v>-0.9</v>
      </c>
      <c r="BG69" s="26" t="s">
        <v>165</v>
      </c>
      <c r="BH69" s="26">
        <f t="shared" si="58"/>
        <v>-0.9</v>
      </c>
      <c r="BI69" s="26">
        <v>1</v>
      </c>
      <c r="BJ69" s="26" t="s">
        <v>30</v>
      </c>
      <c r="BK69" s="26">
        <f t="shared" si="59"/>
        <v>-0.9</v>
      </c>
      <c r="BL69" s="26" t="s">
        <v>161</v>
      </c>
      <c r="BM69" s="26">
        <f t="shared" si="60"/>
        <v>-0.9</v>
      </c>
      <c r="BN69" s="26" t="s">
        <v>162</v>
      </c>
      <c r="BO69" s="26">
        <f t="shared" si="61"/>
        <v>-0.9</v>
      </c>
      <c r="BP69" s="26" t="s">
        <v>163</v>
      </c>
      <c r="BQ69" s="26">
        <f t="shared" si="62"/>
        <v>-0.9</v>
      </c>
      <c r="BR69" s="26" t="s">
        <v>164</v>
      </c>
      <c r="BS69" s="26">
        <f t="shared" si="63"/>
        <v>-0.9</v>
      </c>
      <c r="BT69" s="26" t="s">
        <v>165</v>
      </c>
      <c r="BU69" s="26">
        <f t="shared" si="64"/>
        <v>-0.9</v>
      </c>
      <c r="BV69" s="26">
        <v>1</v>
      </c>
      <c r="BW69" s="26" t="s">
        <v>30</v>
      </c>
      <c r="BX69" s="26">
        <f t="shared" si="65"/>
        <v>-1.5</v>
      </c>
      <c r="BY69" s="26" t="s">
        <v>161</v>
      </c>
      <c r="BZ69" s="26">
        <f t="shared" si="66"/>
        <v>-1.5</v>
      </c>
      <c r="CA69" s="26" t="s">
        <v>162</v>
      </c>
      <c r="CB69" s="26">
        <f t="shared" si="67"/>
        <v>-1.5</v>
      </c>
      <c r="CC69" s="26" t="s">
        <v>163</v>
      </c>
      <c r="CD69" s="26">
        <f t="shared" si="68"/>
        <v>-1.5</v>
      </c>
      <c r="CE69" s="26" t="s">
        <v>164</v>
      </c>
      <c r="CF69" s="26">
        <f t="shared" si="69"/>
        <v>-1.5</v>
      </c>
      <c r="CG69" s="26" t="s">
        <v>166</v>
      </c>
      <c r="CH69" s="26">
        <f t="shared" si="70"/>
        <v>-1.5</v>
      </c>
      <c r="CI69" s="26">
        <v>1</v>
      </c>
      <c r="CJ69" s="26" t="s">
        <v>30</v>
      </c>
      <c r="CK69" s="26">
        <f t="shared" si="71"/>
        <v>-1.5</v>
      </c>
      <c r="CL69" s="26" t="s">
        <v>161</v>
      </c>
      <c r="CM69" s="26">
        <f t="shared" si="72"/>
        <v>-1.5</v>
      </c>
      <c r="CN69" s="26" t="s">
        <v>162</v>
      </c>
      <c r="CO69" s="26">
        <f t="shared" si="73"/>
        <v>-1.5</v>
      </c>
      <c r="CP69" s="26" t="s">
        <v>163</v>
      </c>
      <c r="CQ69" s="26">
        <f t="shared" si="74"/>
        <v>-1.5</v>
      </c>
      <c r="CR69" s="26" t="s">
        <v>164</v>
      </c>
      <c r="CS69" s="26">
        <f t="shared" si="75"/>
        <v>-1.5</v>
      </c>
      <c r="CT69" s="26" t="s">
        <v>19</v>
      </c>
      <c r="CU69" s="26">
        <f t="shared" si="76"/>
        <v>-1.5</v>
      </c>
    </row>
    <row r="70" spans="1:99" ht="15.75" x14ac:dyDescent="0.15">
      <c r="A70" s="23" t="s">
        <v>231</v>
      </c>
      <c r="B70" s="24" t="s">
        <v>232</v>
      </c>
      <c r="C70" s="23" t="s">
        <v>160</v>
      </c>
      <c r="D70" s="23" t="s">
        <v>8</v>
      </c>
      <c r="E70" s="25"/>
      <c r="F70" s="23">
        <v>1</v>
      </c>
      <c r="G70" s="26">
        <v>1</v>
      </c>
      <c r="H70" s="26">
        <v>109</v>
      </c>
      <c r="I70" s="26">
        <v>84</v>
      </c>
      <c r="J70" s="26">
        <v>131</v>
      </c>
      <c r="K70" s="26">
        <v>45</v>
      </c>
      <c r="L70" s="26">
        <v>61</v>
      </c>
      <c r="M70" s="26">
        <v>79</v>
      </c>
      <c r="N70" s="27">
        <v>0</v>
      </c>
      <c r="O70" s="26">
        <v>0</v>
      </c>
      <c r="P70" s="26">
        <f t="shared" si="77"/>
        <v>509</v>
      </c>
      <c r="Q70" s="28" t="str">
        <f>IF(D70="物理类",IF(P70&gt;=分数线!$C$2,"本科",""),IF(D70="历史类",IF(P70&gt;=分数线!$C$3,"本科","")))</f>
        <v>本科</v>
      </c>
      <c r="R70" s="28">
        <f t="shared" si="78"/>
        <v>36</v>
      </c>
      <c r="S70" s="28" t="str">
        <f>IF(D70="物理类",IF(P70&gt;=分数线!$C$6,"重本",""),IF(D70="历史类",IF(P70&gt;=分数线!$C$7,"重本","")))</f>
        <v/>
      </c>
      <c r="T70" s="28">
        <f t="shared" si="40"/>
        <v>-72</v>
      </c>
      <c r="U70" s="28">
        <f t="shared" si="79"/>
        <v>-36</v>
      </c>
      <c r="V70" s="26">
        <v>1</v>
      </c>
      <c r="W70" s="26" t="s">
        <v>30</v>
      </c>
      <c r="X70" s="26">
        <f t="shared" si="41"/>
        <v>-0.6</v>
      </c>
      <c r="Y70" s="26" t="s">
        <v>161</v>
      </c>
      <c r="Z70" s="26">
        <f t="shared" si="42"/>
        <v>-0.6</v>
      </c>
      <c r="AA70" s="26" t="s">
        <v>162</v>
      </c>
      <c r="AB70" s="26">
        <f t="shared" si="43"/>
        <v>-0.6</v>
      </c>
      <c r="AC70" s="49" t="s">
        <v>163</v>
      </c>
      <c r="AD70" s="26">
        <f t="shared" si="44"/>
        <v>-0.6</v>
      </c>
      <c r="AE70" s="29" t="s">
        <v>164</v>
      </c>
      <c r="AF70" s="26">
        <f t="shared" si="45"/>
        <v>-0.6</v>
      </c>
      <c r="AG70" s="29" t="s">
        <v>165</v>
      </c>
      <c r="AH70" s="26">
        <f t="shared" si="46"/>
        <v>-0.6</v>
      </c>
      <c r="AI70" s="26">
        <v>1</v>
      </c>
      <c r="AJ70" s="26" t="s">
        <v>30</v>
      </c>
      <c r="AK70" s="26">
        <f t="shared" si="47"/>
        <v>-0.6</v>
      </c>
      <c r="AL70" s="26" t="s">
        <v>161</v>
      </c>
      <c r="AM70" s="26">
        <f t="shared" si="48"/>
        <v>-0.6</v>
      </c>
      <c r="AN70" s="26" t="s">
        <v>162</v>
      </c>
      <c r="AO70" s="26">
        <f t="shared" si="49"/>
        <v>-0.6</v>
      </c>
      <c r="AP70" s="26" t="s">
        <v>163</v>
      </c>
      <c r="AQ70" s="26">
        <f t="shared" si="50"/>
        <v>-0.6</v>
      </c>
      <c r="AR70" s="26" t="s">
        <v>164</v>
      </c>
      <c r="AS70" s="26">
        <f t="shared" si="51"/>
        <v>-0.6</v>
      </c>
      <c r="AT70" s="26" t="s">
        <v>165</v>
      </c>
      <c r="AU70" s="26">
        <f t="shared" si="52"/>
        <v>-0.6</v>
      </c>
      <c r="AV70" s="26">
        <v>1</v>
      </c>
      <c r="AW70" s="26" t="s">
        <v>30</v>
      </c>
      <c r="AX70" s="26">
        <f t="shared" si="53"/>
        <v>-0.9</v>
      </c>
      <c r="AY70" s="26" t="s">
        <v>161</v>
      </c>
      <c r="AZ70" s="26">
        <f t="shared" si="54"/>
        <v>-0.9</v>
      </c>
      <c r="BA70" s="26" t="s">
        <v>162</v>
      </c>
      <c r="BB70" s="26">
        <f t="shared" si="55"/>
        <v>-0.9</v>
      </c>
      <c r="BC70" s="26" t="s">
        <v>163</v>
      </c>
      <c r="BD70" s="26">
        <f t="shared" si="56"/>
        <v>-0.9</v>
      </c>
      <c r="BE70" s="26" t="s">
        <v>164</v>
      </c>
      <c r="BF70" s="26">
        <f t="shared" si="57"/>
        <v>-0.9</v>
      </c>
      <c r="BG70" s="26" t="s">
        <v>165</v>
      </c>
      <c r="BH70" s="26">
        <f t="shared" si="58"/>
        <v>-0.9</v>
      </c>
      <c r="BI70" s="26">
        <v>1</v>
      </c>
      <c r="BJ70" s="26" t="s">
        <v>30</v>
      </c>
      <c r="BK70" s="26">
        <f t="shared" si="59"/>
        <v>-0.9</v>
      </c>
      <c r="BL70" s="26" t="s">
        <v>161</v>
      </c>
      <c r="BM70" s="26">
        <f t="shared" si="60"/>
        <v>-0.9</v>
      </c>
      <c r="BN70" s="26" t="s">
        <v>162</v>
      </c>
      <c r="BO70" s="26">
        <f t="shared" si="61"/>
        <v>-0.9</v>
      </c>
      <c r="BP70" s="26" t="s">
        <v>163</v>
      </c>
      <c r="BQ70" s="26">
        <f t="shared" si="62"/>
        <v>-0.9</v>
      </c>
      <c r="BR70" s="26" t="s">
        <v>164</v>
      </c>
      <c r="BS70" s="26">
        <f t="shared" si="63"/>
        <v>-0.9</v>
      </c>
      <c r="BT70" s="26" t="s">
        <v>165</v>
      </c>
      <c r="BU70" s="26">
        <f t="shared" si="64"/>
        <v>-0.9</v>
      </c>
      <c r="BV70" s="26">
        <v>1</v>
      </c>
      <c r="BW70" s="26" t="s">
        <v>30</v>
      </c>
      <c r="BX70" s="26">
        <f t="shared" si="65"/>
        <v>-1.5</v>
      </c>
      <c r="BY70" s="26" t="s">
        <v>161</v>
      </c>
      <c r="BZ70" s="26">
        <f t="shared" si="66"/>
        <v>-1.5</v>
      </c>
      <c r="CA70" s="26" t="s">
        <v>162</v>
      </c>
      <c r="CB70" s="26">
        <f t="shared" si="67"/>
        <v>-1.5</v>
      </c>
      <c r="CC70" s="26" t="s">
        <v>163</v>
      </c>
      <c r="CD70" s="26">
        <f t="shared" si="68"/>
        <v>-1.5</v>
      </c>
      <c r="CE70" s="26" t="s">
        <v>164</v>
      </c>
      <c r="CF70" s="26">
        <f t="shared" si="69"/>
        <v>-1.5</v>
      </c>
      <c r="CG70" s="26" t="s">
        <v>166</v>
      </c>
      <c r="CH70" s="26">
        <f t="shared" si="70"/>
        <v>-1.5</v>
      </c>
      <c r="CI70" s="26">
        <v>1</v>
      </c>
      <c r="CJ70" s="26" t="s">
        <v>30</v>
      </c>
      <c r="CK70" s="26">
        <f t="shared" si="71"/>
        <v>-1.5</v>
      </c>
      <c r="CL70" s="26" t="s">
        <v>161</v>
      </c>
      <c r="CM70" s="26">
        <f t="shared" si="72"/>
        <v>-1.5</v>
      </c>
      <c r="CN70" s="26" t="s">
        <v>162</v>
      </c>
      <c r="CO70" s="26">
        <f t="shared" si="73"/>
        <v>-1.5</v>
      </c>
      <c r="CP70" s="26" t="s">
        <v>163</v>
      </c>
      <c r="CQ70" s="26">
        <f t="shared" si="74"/>
        <v>-1.5</v>
      </c>
      <c r="CR70" s="26" t="s">
        <v>164</v>
      </c>
      <c r="CS70" s="26">
        <f t="shared" si="75"/>
        <v>-1.5</v>
      </c>
      <c r="CT70" s="26" t="s">
        <v>19</v>
      </c>
      <c r="CU70" s="26">
        <f t="shared" si="76"/>
        <v>-1.5</v>
      </c>
    </row>
    <row r="71" spans="1:99" ht="15.75" x14ac:dyDescent="0.15">
      <c r="A71" s="23" t="s">
        <v>233</v>
      </c>
      <c r="B71" s="24" t="s">
        <v>234</v>
      </c>
      <c r="C71" s="23" t="s">
        <v>160</v>
      </c>
      <c r="D71" s="23" t="s">
        <v>8</v>
      </c>
      <c r="E71" s="25"/>
      <c r="F71" s="23">
        <v>1</v>
      </c>
      <c r="G71" s="26">
        <v>1</v>
      </c>
      <c r="H71" s="26">
        <v>109</v>
      </c>
      <c r="I71" s="26">
        <v>90</v>
      </c>
      <c r="J71" s="26">
        <v>115</v>
      </c>
      <c r="K71" s="26">
        <v>49</v>
      </c>
      <c r="L71" s="26">
        <v>73</v>
      </c>
      <c r="M71" s="26">
        <v>70</v>
      </c>
      <c r="N71" s="27">
        <v>0</v>
      </c>
      <c r="O71" s="26">
        <v>0</v>
      </c>
      <c r="P71" s="26">
        <f t="shared" si="77"/>
        <v>506</v>
      </c>
      <c r="Q71" s="28" t="str">
        <f>IF(D71="物理类",IF(P71&gt;=分数线!$C$2,"本科",""),IF(D71="历史类",IF(P71&gt;=分数线!$C$3,"本科","")))</f>
        <v>本科</v>
      </c>
      <c r="R71" s="28">
        <f t="shared" si="78"/>
        <v>36</v>
      </c>
      <c r="S71" s="28" t="str">
        <f>IF(D71="物理类",IF(P71&gt;=分数线!$C$6,"重本",""),IF(D71="历史类",IF(P71&gt;=分数线!$C$7,"重本","")))</f>
        <v/>
      </c>
      <c r="T71" s="28">
        <f t="shared" si="40"/>
        <v>-72</v>
      </c>
      <c r="U71" s="28">
        <f t="shared" si="79"/>
        <v>-36</v>
      </c>
      <c r="V71" s="26">
        <v>1</v>
      </c>
      <c r="W71" s="26" t="s">
        <v>30</v>
      </c>
      <c r="X71" s="26">
        <f t="shared" si="41"/>
        <v>-0.6</v>
      </c>
      <c r="Y71" s="26" t="s">
        <v>161</v>
      </c>
      <c r="Z71" s="26">
        <f t="shared" si="42"/>
        <v>-0.6</v>
      </c>
      <c r="AA71" s="26" t="s">
        <v>162</v>
      </c>
      <c r="AB71" s="26">
        <f t="shared" si="43"/>
        <v>-0.6</v>
      </c>
      <c r="AC71" s="49" t="s">
        <v>163</v>
      </c>
      <c r="AD71" s="26">
        <f t="shared" si="44"/>
        <v>-0.6</v>
      </c>
      <c r="AE71" s="29" t="s">
        <v>164</v>
      </c>
      <c r="AF71" s="26">
        <f t="shared" si="45"/>
        <v>-0.6</v>
      </c>
      <c r="AG71" s="29" t="s">
        <v>165</v>
      </c>
      <c r="AH71" s="26">
        <f t="shared" si="46"/>
        <v>-0.6</v>
      </c>
      <c r="AI71" s="26">
        <v>1</v>
      </c>
      <c r="AJ71" s="26" t="s">
        <v>30</v>
      </c>
      <c r="AK71" s="26">
        <f t="shared" si="47"/>
        <v>-0.6</v>
      </c>
      <c r="AL71" s="26" t="s">
        <v>161</v>
      </c>
      <c r="AM71" s="26">
        <f t="shared" si="48"/>
        <v>-0.6</v>
      </c>
      <c r="AN71" s="26" t="s">
        <v>162</v>
      </c>
      <c r="AO71" s="26">
        <f t="shared" si="49"/>
        <v>-0.6</v>
      </c>
      <c r="AP71" s="26" t="s">
        <v>163</v>
      </c>
      <c r="AQ71" s="26">
        <f t="shared" si="50"/>
        <v>-0.6</v>
      </c>
      <c r="AR71" s="26" t="s">
        <v>164</v>
      </c>
      <c r="AS71" s="26">
        <f t="shared" si="51"/>
        <v>-0.6</v>
      </c>
      <c r="AT71" s="26" t="s">
        <v>165</v>
      </c>
      <c r="AU71" s="26">
        <f t="shared" si="52"/>
        <v>-0.6</v>
      </c>
      <c r="AV71" s="26">
        <v>1</v>
      </c>
      <c r="AW71" s="26" t="s">
        <v>30</v>
      </c>
      <c r="AX71" s="26">
        <f t="shared" si="53"/>
        <v>-0.9</v>
      </c>
      <c r="AY71" s="26" t="s">
        <v>161</v>
      </c>
      <c r="AZ71" s="26">
        <f t="shared" si="54"/>
        <v>-0.9</v>
      </c>
      <c r="BA71" s="26" t="s">
        <v>162</v>
      </c>
      <c r="BB71" s="26">
        <f t="shared" si="55"/>
        <v>-0.9</v>
      </c>
      <c r="BC71" s="26" t="s">
        <v>163</v>
      </c>
      <c r="BD71" s="26">
        <f t="shared" si="56"/>
        <v>-0.9</v>
      </c>
      <c r="BE71" s="26" t="s">
        <v>164</v>
      </c>
      <c r="BF71" s="26">
        <f t="shared" si="57"/>
        <v>-0.9</v>
      </c>
      <c r="BG71" s="26" t="s">
        <v>165</v>
      </c>
      <c r="BH71" s="26">
        <f t="shared" si="58"/>
        <v>-0.9</v>
      </c>
      <c r="BI71" s="26">
        <v>1</v>
      </c>
      <c r="BJ71" s="26" t="s">
        <v>30</v>
      </c>
      <c r="BK71" s="26">
        <f t="shared" si="59"/>
        <v>-0.9</v>
      </c>
      <c r="BL71" s="26" t="s">
        <v>161</v>
      </c>
      <c r="BM71" s="26">
        <f t="shared" si="60"/>
        <v>-0.9</v>
      </c>
      <c r="BN71" s="26" t="s">
        <v>162</v>
      </c>
      <c r="BO71" s="26">
        <f t="shared" si="61"/>
        <v>-0.9</v>
      </c>
      <c r="BP71" s="26" t="s">
        <v>163</v>
      </c>
      <c r="BQ71" s="26">
        <f t="shared" si="62"/>
        <v>-0.9</v>
      </c>
      <c r="BR71" s="26" t="s">
        <v>164</v>
      </c>
      <c r="BS71" s="26">
        <f t="shared" si="63"/>
        <v>-0.9</v>
      </c>
      <c r="BT71" s="26" t="s">
        <v>165</v>
      </c>
      <c r="BU71" s="26">
        <f t="shared" si="64"/>
        <v>-0.9</v>
      </c>
      <c r="BV71" s="26">
        <v>1</v>
      </c>
      <c r="BW71" s="26" t="s">
        <v>30</v>
      </c>
      <c r="BX71" s="26">
        <f t="shared" si="65"/>
        <v>-1.5</v>
      </c>
      <c r="BY71" s="26" t="s">
        <v>161</v>
      </c>
      <c r="BZ71" s="26">
        <f t="shared" si="66"/>
        <v>-1.5</v>
      </c>
      <c r="CA71" s="26" t="s">
        <v>162</v>
      </c>
      <c r="CB71" s="26">
        <f t="shared" si="67"/>
        <v>-1.5</v>
      </c>
      <c r="CC71" s="26" t="s">
        <v>163</v>
      </c>
      <c r="CD71" s="26">
        <f t="shared" si="68"/>
        <v>-1.5</v>
      </c>
      <c r="CE71" s="26" t="s">
        <v>164</v>
      </c>
      <c r="CF71" s="26">
        <f t="shared" si="69"/>
        <v>-1.5</v>
      </c>
      <c r="CG71" s="26" t="s">
        <v>166</v>
      </c>
      <c r="CH71" s="26">
        <f t="shared" si="70"/>
        <v>-1.5</v>
      </c>
      <c r="CI71" s="26">
        <v>1</v>
      </c>
      <c r="CJ71" s="26" t="s">
        <v>30</v>
      </c>
      <c r="CK71" s="26">
        <f t="shared" si="71"/>
        <v>-1.5</v>
      </c>
      <c r="CL71" s="26" t="s">
        <v>161</v>
      </c>
      <c r="CM71" s="26">
        <f t="shared" si="72"/>
        <v>-1.5</v>
      </c>
      <c r="CN71" s="26" t="s">
        <v>162</v>
      </c>
      <c r="CO71" s="26">
        <f t="shared" si="73"/>
        <v>-1.5</v>
      </c>
      <c r="CP71" s="26" t="s">
        <v>163</v>
      </c>
      <c r="CQ71" s="26">
        <f t="shared" si="74"/>
        <v>-1.5</v>
      </c>
      <c r="CR71" s="26" t="s">
        <v>164</v>
      </c>
      <c r="CS71" s="26">
        <f t="shared" si="75"/>
        <v>-1.5</v>
      </c>
      <c r="CT71" s="26" t="s">
        <v>19</v>
      </c>
      <c r="CU71" s="26">
        <f t="shared" si="76"/>
        <v>-1.5</v>
      </c>
    </row>
    <row r="72" spans="1:99" ht="15.75" x14ac:dyDescent="0.15">
      <c r="A72" s="23" t="s">
        <v>235</v>
      </c>
      <c r="B72" s="24" t="s">
        <v>236</v>
      </c>
      <c r="C72" s="23" t="s">
        <v>160</v>
      </c>
      <c r="D72" s="23" t="s">
        <v>8</v>
      </c>
      <c r="E72" s="25"/>
      <c r="F72" s="23">
        <v>1</v>
      </c>
      <c r="G72" s="26">
        <v>0</v>
      </c>
      <c r="H72" s="26">
        <v>105</v>
      </c>
      <c r="I72" s="26">
        <v>92</v>
      </c>
      <c r="J72" s="26">
        <v>120</v>
      </c>
      <c r="K72" s="26">
        <v>47</v>
      </c>
      <c r="L72" s="26">
        <v>63</v>
      </c>
      <c r="M72" s="26">
        <v>77</v>
      </c>
      <c r="N72" s="27">
        <v>0</v>
      </c>
      <c r="O72" s="26">
        <v>0</v>
      </c>
      <c r="P72" s="26">
        <f t="shared" si="77"/>
        <v>504</v>
      </c>
      <c r="Q72" s="28" t="str">
        <f>IF(D72="物理类",IF(P72&gt;=分数线!$C$2,"本科",""),IF(D72="历史类",IF(P72&gt;=分数线!$C$3,"本科","")))</f>
        <v>本科</v>
      </c>
      <c r="R72" s="28">
        <f t="shared" si="78"/>
        <v>36</v>
      </c>
      <c r="S72" s="28" t="str">
        <f>IF(D72="物理类",IF(P72&gt;=分数线!$C$6,"重本",""),IF(D72="历史类",IF(P72&gt;=分数线!$C$7,"重本","")))</f>
        <v/>
      </c>
      <c r="T72" s="28">
        <f t="shared" si="40"/>
        <v>0</v>
      </c>
      <c r="U72" s="28">
        <f t="shared" si="79"/>
        <v>36</v>
      </c>
      <c r="V72" s="26">
        <v>1</v>
      </c>
      <c r="W72" s="26" t="s">
        <v>30</v>
      </c>
      <c r="X72" s="26">
        <f t="shared" si="41"/>
        <v>0.6</v>
      </c>
      <c r="Y72" s="26" t="s">
        <v>161</v>
      </c>
      <c r="Z72" s="26">
        <f t="shared" si="42"/>
        <v>0.6</v>
      </c>
      <c r="AA72" s="26" t="s">
        <v>162</v>
      </c>
      <c r="AB72" s="26">
        <f t="shared" si="43"/>
        <v>0.6</v>
      </c>
      <c r="AC72" s="49" t="s">
        <v>163</v>
      </c>
      <c r="AD72" s="26">
        <f t="shared" si="44"/>
        <v>0.6</v>
      </c>
      <c r="AE72" s="29" t="s">
        <v>164</v>
      </c>
      <c r="AF72" s="26">
        <f t="shared" si="45"/>
        <v>0.6</v>
      </c>
      <c r="AG72" s="29" t="s">
        <v>165</v>
      </c>
      <c r="AH72" s="26">
        <f t="shared" si="46"/>
        <v>0.6</v>
      </c>
      <c r="AI72" s="26">
        <v>1</v>
      </c>
      <c r="AJ72" s="26" t="s">
        <v>30</v>
      </c>
      <c r="AK72" s="26">
        <f t="shared" si="47"/>
        <v>0.6</v>
      </c>
      <c r="AL72" s="26" t="s">
        <v>161</v>
      </c>
      <c r="AM72" s="26">
        <f t="shared" si="48"/>
        <v>0.6</v>
      </c>
      <c r="AN72" s="26" t="s">
        <v>162</v>
      </c>
      <c r="AO72" s="26">
        <f t="shared" si="49"/>
        <v>0.6</v>
      </c>
      <c r="AP72" s="26" t="s">
        <v>163</v>
      </c>
      <c r="AQ72" s="26">
        <f t="shared" si="50"/>
        <v>0.6</v>
      </c>
      <c r="AR72" s="26" t="s">
        <v>164</v>
      </c>
      <c r="AS72" s="26">
        <f t="shared" si="51"/>
        <v>0.6</v>
      </c>
      <c r="AT72" s="26" t="s">
        <v>165</v>
      </c>
      <c r="AU72" s="26">
        <f t="shared" si="52"/>
        <v>0.6</v>
      </c>
      <c r="AV72" s="26">
        <v>1</v>
      </c>
      <c r="AW72" s="26" t="s">
        <v>30</v>
      </c>
      <c r="AX72" s="26">
        <f t="shared" si="53"/>
        <v>0.9</v>
      </c>
      <c r="AY72" s="26" t="s">
        <v>161</v>
      </c>
      <c r="AZ72" s="26">
        <f t="shared" si="54"/>
        <v>0.9</v>
      </c>
      <c r="BA72" s="26" t="s">
        <v>162</v>
      </c>
      <c r="BB72" s="26">
        <f t="shared" si="55"/>
        <v>0.9</v>
      </c>
      <c r="BC72" s="26" t="s">
        <v>163</v>
      </c>
      <c r="BD72" s="26">
        <f t="shared" si="56"/>
        <v>0.9</v>
      </c>
      <c r="BE72" s="26" t="s">
        <v>164</v>
      </c>
      <c r="BF72" s="26">
        <f t="shared" si="57"/>
        <v>0.9</v>
      </c>
      <c r="BG72" s="26" t="s">
        <v>165</v>
      </c>
      <c r="BH72" s="26">
        <f t="shared" si="58"/>
        <v>0.9</v>
      </c>
      <c r="BI72" s="26">
        <v>1</v>
      </c>
      <c r="BJ72" s="26" t="s">
        <v>30</v>
      </c>
      <c r="BK72" s="26">
        <f t="shared" si="59"/>
        <v>0.9</v>
      </c>
      <c r="BL72" s="26" t="s">
        <v>161</v>
      </c>
      <c r="BM72" s="26">
        <f t="shared" si="60"/>
        <v>0.9</v>
      </c>
      <c r="BN72" s="26" t="s">
        <v>162</v>
      </c>
      <c r="BO72" s="26">
        <f t="shared" si="61"/>
        <v>0.9</v>
      </c>
      <c r="BP72" s="26" t="s">
        <v>163</v>
      </c>
      <c r="BQ72" s="26">
        <f t="shared" si="62"/>
        <v>0.9</v>
      </c>
      <c r="BR72" s="26" t="s">
        <v>164</v>
      </c>
      <c r="BS72" s="26">
        <f t="shared" si="63"/>
        <v>0.9</v>
      </c>
      <c r="BT72" s="26" t="s">
        <v>165</v>
      </c>
      <c r="BU72" s="26">
        <f t="shared" si="64"/>
        <v>0.9</v>
      </c>
      <c r="BV72" s="26">
        <v>1</v>
      </c>
      <c r="BW72" s="26" t="s">
        <v>30</v>
      </c>
      <c r="BX72" s="26">
        <f t="shared" si="65"/>
        <v>1.5</v>
      </c>
      <c r="BY72" s="26" t="s">
        <v>161</v>
      </c>
      <c r="BZ72" s="26">
        <f t="shared" si="66"/>
        <v>1.5</v>
      </c>
      <c r="CA72" s="26" t="s">
        <v>162</v>
      </c>
      <c r="CB72" s="26">
        <f t="shared" si="67"/>
        <v>1.5</v>
      </c>
      <c r="CC72" s="26" t="s">
        <v>163</v>
      </c>
      <c r="CD72" s="26">
        <f t="shared" si="68"/>
        <v>1.5</v>
      </c>
      <c r="CE72" s="26" t="s">
        <v>164</v>
      </c>
      <c r="CF72" s="26">
        <f t="shared" si="69"/>
        <v>1.5</v>
      </c>
      <c r="CG72" s="26" t="s">
        <v>166</v>
      </c>
      <c r="CH72" s="26">
        <f t="shared" si="70"/>
        <v>1.5</v>
      </c>
      <c r="CI72" s="26">
        <v>1</v>
      </c>
      <c r="CJ72" s="26" t="s">
        <v>30</v>
      </c>
      <c r="CK72" s="26">
        <f t="shared" si="71"/>
        <v>1.5</v>
      </c>
      <c r="CL72" s="26" t="s">
        <v>161</v>
      </c>
      <c r="CM72" s="26">
        <f t="shared" si="72"/>
        <v>1.5</v>
      </c>
      <c r="CN72" s="26" t="s">
        <v>162</v>
      </c>
      <c r="CO72" s="26">
        <f t="shared" si="73"/>
        <v>1.5</v>
      </c>
      <c r="CP72" s="26" t="s">
        <v>163</v>
      </c>
      <c r="CQ72" s="26">
        <f t="shared" si="74"/>
        <v>1.5</v>
      </c>
      <c r="CR72" s="26" t="s">
        <v>164</v>
      </c>
      <c r="CS72" s="26">
        <f t="shared" si="75"/>
        <v>1.5</v>
      </c>
      <c r="CT72" s="26" t="s">
        <v>19</v>
      </c>
      <c r="CU72" s="26">
        <f t="shared" si="76"/>
        <v>1.5</v>
      </c>
    </row>
    <row r="73" spans="1:99" ht="15.75" x14ac:dyDescent="0.15">
      <c r="A73" s="23" t="s">
        <v>237</v>
      </c>
      <c r="B73" s="24" t="s">
        <v>238</v>
      </c>
      <c r="C73" s="23" t="s">
        <v>160</v>
      </c>
      <c r="D73" s="23" t="s">
        <v>8</v>
      </c>
      <c r="E73" s="25"/>
      <c r="F73" s="23">
        <v>1</v>
      </c>
      <c r="G73" s="26">
        <v>1</v>
      </c>
      <c r="H73" s="26">
        <v>103</v>
      </c>
      <c r="I73" s="26">
        <v>94</v>
      </c>
      <c r="J73" s="26">
        <v>128</v>
      </c>
      <c r="K73" s="26">
        <v>38</v>
      </c>
      <c r="L73" s="26">
        <v>65</v>
      </c>
      <c r="M73" s="26">
        <v>74</v>
      </c>
      <c r="N73" s="27">
        <v>0</v>
      </c>
      <c r="O73" s="26">
        <v>0</v>
      </c>
      <c r="P73" s="26">
        <f t="shared" si="77"/>
        <v>502</v>
      </c>
      <c r="Q73" s="28" t="str">
        <f>IF(D73="物理类",IF(P73&gt;=分数线!$C$2,"本科",""),IF(D73="历史类",IF(P73&gt;=分数线!$C$3,"本科","")))</f>
        <v>本科</v>
      </c>
      <c r="R73" s="28">
        <f t="shared" si="78"/>
        <v>36</v>
      </c>
      <c r="S73" s="28" t="str">
        <f>IF(D73="物理类",IF(P73&gt;=分数线!$C$6,"重本",""),IF(D73="历史类",IF(P73&gt;=分数线!$C$7,"重本","")))</f>
        <v/>
      </c>
      <c r="T73" s="28">
        <f t="shared" si="40"/>
        <v>-72</v>
      </c>
      <c r="U73" s="28">
        <f t="shared" si="79"/>
        <v>-36</v>
      </c>
      <c r="V73" s="26">
        <v>1</v>
      </c>
      <c r="W73" s="26" t="s">
        <v>30</v>
      </c>
      <c r="X73" s="26">
        <f t="shared" si="41"/>
        <v>-0.6</v>
      </c>
      <c r="Y73" s="26" t="s">
        <v>161</v>
      </c>
      <c r="Z73" s="26">
        <f t="shared" si="42"/>
        <v>-0.6</v>
      </c>
      <c r="AA73" s="26" t="s">
        <v>162</v>
      </c>
      <c r="AB73" s="26">
        <f t="shared" si="43"/>
        <v>-0.6</v>
      </c>
      <c r="AC73" s="49" t="s">
        <v>163</v>
      </c>
      <c r="AD73" s="26">
        <f t="shared" si="44"/>
        <v>-0.6</v>
      </c>
      <c r="AE73" s="29" t="s">
        <v>164</v>
      </c>
      <c r="AF73" s="26">
        <f t="shared" si="45"/>
        <v>-0.6</v>
      </c>
      <c r="AG73" s="29" t="s">
        <v>165</v>
      </c>
      <c r="AH73" s="26">
        <f t="shared" si="46"/>
        <v>-0.6</v>
      </c>
      <c r="AI73" s="26">
        <v>1</v>
      </c>
      <c r="AJ73" s="26" t="s">
        <v>30</v>
      </c>
      <c r="AK73" s="26">
        <f t="shared" si="47"/>
        <v>-0.6</v>
      </c>
      <c r="AL73" s="26" t="s">
        <v>161</v>
      </c>
      <c r="AM73" s="26">
        <f t="shared" si="48"/>
        <v>-0.6</v>
      </c>
      <c r="AN73" s="26" t="s">
        <v>162</v>
      </c>
      <c r="AO73" s="26">
        <f t="shared" si="49"/>
        <v>-0.6</v>
      </c>
      <c r="AP73" s="26" t="s">
        <v>163</v>
      </c>
      <c r="AQ73" s="26">
        <f t="shared" si="50"/>
        <v>-0.6</v>
      </c>
      <c r="AR73" s="26" t="s">
        <v>164</v>
      </c>
      <c r="AS73" s="26">
        <f t="shared" si="51"/>
        <v>-0.6</v>
      </c>
      <c r="AT73" s="26" t="s">
        <v>165</v>
      </c>
      <c r="AU73" s="26">
        <f t="shared" si="52"/>
        <v>-0.6</v>
      </c>
      <c r="AV73" s="26">
        <v>1</v>
      </c>
      <c r="AW73" s="26" t="s">
        <v>30</v>
      </c>
      <c r="AX73" s="26">
        <f t="shared" si="53"/>
        <v>-0.9</v>
      </c>
      <c r="AY73" s="26" t="s">
        <v>161</v>
      </c>
      <c r="AZ73" s="26">
        <f t="shared" si="54"/>
        <v>-0.9</v>
      </c>
      <c r="BA73" s="26" t="s">
        <v>162</v>
      </c>
      <c r="BB73" s="26">
        <f t="shared" si="55"/>
        <v>-0.9</v>
      </c>
      <c r="BC73" s="26" t="s">
        <v>163</v>
      </c>
      <c r="BD73" s="26">
        <f t="shared" si="56"/>
        <v>-0.9</v>
      </c>
      <c r="BE73" s="26" t="s">
        <v>164</v>
      </c>
      <c r="BF73" s="26">
        <f t="shared" si="57"/>
        <v>-0.9</v>
      </c>
      <c r="BG73" s="26" t="s">
        <v>165</v>
      </c>
      <c r="BH73" s="26">
        <f t="shared" si="58"/>
        <v>-0.9</v>
      </c>
      <c r="BI73" s="26">
        <v>1</v>
      </c>
      <c r="BJ73" s="26" t="s">
        <v>30</v>
      </c>
      <c r="BK73" s="26">
        <f t="shared" si="59"/>
        <v>-0.9</v>
      </c>
      <c r="BL73" s="26" t="s">
        <v>161</v>
      </c>
      <c r="BM73" s="26">
        <f t="shared" si="60"/>
        <v>-0.9</v>
      </c>
      <c r="BN73" s="26" t="s">
        <v>162</v>
      </c>
      <c r="BO73" s="26">
        <f t="shared" si="61"/>
        <v>-0.9</v>
      </c>
      <c r="BP73" s="26" t="s">
        <v>163</v>
      </c>
      <c r="BQ73" s="26">
        <f t="shared" si="62"/>
        <v>-0.9</v>
      </c>
      <c r="BR73" s="26" t="s">
        <v>164</v>
      </c>
      <c r="BS73" s="26">
        <f t="shared" si="63"/>
        <v>-0.9</v>
      </c>
      <c r="BT73" s="26" t="s">
        <v>165</v>
      </c>
      <c r="BU73" s="26">
        <f t="shared" si="64"/>
        <v>-0.9</v>
      </c>
      <c r="BV73" s="26">
        <v>1</v>
      </c>
      <c r="BW73" s="26" t="s">
        <v>30</v>
      </c>
      <c r="BX73" s="26">
        <f t="shared" si="65"/>
        <v>-1.5</v>
      </c>
      <c r="BY73" s="26" t="s">
        <v>161</v>
      </c>
      <c r="BZ73" s="26">
        <f t="shared" si="66"/>
        <v>-1.5</v>
      </c>
      <c r="CA73" s="26" t="s">
        <v>162</v>
      </c>
      <c r="CB73" s="26">
        <f t="shared" si="67"/>
        <v>-1.5</v>
      </c>
      <c r="CC73" s="26" t="s">
        <v>163</v>
      </c>
      <c r="CD73" s="26">
        <f t="shared" si="68"/>
        <v>-1.5</v>
      </c>
      <c r="CE73" s="26" t="s">
        <v>164</v>
      </c>
      <c r="CF73" s="26">
        <f t="shared" si="69"/>
        <v>-1.5</v>
      </c>
      <c r="CG73" s="26" t="s">
        <v>166</v>
      </c>
      <c r="CH73" s="26">
        <f t="shared" si="70"/>
        <v>-1.5</v>
      </c>
      <c r="CI73" s="26">
        <v>1</v>
      </c>
      <c r="CJ73" s="26" t="s">
        <v>30</v>
      </c>
      <c r="CK73" s="26">
        <f t="shared" si="71"/>
        <v>-1.5</v>
      </c>
      <c r="CL73" s="26" t="s">
        <v>161</v>
      </c>
      <c r="CM73" s="26">
        <f t="shared" si="72"/>
        <v>-1.5</v>
      </c>
      <c r="CN73" s="26" t="s">
        <v>162</v>
      </c>
      <c r="CO73" s="26">
        <f t="shared" si="73"/>
        <v>-1.5</v>
      </c>
      <c r="CP73" s="26" t="s">
        <v>163</v>
      </c>
      <c r="CQ73" s="26">
        <f t="shared" si="74"/>
        <v>-1.5</v>
      </c>
      <c r="CR73" s="26" t="s">
        <v>164</v>
      </c>
      <c r="CS73" s="26">
        <f t="shared" si="75"/>
        <v>-1.5</v>
      </c>
      <c r="CT73" s="26" t="s">
        <v>19</v>
      </c>
      <c r="CU73" s="26">
        <f t="shared" si="76"/>
        <v>-1.5</v>
      </c>
    </row>
    <row r="74" spans="1:99" ht="15.75" x14ac:dyDescent="0.15">
      <c r="A74" s="23" t="s">
        <v>239</v>
      </c>
      <c r="B74" s="24" t="s">
        <v>240</v>
      </c>
      <c r="C74" s="23" t="s">
        <v>160</v>
      </c>
      <c r="D74" s="23" t="s">
        <v>8</v>
      </c>
      <c r="E74" s="25"/>
      <c r="F74" s="23">
        <v>1</v>
      </c>
      <c r="G74" s="26">
        <v>0</v>
      </c>
      <c r="H74" s="26">
        <v>112</v>
      </c>
      <c r="I74" s="26">
        <v>103</v>
      </c>
      <c r="J74" s="26">
        <v>121</v>
      </c>
      <c r="K74" s="26">
        <v>42</v>
      </c>
      <c r="L74" s="26">
        <v>58</v>
      </c>
      <c r="M74" s="26">
        <v>65</v>
      </c>
      <c r="N74" s="27">
        <v>0</v>
      </c>
      <c r="O74" s="26">
        <v>0</v>
      </c>
      <c r="P74" s="26">
        <f t="shared" si="77"/>
        <v>501</v>
      </c>
      <c r="Q74" s="28" t="str">
        <f>IF(D74="物理类",IF(P74&gt;=分数线!$C$2,"本科",""),IF(D74="历史类",IF(P74&gt;=分数线!$C$3,"本科","")))</f>
        <v>本科</v>
      </c>
      <c r="R74" s="28">
        <f t="shared" si="78"/>
        <v>36</v>
      </c>
      <c r="S74" s="28" t="str">
        <f>IF(D74="物理类",IF(P74&gt;=分数线!$C$6,"重本",""),IF(D74="历史类",IF(P74&gt;=分数线!$C$7,"重本","")))</f>
        <v/>
      </c>
      <c r="T74" s="28">
        <f t="shared" si="40"/>
        <v>0</v>
      </c>
      <c r="U74" s="28">
        <f t="shared" si="79"/>
        <v>36</v>
      </c>
      <c r="V74" s="26">
        <v>1</v>
      </c>
      <c r="W74" s="26" t="s">
        <v>226</v>
      </c>
      <c r="X74" s="26">
        <f t="shared" si="41"/>
        <v>0.6</v>
      </c>
      <c r="Y74" s="26" t="s">
        <v>86</v>
      </c>
      <c r="Z74" s="26">
        <f t="shared" si="42"/>
        <v>0.6</v>
      </c>
      <c r="AA74" s="26" t="s">
        <v>64</v>
      </c>
      <c r="AB74" s="26">
        <f t="shared" si="43"/>
        <v>0.6</v>
      </c>
      <c r="AC74" s="49" t="s">
        <v>16</v>
      </c>
      <c r="AD74" s="26">
        <f t="shared" si="44"/>
        <v>0.6</v>
      </c>
      <c r="AE74" s="29" t="s">
        <v>227</v>
      </c>
      <c r="AF74" s="26">
        <f t="shared" si="45"/>
        <v>0.6</v>
      </c>
      <c r="AG74" s="29" t="s">
        <v>228</v>
      </c>
      <c r="AH74" s="26">
        <f t="shared" si="46"/>
        <v>0.6</v>
      </c>
      <c r="AI74" s="26">
        <v>1</v>
      </c>
      <c r="AJ74" s="26" t="s">
        <v>30</v>
      </c>
      <c r="AK74" s="26">
        <f t="shared" si="47"/>
        <v>0.6</v>
      </c>
      <c r="AL74" s="26" t="s">
        <v>161</v>
      </c>
      <c r="AM74" s="26">
        <f t="shared" si="48"/>
        <v>0.6</v>
      </c>
      <c r="AN74" s="26" t="s">
        <v>162</v>
      </c>
      <c r="AO74" s="26">
        <f t="shared" si="49"/>
        <v>0.6</v>
      </c>
      <c r="AP74" s="26" t="s">
        <v>163</v>
      </c>
      <c r="AQ74" s="26">
        <f t="shared" si="50"/>
        <v>0.6</v>
      </c>
      <c r="AR74" s="26" t="s">
        <v>164</v>
      </c>
      <c r="AS74" s="26">
        <f t="shared" si="51"/>
        <v>0.6</v>
      </c>
      <c r="AT74" s="26" t="s">
        <v>165</v>
      </c>
      <c r="AU74" s="26">
        <f t="shared" si="52"/>
        <v>0.6</v>
      </c>
      <c r="AV74" s="26">
        <v>1</v>
      </c>
      <c r="AW74" s="26" t="s">
        <v>30</v>
      </c>
      <c r="AX74" s="26">
        <f t="shared" si="53"/>
        <v>0.9</v>
      </c>
      <c r="AY74" s="26" t="s">
        <v>161</v>
      </c>
      <c r="AZ74" s="26">
        <f t="shared" si="54"/>
        <v>0.9</v>
      </c>
      <c r="BA74" s="26" t="s">
        <v>162</v>
      </c>
      <c r="BB74" s="26">
        <f t="shared" si="55"/>
        <v>0.9</v>
      </c>
      <c r="BC74" s="26" t="s">
        <v>163</v>
      </c>
      <c r="BD74" s="26">
        <f t="shared" si="56"/>
        <v>0.9</v>
      </c>
      <c r="BE74" s="26" t="s">
        <v>164</v>
      </c>
      <c r="BF74" s="26">
        <f t="shared" si="57"/>
        <v>0.9</v>
      </c>
      <c r="BG74" s="26" t="s">
        <v>165</v>
      </c>
      <c r="BH74" s="26">
        <f t="shared" si="58"/>
        <v>0.9</v>
      </c>
      <c r="BI74" s="26">
        <v>1</v>
      </c>
      <c r="BJ74" s="26" t="s">
        <v>30</v>
      </c>
      <c r="BK74" s="26">
        <f t="shared" si="59"/>
        <v>0.9</v>
      </c>
      <c r="BL74" s="26" t="s">
        <v>161</v>
      </c>
      <c r="BM74" s="26">
        <f t="shared" si="60"/>
        <v>0.9</v>
      </c>
      <c r="BN74" s="26" t="s">
        <v>162</v>
      </c>
      <c r="BO74" s="26">
        <f t="shared" si="61"/>
        <v>0.9</v>
      </c>
      <c r="BP74" s="26" t="s">
        <v>163</v>
      </c>
      <c r="BQ74" s="26">
        <f t="shared" si="62"/>
        <v>0.9</v>
      </c>
      <c r="BR74" s="26" t="s">
        <v>164</v>
      </c>
      <c r="BS74" s="26">
        <f t="shared" si="63"/>
        <v>0.9</v>
      </c>
      <c r="BT74" s="26" t="s">
        <v>165</v>
      </c>
      <c r="BU74" s="26">
        <f t="shared" si="64"/>
        <v>0.9</v>
      </c>
      <c r="BV74" s="26">
        <v>1</v>
      </c>
      <c r="BW74" s="26" t="s">
        <v>30</v>
      </c>
      <c r="BX74" s="26">
        <f t="shared" si="65"/>
        <v>1.5</v>
      </c>
      <c r="BY74" s="26" t="s">
        <v>161</v>
      </c>
      <c r="BZ74" s="26">
        <f t="shared" si="66"/>
        <v>1.5</v>
      </c>
      <c r="CA74" s="26" t="s">
        <v>162</v>
      </c>
      <c r="CB74" s="26">
        <f t="shared" si="67"/>
        <v>1.5</v>
      </c>
      <c r="CC74" s="26" t="s">
        <v>163</v>
      </c>
      <c r="CD74" s="26">
        <f t="shared" si="68"/>
        <v>1.5</v>
      </c>
      <c r="CE74" s="26" t="s">
        <v>164</v>
      </c>
      <c r="CF74" s="26">
        <f t="shared" si="69"/>
        <v>1.5</v>
      </c>
      <c r="CG74" s="26" t="s">
        <v>166</v>
      </c>
      <c r="CH74" s="26">
        <f t="shared" si="70"/>
        <v>1.5</v>
      </c>
      <c r="CI74" s="26">
        <v>1</v>
      </c>
      <c r="CJ74" s="26" t="s">
        <v>30</v>
      </c>
      <c r="CK74" s="26">
        <f t="shared" si="71"/>
        <v>1.5</v>
      </c>
      <c r="CL74" s="26" t="s">
        <v>161</v>
      </c>
      <c r="CM74" s="26">
        <f t="shared" si="72"/>
        <v>1.5</v>
      </c>
      <c r="CN74" s="26" t="s">
        <v>162</v>
      </c>
      <c r="CO74" s="26">
        <f t="shared" si="73"/>
        <v>1.5</v>
      </c>
      <c r="CP74" s="26" t="s">
        <v>163</v>
      </c>
      <c r="CQ74" s="26">
        <f t="shared" si="74"/>
        <v>1.5</v>
      </c>
      <c r="CR74" s="26" t="s">
        <v>164</v>
      </c>
      <c r="CS74" s="26">
        <f t="shared" si="75"/>
        <v>1.5</v>
      </c>
      <c r="CT74" s="26" t="s">
        <v>19</v>
      </c>
      <c r="CU74" s="26">
        <f t="shared" si="76"/>
        <v>1.5</v>
      </c>
    </row>
    <row r="75" spans="1:99" ht="15.75" x14ac:dyDescent="0.15">
      <c r="A75" s="23" t="s">
        <v>241</v>
      </c>
      <c r="B75" s="24" t="s">
        <v>242</v>
      </c>
      <c r="C75" s="23" t="s">
        <v>160</v>
      </c>
      <c r="D75" s="23" t="s">
        <v>8</v>
      </c>
      <c r="E75" s="25"/>
      <c r="F75" s="23">
        <v>1</v>
      </c>
      <c r="G75" s="26">
        <v>1</v>
      </c>
      <c r="H75" s="26">
        <v>111</v>
      </c>
      <c r="I75" s="26">
        <v>79</v>
      </c>
      <c r="J75" s="26">
        <v>125</v>
      </c>
      <c r="K75" s="26">
        <v>58</v>
      </c>
      <c r="L75" s="26">
        <v>63</v>
      </c>
      <c r="M75" s="26">
        <v>65</v>
      </c>
      <c r="N75" s="27">
        <v>0</v>
      </c>
      <c r="O75" s="26">
        <v>0</v>
      </c>
      <c r="P75" s="26">
        <f t="shared" si="77"/>
        <v>501</v>
      </c>
      <c r="Q75" s="28" t="str">
        <f>IF(D75="物理类",IF(P75&gt;=分数线!$C$2,"本科",""),IF(D75="历史类",IF(P75&gt;=分数线!$C$3,"本科","")))</f>
        <v>本科</v>
      </c>
      <c r="R75" s="28">
        <f t="shared" si="78"/>
        <v>36</v>
      </c>
      <c r="S75" s="28" t="str">
        <f>IF(D75="物理类",IF(P75&gt;=分数线!$C$6,"重本",""),IF(D75="历史类",IF(P75&gt;=分数线!$C$7,"重本","")))</f>
        <v/>
      </c>
      <c r="T75" s="28">
        <f t="shared" si="40"/>
        <v>-72</v>
      </c>
      <c r="U75" s="28">
        <f t="shared" si="79"/>
        <v>-36</v>
      </c>
      <c r="V75" s="26">
        <v>1</v>
      </c>
      <c r="W75" s="26" t="s">
        <v>30</v>
      </c>
      <c r="X75" s="26">
        <f t="shared" si="41"/>
        <v>-0.6</v>
      </c>
      <c r="Y75" s="26" t="s">
        <v>161</v>
      </c>
      <c r="Z75" s="26">
        <f t="shared" si="42"/>
        <v>-0.6</v>
      </c>
      <c r="AA75" s="26" t="s">
        <v>162</v>
      </c>
      <c r="AB75" s="26">
        <f t="shared" si="43"/>
        <v>-0.6</v>
      </c>
      <c r="AC75" s="49" t="s">
        <v>163</v>
      </c>
      <c r="AD75" s="26">
        <f t="shared" si="44"/>
        <v>-0.6</v>
      </c>
      <c r="AE75" s="29" t="s">
        <v>164</v>
      </c>
      <c r="AF75" s="26">
        <f t="shared" si="45"/>
        <v>-0.6</v>
      </c>
      <c r="AG75" s="29" t="s">
        <v>165</v>
      </c>
      <c r="AH75" s="26">
        <f t="shared" si="46"/>
        <v>-0.6</v>
      </c>
      <c r="AI75" s="26">
        <v>1</v>
      </c>
      <c r="AJ75" s="26" t="s">
        <v>30</v>
      </c>
      <c r="AK75" s="26">
        <f t="shared" si="47"/>
        <v>-0.6</v>
      </c>
      <c r="AL75" s="26" t="s">
        <v>161</v>
      </c>
      <c r="AM75" s="26">
        <f t="shared" si="48"/>
        <v>-0.6</v>
      </c>
      <c r="AN75" s="26" t="s">
        <v>162</v>
      </c>
      <c r="AO75" s="26">
        <f t="shared" si="49"/>
        <v>-0.6</v>
      </c>
      <c r="AP75" s="26" t="s">
        <v>163</v>
      </c>
      <c r="AQ75" s="26">
        <f t="shared" si="50"/>
        <v>-0.6</v>
      </c>
      <c r="AR75" s="26" t="s">
        <v>164</v>
      </c>
      <c r="AS75" s="26">
        <f t="shared" si="51"/>
        <v>-0.6</v>
      </c>
      <c r="AT75" s="26" t="s">
        <v>165</v>
      </c>
      <c r="AU75" s="26">
        <f t="shared" si="52"/>
        <v>-0.6</v>
      </c>
      <c r="AV75" s="26">
        <v>1</v>
      </c>
      <c r="AW75" s="26" t="s">
        <v>30</v>
      </c>
      <c r="AX75" s="26">
        <f t="shared" si="53"/>
        <v>-0.9</v>
      </c>
      <c r="AY75" s="26" t="s">
        <v>161</v>
      </c>
      <c r="AZ75" s="26">
        <f t="shared" si="54"/>
        <v>-0.9</v>
      </c>
      <c r="BA75" s="26" t="s">
        <v>162</v>
      </c>
      <c r="BB75" s="26">
        <f t="shared" si="55"/>
        <v>-0.9</v>
      </c>
      <c r="BC75" s="26" t="s">
        <v>163</v>
      </c>
      <c r="BD75" s="26">
        <f t="shared" si="56"/>
        <v>-0.9</v>
      </c>
      <c r="BE75" s="26" t="s">
        <v>164</v>
      </c>
      <c r="BF75" s="26">
        <f t="shared" si="57"/>
        <v>-0.9</v>
      </c>
      <c r="BG75" s="26" t="s">
        <v>165</v>
      </c>
      <c r="BH75" s="26">
        <f t="shared" si="58"/>
        <v>-0.9</v>
      </c>
      <c r="BI75" s="26">
        <v>1</v>
      </c>
      <c r="BJ75" s="26" t="s">
        <v>30</v>
      </c>
      <c r="BK75" s="26">
        <f t="shared" si="59"/>
        <v>-0.9</v>
      </c>
      <c r="BL75" s="26" t="s">
        <v>161</v>
      </c>
      <c r="BM75" s="26">
        <f t="shared" si="60"/>
        <v>-0.9</v>
      </c>
      <c r="BN75" s="26" t="s">
        <v>162</v>
      </c>
      <c r="BO75" s="26">
        <f t="shared" si="61"/>
        <v>-0.9</v>
      </c>
      <c r="BP75" s="26" t="s">
        <v>163</v>
      </c>
      <c r="BQ75" s="26">
        <f t="shared" si="62"/>
        <v>-0.9</v>
      </c>
      <c r="BR75" s="26" t="s">
        <v>164</v>
      </c>
      <c r="BS75" s="26">
        <f t="shared" si="63"/>
        <v>-0.9</v>
      </c>
      <c r="BT75" s="26" t="s">
        <v>165</v>
      </c>
      <c r="BU75" s="26">
        <f t="shared" si="64"/>
        <v>-0.9</v>
      </c>
      <c r="BV75" s="26">
        <v>1</v>
      </c>
      <c r="BW75" s="26" t="s">
        <v>30</v>
      </c>
      <c r="BX75" s="26">
        <f t="shared" si="65"/>
        <v>-1.5</v>
      </c>
      <c r="BY75" s="26" t="s">
        <v>161</v>
      </c>
      <c r="BZ75" s="26">
        <f t="shared" si="66"/>
        <v>-1.5</v>
      </c>
      <c r="CA75" s="26" t="s">
        <v>162</v>
      </c>
      <c r="CB75" s="26">
        <f t="shared" si="67"/>
        <v>-1.5</v>
      </c>
      <c r="CC75" s="26" t="s">
        <v>163</v>
      </c>
      <c r="CD75" s="26">
        <f t="shared" si="68"/>
        <v>-1.5</v>
      </c>
      <c r="CE75" s="26" t="s">
        <v>164</v>
      </c>
      <c r="CF75" s="26">
        <f t="shared" si="69"/>
        <v>-1.5</v>
      </c>
      <c r="CG75" s="26" t="s">
        <v>166</v>
      </c>
      <c r="CH75" s="26">
        <f t="shared" si="70"/>
        <v>-1.5</v>
      </c>
      <c r="CI75" s="26">
        <v>1</v>
      </c>
      <c r="CJ75" s="26" t="s">
        <v>30</v>
      </c>
      <c r="CK75" s="26">
        <f t="shared" si="71"/>
        <v>-1.5</v>
      </c>
      <c r="CL75" s="26" t="s">
        <v>161</v>
      </c>
      <c r="CM75" s="26">
        <f t="shared" si="72"/>
        <v>-1.5</v>
      </c>
      <c r="CN75" s="26" t="s">
        <v>162</v>
      </c>
      <c r="CO75" s="26">
        <f t="shared" si="73"/>
        <v>-1.5</v>
      </c>
      <c r="CP75" s="26" t="s">
        <v>163</v>
      </c>
      <c r="CQ75" s="26">
        <f t="shared" si="74"/>
        <v>-1.5</v>
      </c>
      <c r="CR75" s="26" t="s">
        <v>164</v>
      </c>
      <c r="CS75" s="26">
        <f t="shared" si="75"/>
        <v>-1.5</v>
      </c>
      <c r="CT75" s="26" t="s">
        <v>19</v>
      </c>
      <c r="CU75" s="26">
        <f t="shared" si="76"/>
        <v>-1.5</v>
      </c>
    </row>
    <row r="76" spans="1:99" ht="15.75" x14ac:dyDescent="0.15">
      <c r="A76" s="23" t="s">
        <v>243</v>
      </c>
      <c r="B76" s="24" t="s">
        <v>244</v>
      </c>
      <c r="C76" s="23" t="s">
        <v>160</v>
      </c>
      <c r="D76" s="23" t="s">
        <v>8</v>
      </c>
      <c r="E76" s="25"/>
      <c r="F76" s="23">
        <v>1</v>
      </c>
      <c r="G76" s="26">
        <v>0</v>
      </c>
      <c r="H76" s="26">
        <v>99</v>
      </c>
      <c r="I76" s="26">
        <v>93</v>
      </c>
      <c r="J76" s="26">
        <v>118</v>
      </c>
      <c r="K76" s="26">
        <v>46</v>
      </c>
      <c r="L76" s="26">
        <v>68</v>
      </c>
      <c r="M76" s="26">
        <v>75</v>
      </c>
      <c r="N76" s="27">
        <v>0</v>
      </c>
      <c r="O76" s="26">
        <v>0</v>
      </c>
      <c r="P76" s="26">
        <f t="shared" si="77"/>
        <v>499</v>
      </c>
      <c r="Q76" s="28" t="str">
        <f>IF(D76="物理类",IF(P76&gt;=分数线!$C$2,"本科",""),IF(D76="历史类",IF(P76&gt;=分数线!$C$3,"本科","")))</f>
        <v>本科</v>
      </c>
      <c r="R76" s="28">
        <f t="shared" si="78"/>
        <v>36</v>
      </c>
      <c r="S76" s="28" t="str">
        <f>IF(D76="物理类",IF(P76&gt;=分数线!$C$6,"重本",""),IF(D76="历史类",IF(P76&gt;=分数线!$C$7,"重本","")))</f>
        <v/>
      </c>
      <c r="T76" s="28">
        <f t="shared" si="40"/>
        <v>0</v>
      </c>
      <c r="U76" s="28">
        <f t="shared" si="79"/>
        <v>36</v>
      </c>
      <c r="V76" s="26">
        <v>1</v>
      </c>
      <c r="W76" s="26" t="s">
        <v>30</v>
      </c>
      <c r="X76" s="26">
        <f t="shared" si="41"/>
        <v>0.6</v>
      </c>
      <c r="Y76" s="26" t="s">
        <v>161</v>
      </c>
      <c r="Z76" s="26">
        <f t="shared" si="42"/>
        <v>0.6</v>
      </c>
      <c r="AA76" s="26" t="s">
        <v>162</v>
      </c>
      <c r="AB76" s="26">
        <f t="shared" si="43"/>
        <v>0.6</v>
      </c>
      <c r="AC76" s="49" t="s">
        <v>163</v>
      </c>
      <c r="AD76" s="26">
        <f t="shared" si="44"/>
        <v>0.6</v>
      </c>
      <c r="AE76" s="29" t="s">
        <v>164</v>
      </c>
      <c r="AF76" s="26">
        <f t="shared" si="45"/>
        <v>0.6</v>
      </c>
      <c r="AG76" s="29" t="s">
        <v>165</v>
      </c>
      <c r="AH76" s="26">
        <f t="shared" si="46"/>
        <v>0.6</v>
      </c>
      <c r="AI76" s="26">
        <v>1</v>
      </c>
      <c r="AJ76" s="26" t="s">
        <v>30</v>
      </c>
      <c r="AK76" s="26">
        <f t="shared" si="47"/>
        <v>0.6</v>
      </c>
      <c r="AL76" s="26" t="s">
        <v>161</v>
      </c>
      <c r="AM76" s="26">
        <f t="shared" si="48"/>
        <v>0.6</v>
      </c>
      <c r="AN76" s="26" t="s">
        <v>162</v>
      </c>
      <c r="AO76" s="26">
        <f t="shared" si="49"/>
        <v>0.6</v>
      </c>
      <c r="AP76" s="26" t="s">
        <v>163</v>
      </c>
      <c r="AQ76" s="26">
        <f t="shared" si="50"/>
        <v>0.6</v>
      </c>
      <c r="AR76" s="26" t="s">
        <v>164</v>
      </c>
      <c r="AS76" s="26">
        <f t="shared" si="51"/>
        <v>0.6</v>
      </c>
      <c r="AT76" s="26" t="s">
        <v>165</v>
      </c>
      <c r="AU76" s="26">
        <f t="shared" si="52"/>
        <v>0.6</v>
      </c>
      <c r="AV76" s="26">
        <v>1</v>
      </c>
      <c r="AW76" s="26" t="s">
        <v>30</v>
      </c>
      <c r="AX76" s="26">
        <f t="shared" si="53"/>
        <v>0.9</v>
      </c>
      <c r="AY76" s="26" t="s">
        <v>161</v>
      </c>
      <c r="AZ76" s="26">
        <f t="shared" si="54"/>
        <v>0.9</v>
      </c>
      <c r="BA76" s="26" t="s">
        <v>162</v>
      </c>
      <c r="BB76" s="26">
        <f t="shared" si="55"/>
        <v>0.9</v>
      </c>
      <c r="BC76" s="26" t="s">
        <v>163</v>
      </c>
      <c r="BD76" s="26">
        <f t="shared" si="56"/>
        <v>0.9</v>
      </c>
      <c r="BE76" s="26" t="s">
        <v>164</v>
      </c>
      <c r="BF76" s="26">
        <f t="shared" si="57"/>
        <v>0.9</v>
      </c>
      <c r="BG76" s="26" t="s">
        <v>165</v>
      </c>
      <c r="BH76" s="26">
        <f t="shared" si="58"/>
        <v>0.9</v>
      </c>
      <c r="BI76" s="26">
        <v>1</v>
      </c>
      <c r="BJ76" s="26" t="s">
        <v>30</v>
      </c>
      <c r="BK76" s="26">
        <f t="shared" si="59"/>
        <v>0.9</v>
      </c>
      <c r="BL76" s="26" t="s">
        <v>161</v>
      </c>
      <c r="BM76" s="26">
        <f t="shared" si="60"/>
        <v>0.9</v>
      </c>
      <c r="BN76" s="26" t="s">
        <v>162</v>
      </c>
      <c r="BO76" s="26">
        <f t="shared" si="61"/>
        <v>0.9</v>
      </c>
      <c r="BP76" s="26" t="s">
        <v>163</v>
      </c>
      <c r="BQ76" s="26">
        <f t="shared" si="62"/>
        <v>0.9</v>
      </c>
      <c r="BR76" s="26" t="s">
        <v>164</v>
      </c>
      <c r="BS76" s="26">
        <f t="shared" si="63"/>
        <v>0.9</v>
      </c>
      <c r="BT76" s="26" t="s">
        <v>165</v>
      </c>
      <c r="BU76" s="26">
        <f t="shared" si="64"/>
        <v>0.9</v>
      </c>
      <c r="BV76" s="26">
        <v>1</v>
      </c>
      <c r="BW76" s="26" t="s">
        <v>30</v>
      </c>
      <c r="BX76" s="26">
        <f t="shared" si="65"/>
        <v>1.5</v>
      </c>
      <c r="BY76" s="26" t="s">
        <v>161</v>
      </c>
      <c r="BZ76" s="26">
        <f t="shared" si="66"/>
        <v>1.5</v>
      </c>
      <c r="CA76" s="26" t="s">
        <v>162</v>
      </c>
      <c r="CB76" s="26">
        <f t="shared" si="67"/>
        <v>1.5</v>
      </c>
      <c r="CC76" s="26" t="s">
        <v>163</v>
      </c>
      <c r="CD76" s="26">
        <f t="shared" si="68"/>
        <v>1.5</v>
      </c>
      <c r="CE76" s="26" t="s">
        <v>164</v>
      </c>
      <c r="CF76" s="26">
        <f t="shared" si="69"/>
        <v>1.5</v>
      </c>
      <c r="CG76" s="26" t="s">
        <v>166</v>
      </c>
      <c r="CH76" s="26">
        <f t="shared" si="70"/>
        <v>1.5</v>
      </c>
      <c r="CI76" s="26">
        <v>1</v>
      </c>
      <c r="CJ76" s="26" t="s">
        <v>30</v>
      </c>
      <c r="CK76" s="26">
        <f t="shared" si="71"/>
        <v>1.5</v>
      </c>
      <c r="CL76" s="26" t="s">
        <v>161</v>
      </c>
      <c r="CM76" s="26">
        <f t="shared" si="72"/>
        <v>1.5</v>
      </c>
      <c r="CN76" s="26" t="s">
        <v>162</v>
      </c>
      <c r="CO76" s="26">
        <f t="shared" si="73"/>
        <v>1.5</v>
      </c>
      <c r="CP76" s="26" t="s">
        <v>163</v>
      </c>
      <c r="CQ76" s="26">
        <f t="shared" si="74"/>
        <v>1.5</v>
      </c>
      <c r="CR76" s="26" t="s">
        <v>164</v>
      </c>
      <c r="CS76" s="26">
        <f t="shared" si="75"/>
        <v>1.5</v>
      </c>
      <c r="CT76" s="26" t="s">
        <v>19</v>
      </c>
      <c r="CU76" s="26">
        <f t="shared" si="76"/>
        <v>1.5</v>
      </c>
    </row>
    <row r="77" spans="1:99" ht="15.75" x14ac:dyDescent="0.15">
      <c r="A77" s="23" t="s">
        <v>245</v>
      </c>
      <c r="B77" s="24" t="s">
        <v>246</v>
      </c>
      <c r="C77" s="23" t="s">
        <v>160</v>
      </c>
      <c r="D77" s="23" t="s">
        <v>8</v>
      </c>
      <c r="E77" s="25"/>
      <c r="F77" s="23">
        <v>1</v>
      </c>
      <c r="G77" s="26">
        <v>0</v>
      </c>
      <c r="H77" s="26">
        <v>103</v>
      </c>
      <c r="I77" s="26">
        <v>94</v>
      </c>
      <c r="J77" s="26">
        <v>107</v>
      </c>
      <c r="K77" s="26">
        <v>47</v>
      </c>
      <c r="L77" s="26">
        <v>66</v>
      </c>
      <c r="M77" s="26">
        <v>78</v>
      </c>
      <c r="N77" s="27">
        <v>0</v>
      </c>
      <c r="O77" s="26">
        <v>0</v>
      </c>
      <c r="P77" s="26">
        <f t="shared" si="77"/>
        <v>495</v>
      </c>
      <c r="Q77" s="28" t="str">
        <f>IF(D77="物理类",IF(P77&gt;=分数线!$C$2,"本科",""),IF(D77="历史类",IF(P77&gt;=分数线!$C$3,"本科","")))</f>
        <v>本科</v>
      </c>
      <c r="R77" s="28">
        <f t="shared" si="78"/>
        <v>36</v>
      </c>
      <c r="S77" s="28" t="str">
        <f>IF(D77="物理类",IF(P77&gt;=分数线!$C$6,"重本",""),IF(D77="历史类",IF(P77&gt;=分数线!$C$7,"重本","")))</f>
        <v/>
      </c>
      <c r="T77" s="28">
        <f t="shared" si="40"/>
        <v>0</v>
      </c>
      <c r="U77" s="28">
        <f t="shared" si="79"/>
        <v>36</v>
      </c>
      <c r="V77" s="26">
        <v>1</v>
      </c>
      <c r="W77" s="26" t="s">
        <v>30</v>
      </c>
      <c r="X77" s="26">
        <f t="shared" si="41"/>
        <v>0.6</v>
      </c>
      <c r="Y77" s="26" t="s">
        <v>161</v>
      </c>
      <c r="Z77" s="26">
        <f t="shared" si="42"/>
        <v>0.6</v>
      </c>
      <c r="AA77" s="26" t="s">
        <v>162</v>
      </c>
      <c r="AB77" s="26">
        <f t="shared" si="43"/>
        <v>0.6</v>
      </c>
      <c r="AC77" s="49" t="s">
        <v>163</v>
      </c>
      <c r="AD77" s="26">
        <f t="shared" si="44"/>
        <v>0.6</v>
      </c>
      <c r="AE77" s="29" t="s">
        <v>164</v>
      </c>
      <c r="AF77" s="26">
        <f t="shared" si="45"/>
        <v>0.6</v>
      </c>
      <c r="AG77" s="29" t="s">
        <v>165</v>
      </c>
      <c r="AH77" s="26">
        <f t="shared" si="46"/>
        <v>0.6</v>
      </c>
      <c r="AI77" s="26">
        <v>1</v>
      </c>
      <c r="AJ77" s="26" t="s">
        <v>30</v>
      </c>
      <c r="AK77" s="26">
        <f t="shared" si="47"/>
        <v>0.6</v>
      </c>
      <c r="AL77" s="26" t="s">
        <v>161</v>
      </c>
      <c r="AM77" s="26">
        <f t="shared" si="48"/>
        <v>0.6</v>
      </c>
      <c r="AN77" s="26" t="s">
        <v>162</v>
      </c>
      <c r="AO77" s="26">
        <f t="shared" si="49"/>
        <v>0.6</v>
      </c>
      <c r="AP77" s="26" t="s">
        <v>163</v>
      </c>
      <c r="AQ77" s="26">
        <f t="shared" si="50"/>
        <v>0.6</v>
      </c>
      <c r="AR77" s="26" t="s">
        <v>164</v>
      </c>
      <c r="AS77" s="26">
        <f t="shared" si="51"/>
        <v>0.6</v>
      </c>
      <c r="AT77" s="26" t="s">
        <v>165</v>
      </c>
      <c r="AU77" s="26">
        <f t="shared" si="52"/>
        <v>0.6</v>
      </c>
      <c r="AV77" s="26">
        <v>1</v>
      </c>
      <c r="AW77" s="26" t="s">
        <v>30</v>
      </c>
      <c r="AX77" s="26">
        <f t="shared" si="53"/>
        <v>0.9</v>
      </c>
      <c r="AY77" s="26" t="s">
        <v>161</v>
      </c>
      <c r="AZ77" s="26">
        <f t="shared" si="54"/>
        <v>0.9</v>
      </c>
      <c r="BA77" s="26" t="s">
        <v>162</v>
      </c>
      <c r="BB77" s="26">
        <f t="shared" si="55"/>
        <v>0.9</v>
      </c>
      <c r="BC77" s="26" t="s">
        <v>163</v>
      </c>
      <c r="BD77" s="26">
        <f t="shared" si="56"/>
        <v>0.9</v>
      </c>
      <c r="BE77" s="26" t="s">
        <v>164</v>
      </c>
      <c r="BF77" s="26">
        <f t="shared" si="57"/>
        <v>0.9</v>
      </c>
      <c r="BG77" s="26" t="s">
        <v>165</v>
      </c>
      <c r="BH77" s="26">
        <f t="shared" si="58"/>
        <v>0.9</v>
      </c>
      <c r="BI77" s="26">
        <v>1</v>
      </c>
      <c r="BJ77" s="26" t="s">
        <v>30</v>
      </c>
      <c r="BK77" s="26">
        <f t="shared" si="59"/>
        <v>0.9</v>
      </c>
      <c r="BL77" s="26" t="s">
        <v>161</v>
      </c>
      <c r="BM77" s="26">
        <f t="shared" si="60"/>
        <v>0.9</v>
      </c>
      <c r="BN77" s="26" t="s">
        <v>162</v>
      </c>
      <c r="BO77" s="26">
        <f t="shared" si="61"/>
        <v>0.9</v>
      </c>
      <c r="BP77" s="26" t="s">
        <v>163</v>
      </c>
      <c r="BQ77" s="26">
        <f t="shared" si="62"/>
        <v>0.9</v>
      </c>
      <c r="BR77" s="26" t="s">
        <v>164</v>
      </c>
      <c r="BS77" s="26">
        <f t="shared" si="63"/>
        <v>0.9</v>
      </c>
      <c r="BT77" s="26" t="s">
        <v>165</v>
      </c>
      <c r="BU77" s="26">
        <f t="shared" si="64"/>
        <v>0.9</v>
      </c>
      <c r="BV77" s="26">
        <v>1</v>
      </c>
      <c r="BW77" s="26" t="s">
        <v>30</v>
      </c>
      <c r="BX77" s="26">
        <f t="shared" si="65"/>
        <v>1.5</v>
      </c>
      <c r="BY77" s="26" t="s">
        <v>161</v>
      </c>
      <c r="BZ77" s="26">
        <f t="shared" si="66"/>
        <v>1.5</v>
      </c>
      <c r="CA77" s="26" t="s">
        <v>162</v>
      </c>
      <c r="CB77" s="26">
        <f t="shared" si="67"/>
        <v>1.5</v>
      </c>
      <c r="CC77" s="26" t="s">
        <v>163</v>
      </c>
      <c r="CD77" s="26">
        <f t="shared" si="68"/>
        <v>1.5</v>
      </c>
      <c r="CE77" s="26" t="s">
        <v>164</v>
      </c>
      <c r="CF77" s="26">
        <f t="shared" si="69"/>
        <v>1.5</v>
      </c>
      <c r="CG77" s="26" t="s">
        <v>166</v>
      </c>
      <c r="CH77" s="26">
        <f t="shared" si="70"/>
        <v>1.5</v>
      </c>
      <c r="CI77" s="26">
        <v>1</v>
      </c>
      <c r="CJ77" s="26" t="s">
        <v>30</v>
      </c>
      <c r="CK77" s="26">
        <f t="shared" si="71"/>
        <v>1.5</v>
      </c>
      <c r="CL77" s="26" t="s">
        <v>161</v>
      </c>
      <c r="CM77" s="26">
        <f t="shared" si="72"/>
        <v>1.5</v>
      </c>
      <c r="CN77" s="26" t="s">
        <v>162</v>
      </c>
      <c r="CO77" s="26">
        <f t="shared" si="73"/>
        <v>1.5</v>
      </c>
      <c r="CP77" s="26" t="s">
        <v>163</v>
      </c>
      <c r="CQ77" s="26">
        <f t="shared" si="74"/>
        <v>1.5</v>
      </c>
      <c r="CR77" s="26" t="s">
        <v>164</v>
      </c>
      <c r="CS77" s="26">
        <f t="shared" si="75"/>
        <v>1.5</v>
      </c>
      <c r="CT77" s="26" t="s">
        <v>19</v>
      </c>
      <c r="CU77" s="26">
        <f t="shared" si="76"/>
        <v>1.5</v>
      </c>
    </row>
    <row r="78" spans="1:99" ht="15.75" x14ac:dyDescent="0.15">
      <c r="A78" s="23" t="s">
        <v>247</v>
      </c>
      <c r="B78" s="24" t="s">
        <v>248</v>
      </c>
      <c r="C78" s="23" t="s">
        <v>160</v>
      </c>
      <c r="D78" s="23" t="s">
        <v>8</v>
      </c>
      <c r="E78" s="25"/>
      <c r="F78" s="23">
        <v>1</v>
      </c>
      <c r="G78" s="26">
        <v>0</v>
      </c>
      <c r="H78" s="26">
        <v>98</v>
      </c>
      <c r="I78" s="26">
        <v>92</v>
      </c>
      <c r="J78" s="26">
        <v>117</v>
      </c>
      <c r="K78" s="26">
        <v>39</v>
      </c>
      <c r="L78" s="26">
        <v>76</v>
      </c>
      <c r="M78" s="26">
        <v>73</v>
      </c>
      <c r="N78" s="27">
        <v>0</v>
      </c>
      <c r="O78" s="26">
        <v>0</v>
      </c>
      <c r="P78" s="26">
        <f t="shared" si="77"/>
        <v>495</v>
      </c>
      <c r="Q78" s="28" t="str">
        <f>IF(D78="物理类",IF(P78&gt;=分数线!$C$2,"本科",""),IF(D78="历史类",IF(P78&gt;=分数线!$C$3,"本科","")))</f>
        <v>本科</v>
      </c>
      <c r="R78" s="28">
        <f t="shared" si="78"/>
        <v>36</v>
      </c>
      <c r="S78" s="28" t="str">
        <f>IF(D78="物理类",IF(P78&gt;=分数线!$C$6,"重本",""),IF(D78="历史类",IF(P78&gt;=分数线!$C$7,"重本","")))</f>
        <v/>
      </c>
      <c r="T78" s="28">
        <f t="shared" si="40"/>
        <v>0</v>
      </c>
      <c r="U78" s="28">
        <f t="shared" si="79"/>
        <v>36</v>
      </c>
      <c r="V78" s="26">
        <v>1</v>
      </c>
      <c r="W78" s="26" t="s">
        <v>30</v>
      </c>
      <c r="X78" s="26">
        <f t="shared" si="41"/>
        <v>0.6</v>
      </c>
      <c r="Y78" s="26" t="s">
        <v>161</v>
      </c>
      <c r="Z78" s="26">
        <f t="shared" si="42"/>
        <v>0.6</v>
      </c>
      <c r="AA78" s="26" t="s">
        <v>162</v>
      </c>
      <c r="AB78" s="26">
        <f t="shared" si="43"/>
        <v>0.6</v>
      </c>
      <c r="AC78" s="49" t="s">
        <v>163</v>
      </c>
      <c r="AD78" s="26">
        <f t="shared" si="44"/>
        <v>0.6</v>
      </c>
      <c r="AE78" s="29" t="s">
        <v>164</v>
      </c>
      <c r="AF78" s="26">
        <f t="shared" si="45"/>
        <v>0.6</v>
      </c>
      <c r="AG78" s="29" t="s">
        <v>165</v>
      </c>
      <c r="AH78" s="26">
        <f t="shared" si="46"/>
        <v>0.6</v>
      </c>
      <c r="AI78" s="26">
        <v>1</v>
      </c>
      <c r="AJ78" s="26" t="s">
        <v>30</v>
      </c>
      <c r="AK78" s="26">
        <f t="shared" si="47"/>
        <v>0.6</v>
      </c>
      <c r="AL78" s="26" t="s">
        <v>161</v>
      </c>
      <c r="AM78" s="26">
        <f t="shared" si="48"/>
        <v>0.6</v>
      </c>
      <c r="AN78" s="26" t="s">
        <v>162</v>
      </c>
      <c r="AO78" s="26">
        <f t="shared" si="49"/>
        <v>0.6</v>
      </c>
      <c r="AP78" s="26" t="s">
        <v>163</v>
      </c>
      <c r="AQ78" s="26">
        <f t="shared" si="50"/>
        <v>0.6</v>
      </c>
      <c r="AR78" s="26" t="s">
        <v>164</v>
      </c>
      <c r="AS78" s="26">
        <f t="shared" si="51"/>
        <v>0.6</v>
      </c>
      <c r="AT78" s="26" t="s">
        <v>165</v>
      </c>
      <c r="AU78" s="26">
        <f t="shared" si="52"/>
        <v>0.6</v>
      </c>
      <c r="AV78" s="26">
        <v>1</v>
      </c>
      <c r="AW78" s="26" t="s">
        <v>30</v>
      </c>
      <c r="AX78" s="26">
        <f t="shared" si="53"/>
        <v>0.9</v>
      </c>
      <c r="AY78" s="26" t="s">
        <v>161</v>
      </c>
      <c r="AZ78" s="26">
        <f t="shared" si="54"/>
        <v>0.9</v>
      </c>
      <c r="BA78" s="26" t="s">
        <v>162</v>
      </c>
      <c r="BB78" s="26">
        <f t="shared" si="55"/>
        <v>0.9</v>
      </c>
      <c r="BC78" s="26" t="s">
        <v>163</v>
      </c>
      <c r="BD78" s="26">
        <f t="shared" si="56"/>
        <v>0.9</v>
      </c>
      <c r="BE78" s="26" t="s">
        <v>164</v>
      </c>
      <c r="BF78" s="26">
        <f t="shared" si="57"/>
        <v>0.9</v>
      </c>
      <c r="BG78" s="26" t="s">
        <v>165</v>
      </c>
      <c r="BH78" s="26">
        <f t="shared" si="58"/>
        <v>0.9</v>
      </c>
      <c r="BI78" s="26">
        <v>1</v>
      </c>
      <c r="BJ78" s="26" t="s">
        <v>30</v>
      </c>
      <c r="BK78" s="26">
        <f t="shared" si="59"/>
        <v>0.9</v>
      </c>
      <c r="BL78" s="26" t="s">
        <v>161</v>
      </c>
      <c r="BM78" s="26">
        <f t="shared" si="60"/>
        <v>0.9</v>
      </c>
      <c r="BN78" s="26" t="s">
        <v>162</v>
      </c>
      <c r="BO78" s="26">
        <f t="shared" si="61"/>
        <v>0.9</v>
      </c>
      <c r="BP78" s="26" t="s">
        <v>163</v>
      </c>
      <c r="BQ78" s="26">
        <f t="shared" si="62"/>
        <v>0.9</v>
      </c>
      <c r="BR78" s="26" t="s">
        <v>164</v>
      </c>
      <c r="BS78" s="26">
        <f t="shared" si="63"/>
        <v>0.9</v>
      </c>
      <c r="BT78" s="26" t="s">
        <v>165</v>
      </c>
      <c r="BU78" s="26">
        <f t="shared" si="64"/>
        <v>0.9</v>
      </c>
      <c r="BV78" s="26">
        <v>1</v>
      </c>
      <c r="BW78" s="26" t="s">
        <v>30</v>
      </c>
      <c r="BX78" s="26">
        <f t="shared" si="65"/>
        <v>1.5</v>
      </c>
      <c r="BY78" s="26" t="s">
        <v>161</v>
      </c>
      <c r="BZ78" s="26">
        <f t="shared" si="66"/>
        <v>1.5</v>
      </c>
      <c r="CA78" s="26" t="s">
        <v>162</v>
      </c>
      <c r="CB78" s="26">
        <f t="shared" si="67"/>
        <v>1.5</v>
      </c>
      <c r="CC78" s="26" t="s">
        <v>163</v>
      </c>
      <c r="CD78" s="26">
        <f t="shared" si="68"/>
        <v>1.5</v>
      </c>
      <c r="CE78" s="26" t="s">
        <v>164</v>
      </c>
      <c r="CF78" s="26">
        <f t="shared" si="69"/>
        <v>1.5</v>
      </c>
      <c r="CG78" s="26" t="s">
        <v>166</v>
      </c>
      <c r="CH78" s="26">
        <f t="shared" si="70"/>
        <v>1.5</v>
      </c>
      <c r="CI78" s="26">
        <v>1</v>
      </c>
      <c r="CJ78" s="26" t="s">
        <v>30</v>
      </c>
      <c r="CK78" s="26">
        <f t="shared" si="71"/>
        <v>1.5</v>
      </c>
      <c r="CL78" s="26" t="s">
        <v>161</v>
      </c>
      <c r="CM78" s="26">
        <f t="shared" si="72"/>
        <v>1.5</v>
      </c>
      <c r="CN78" s="26" t="s">
        <v>162</v>
      </c>
      <c r="CO78" s="26">
        <f t="shared" si="73"/>
        <v>1.5</v>
      </c>
      <c r="CP78" s="26" t="s">
        <v>163</v>
      </c>
      <c r="CQ78" s="26">
        <f t="shared" si="74"/>
        <v>1.5</v>
      </c>
      <c r="CR78" s="26" t="s">
        <v>164</v>
      </c>
      <c r="CS78" s="26">
        <f t="shared" si="75"/>
        <v>1.5</v>
      </c>
      <c r="CT78" s="26" t="s">
        <v>19</v>
      </c>
      <c r="CU78" s="26">
        <f t="shared" si="76"/>
        <v>1.5</v>
      </c>
    </row>
    <row r="79" spans="1:99" ht="15.75" x14ac:dyDescent="0.15">
      <c r="A79" s="23" t="s">
        <v>249</v>
      </c>
      <c r="B79" s="24" t="s">
        <v>250</v>
      </c>
      <c r="C79" s="23" t="s">
        <v>160</v>
      </c>
      <c r="D79" s="23" t="s">
        <v>8</v>
      </c>
      <c r="E79" s="25"/>
      <c r="F79" s="23">
        <v>1</v>
      </c>
      <c r="G79" s="26">
        <v>1</v>
      </c>
      <c r="H79" s="26">
        <v>111</v>
      </c>
      <c r="I79" s="26">
        <v>93</v>
      </c>
      <c r="J79" s="26">
        <v>104</v>
      </c>
      <c r="K79" s="26">
        <v>44</v>
      </c>
      <c r="L79" s="26">
        <v>69</v>
      </c>
      <c r="M79" s="26">
        <v>71</v>
      </c>
      <c r="N79" s="27">
        <v>0</v>
      </c>
      <c r="O79" s="26">
        <v>0</v>
      </c>
      <c r="P79" s="26">
        <f t="shared" si="77"/>
        <v>492</v>
      </c>
      <c r="Q79" s="28" t="str">
        <f>IF(D79="物理类",IF(P79&gt;=分数线!$C$2,"本科",""),IF(D79="历史类",IF(P79&gt;=分数线!$C$3,"本科","")))</f>
        <v>本科</v>
      </c>
      <c r="R79" s="28">
        <f t="shared" si="78"/>
        <v>36</v>
      </c>
      <c r="S79" s="28" t="str">
        <f>IF(D79="物理类",IF(P79&gt;=分数线!$C$6,"重本",""),IF(D79="历史类",IF(P79&gt;=分数线!$C$7,"重本","")))</f>
        <v/>
      </c>
      <c r="T79" s="28">
        <f t="shared" si="40"/>
        <v>-72</v>
      </c>
      <c r="U79" s="28">
        <f t="shared" si="79"/>
        <v>-36</v>
      </c>
      <c r="V79" s="26">
        <v>1</v>
      </c>
      <c r="W79" s="26" t="s">
        <v>30</v>
      </c>
      <c r="X79" s="26">
        <f t="shared" si="41"/>
        <v>-0.6</v>
      </c>
      <c r="Y79" s="26" t="s">
        <v>161</v>
      </c>
      <c r="Z79" s="26">
        <f t="shared" si="42"/>
        <v>-0.6</v>
      </c>
      <c r="AA79" s="26" t="s">
        <v>162</v>
      </c>
      <c r="AB79" s="26">
        <f t="shared" si="43"/>
        <v>-0.6</v>
      </c>
      <c r="AC79" s="49" t="s">
        <v>163</v>
      </c>
      <c r="AD79" s="26">
        <f t="shared" si="44"/>
        <v>-0.6</v>
      </c>
      <c r="AE79" s="29" t="s">
        <v>164</v>
      </c>
      <c r="AF79" s="26">
        <f t="shared" si="45"/>
        <v>-0.6</v>
      </c>
      <c r="AG79" s="29" t="s">
        <v>165</v>
      </c>
      <c r="AH79" s="26">
        <f t="shared" si="46"/>
        <v>-0.6</v>
      </c>
      <c r="AI79" s="26">
        <v>1</v>
      </c>
      <c r="AJ79" s="26" t="s">
        <v>30</v>
      </c>
      <c r="AK79" s="26">
        <f t="shared" si="47"/>
        <v>-0.6</v>
      </c>
      <c r="AL79" s="26" t="s">
        <v>161</v>
      </c>
      <c r="AM79" s="26">
        <f t="shared" si="48"/>
        <v>-0.6</v>
      </c>
      <c r="AN79" s="26" t="s">
        <v>162</v>
      </c>
      <c r="AO79" s="26">
        <f t="shared" si="49"/>
        <v>-0.6</v>
      </c>
      <c r="AP79" s="26" t="s">
        <v>163</v>
      </c>
      <c r="AQ79" s="26">
        <f t="shared" si="50"/>
        <v>-0.6</v>
      </c>
      <c r="AR79" s="26" t="s">
        <v>164</v>
      </c>
      <c r="AS79" s="26">
        <f t="shared" si="51"/>
        <v>-0.6</v>
      </c>
      <c r="AT79" s="26" t="s">
        <v>165</v>
      </c>
      <c r="AU79" s="26">
        <f t="shared" si="52"/>
        <v>-0.6</v>
      </c>
      <c r="AV79" s="26">
        <v>1</v>
      </c>
      <c r="AW79" s="26" t="s">
        <v>30</v>
      </c>
      <c r="AX79" s="26">
        <f t="shared" si="53"/>
        <v>-0.9</v>
      </c>
      <c r="AY79" s="26" t="s">
        <v>161</v>
      </c>
      <c r="AZ79" s="26">
        <f t="shared" si="54"/>
        <v>-0.9</v>
      </c>
      <c r="BA79" s="26" t="s">
        <v>162</v>
      </c>
      <c r="BB79" s="26">
        <f t="shared" si="55"/>
        <v>-0.9</v>
      </c>
      <c r="BC79" s="26" t="s">
        <v>163</v>
      </c>
      <c r="BD79" s="26">
        <f t="shared" si="56"/>
        <v>-0.9</v>
      </c>
      <c r="BE79" s="26" t="s">
        <v>164</v>
      </c>
      <c r="BF79" s="26">
        <f t="shared" si="57"/>
        <v>-0.9</v>
      </c>
      <c r="BG79" s="26" t="s">
        <v>165</v>
      </c>
      <c r="BH79" s="26">
        <f t="shared" si="58"/>
        <v>-0.9</v>
      </c>
      <c r="BI79" s="26">
        <v>1</v>
      </c>
      <c r="BJ79" s="26" t="s">
        <v>30</v>
      </c>
      <c r="BK79" s="26">
        <f t="shared" si="59"/>
        <v>-0.9</v>
      </c>
      <c r="BL79" s="26" t="s">
        <v>161</v>
      </c>
      <c r="BM79" s="26">
        <f t="shared" si="60"/>
        <v>-0.9</v>
      </c>
      <c r="BN79" s="26" t="s">
        <v>162</v>
      </c>
      <c r="BO79" s="26">
        <f t="shared" si="61"/>
        <v>-0.9</v>
      </c>
      <c r="BP79" s="26" t="s">
        <v>163</v>
      </c>
      <c r="BQ79" s="26">
        <f t="shared" si="62"/>
        <v>-0.9</v>
      </c>
      <c r="BR79" s="26" t="s">
        <v>164</v>
      </c>
      <c r="BS79" s="26">
        <f t="shared" si="63"/>
        <v>-0.9</v>
      </c>
      <c r="BT79" s="26" t="s">
        <v>165</v>
      </c>
      <c r="BU79" s="26">
        <f t="shared" si="64"/>
        <v>-0.9</v>
      </c>
      <c r="BV79" s="26">
        <v>1</v>
      </c>
      <c r="BW79" s="26" t="s">
        <v>30</v>
      </c>
      <c r="BX79" s="26">
        <f t="shared" si="65"/>
        <v>-1.5</v>
      </c>
      <c r="BY79" s="26" t="s">
        <v>161</v>
      </c>
      <c r="BZ79" s="26">
        <f t="shared" si="66"/>
        <v>-1.5</v>
      </c>
      <c r="CA79" s="26" t="s">
        <v>162</v>
      </c>
      <c r="CB79" s="26">
        <f t="shared" si="67"/>
        <v>-1.5</v>
      </c>
      <c r="CC79" s="26" t="s">
        <v>163</v>
      </c>
      <c r="CD79" s="26">
        <f t="shared" si="68"/>
        <v>-1.5</v>
      </c>
      <c r="CE79" s="26" t="s">
        <v>164</v>
      </c>
      <c r="CF79" s="26">
        <f t="shared" si="69"/>
        <v>-1.5</v>
      </c>
      <c r="CG79" s="26" t="s">
        <v>166</v>
      </c>
      <c r="CH79" s="26">
        <f t="shared" si="70"/>
        <v>-1.5</v>
      </c>
      <c r="CI79" s="26">
        <v>1</v>
      </c>
      <c r="CJ79" s="26" t="s">
        <v>30</v>
      </c>
      <c r="CK79" s="26">
        <f t="shared" si="71"/>
        <v>-1.5</v>
      </c>
      <c r="CL79" s="26" t="s">
        <v>161</v>
      </c>
      <c r="CM79" s="26">
        <f t="shared" si="72"/>
        <v>-1.5</v>
      </c>
      <c r="CN79" s="26" t="s">
        <v>162</v>
      </c>
      <c r="CO79" s="26">
        <f t="shared" si="73"/>
        <v>-1.5</v>
      </c>
      <c r="CP79" s="26" t="s">
        <v>163</v>
      </c>
      <c r="CQ79" s="26">
        <f t="shared" si="74"/>
        <v>-1.5</v>
      </c>
      <c r="CR79" s="26" t="s">
        <v>164</v>
      </c>
      <c r="CS79" s="26">
        <f t="shared" si="75"/>
        <v>-1.5</v>
      </c>
      <c r="CT79" s="26" t="s">
        <v>19</v>
      </c>
      <c r="CU79" s="26">
        <f t="shared" si="76"/>
        <v>-1.5</v>
      </c>
    </row>
    <row r="80" spans="1:99" ht="15.75" x14ac:dyDescent="0.15">
      <c r="A80" s="23" t="s">
        <v>251</v>
      </c>
      <c r="B80" s="24" t="s">
        <v>252</v>
      </c>
      <c r="C80" s="23" t="s">
        <v>160</v>
      </c>
      <c r="D80" s="23" t="s">
        <v>8</v>
      </c>
      <c r="E80" s="25"/>
      <c r="F80" s="23">
        <v>1</v>
      </c>
      <c r="G80" s="26">
        <v>1</v>
      </c>
      <c r="H80" s="26">
        <v>104</v>
      </c>
      <c r="I80" s="26">
        <v>103</v>
      </c>
      <c r="J80" s="26">
        <v>81</v>
      </c>
      <c r="K80" s="26">
        <v>66</v>
      </c>
      <c r="L80" s="26">
        <v>72</v>
      </c>
      <c r="M80" s="26">
        <v>65</v>
      </c>
      <c r="N80" s="27">
        <v>0</v>
      </c>
      <c r="O80" s="26">
        <v>0</v>
      </c>
      <c r="P80" s="26">
        <f t="shared" si="77"/>
        <v>491</v>
      </c>
      <c r="Q80" s="28" t="str">
        <f>IF(D80="物理类",IF(P80&gt;=分数线!$C$2,"本科",""),IF(D80="历史类",IF(P80&gt;=分数线!$C$3,"本科","")))</f>
        <v>本科</v>
      </c>
      <c r="R80" s="28">
        <f t="shared" si="78"/>
        <v>36</v>
      </c>
      <c r="S80" s="28" t="str">
        <f>IF(D80="物理类",IF(P80&gt;=分数线!$C$6,"重本",""),IF(D80="历史类",IF(P80&gt;=分数线!$C$7,"重本","")))</f>
        <v/>
      </c>
      <c r="T80" s="28">
        <f t="shared" si="40"/>
        <v>-72</v>
      </c>
      <c r="U80" s="28">
        <f t="shared" si="79"/>
        <v>-36</v>
      </c>
      <c r="V80" s="26">
        <v>1</v>
      </c>
      <c r="W80" s="26" t="s">
        <v>30</v>
      </c>
      <c r="X80" s="26">
        <f t="shared" si="41"/>
        <v>-0.6</v>
      </c>
      <c r="Y80" s="26" t="s">
        <v>161</v>
      </c>
      <c r="Z80" s="26">
        <f t="shared" si="42"/>
        <v>-0.6</v>
      </c>
      <c r="AA80" s="26" t="s">
        <v>162</v>
      </c>
      <c r="AB80" s="26">
        <f t="shared" si="43"/>
        <v>-0.6</v>
      </c>
      <c r="AC80" s="49" t="s">
        <v>163</v>
      </c>
      <c r="AD80" s="26">
        <f t="shared" si="44"/>
        <v>-0.6</v>
      </c>
      <c r="AE80" s="29" t="s">
        <v>164</v>
      </c>
      <c r="AF80" s="26">
        <f t="shared" si="45"/>
        <v>-0.6</v>
      </c>
      <c r="AG80" s="29" t="s">
        <v>165</v>
      </c>
      <c r="AH80" s="26">
        <f t="shared" si="46"/>
        <v>-0.6</v>
      </c>
      <c r="AI80" s="26">
        <v>1</v>
      </c>
      <c r="AJ80" s="26" t="s">
        <v>30</v>
      </c>
      <c r="AK80" s="26">
        <f t="shared" si="47"/>
        <v>-0.6</v>
      </c>
      <c r="AL80" s="26" t="s">
        <v>161</v>
      </c>
      <c r="AM80" s="26">
        <f t="shared" si="48"/>
        <v>-0.6</v>
      </c>
      <c r="AN80" s="26" t="s">
        <v>162</v>
      </c>
      <c r="AO80" s="26">
        <f t="shared" si="49"/>
        <v>-0.6</v>
      </c>
      <c r="AP80" s="26" t="s">
        <v>163</v>
      </c>
      <c r="AQ80" s="26">
        <f t="shared" si="50"/>
        <v>-0.6</v>
      </c>
      <c r="AR80" s="26" t="s">
        <v>164</v>
      </c>
      <c r="AS80" s="26">
        <f t="shared" si="51"/>
        <v>-0.6</v>
      </c>
      <c r="AT80" s="26" t="s">
        <v>165</v>
      </c>
      <c r="AU80" s="26">
        <f t="shared" si="52"/>
        <v>-0.6</v>
      </c>
      <c r="AV80" s="26">
        <v>1</v>
      </c>
      <c r="AW80" s="26" t="s">
        <v>30</v>
      </c>
      <c r="AX80" s="26">
        <f t="shared" si="53"/>
        <v>-0.9</v>
      </c>
      <c r="AY80" s="26" t="s">
        <v>161</v>
      </c>
      <c r="AZ80" s="26">
        <f t="shared" si="54"/>
        <v>-0.9</v>
      </c>
      <c r="BA80" s="26" t="s">
        <v>162</v>
      </c>
      <c r="BB80" s="26">
        <f t="shared" si="55"/>
        <v>-0.9</v>
      </c>
      <c r="BC80" s="26" t="s">
        <v>163</v>
      </c>
      <c r="BD80" s="26">
        <f t="shared" si="56"/>
        <v>-0.9</v>
      </c>
      <c r="BE80" s="26" t="s">
        <v>164</v>
      </c>
      <c r="BF80" s="26">
        <f t="shared" si="57"/>
        <v>-0.9</v>
      </c>
      <c r="BG80" s="26" t="s">
        <v>165</v>
      </c>
      <c r="BH80" s="26">
        <f t="shared" si="58"/>
        <v>-0.9</v>
      </c>
      <c r="BI80" s="26">
        <v>1</v>
      </c>
      <c r="BJ80" s="26" t="s">
        <v>30</v>
      </c>
      <c r="BK80" s="26">
        <f t="shared" si="59"/>
        <v>-0.9</v>
      </c>
      <c r="BL80" s="26" t="s">
        <v>161</v>
      </c>
      <c r="BM80" s="26">
        <f t="shared" si="60"/>
        <v>-0.9</v>
      </c>
      <c r="BN80" s="26" t="s">
        <v>162</v>
      </c>
      <c r="BO80" s="26">
        <f t="shared" si="61"/>
        <v>-0.9</v>
      </c>
      <c r="BP80" s="26" t="s">
        <v>163</v>
      </c>
      <c r="BQ80" s="26">
        <f t="shared" si="62"/>
        <v>-0.9</v>
      </c>
      <c r="BR80" s="26" t="s">
        <v>164</v>
      </c>
      <c r="BS80" s="26">
        <f t="shared" si="63"/>
        <v>-0.9</v>
      </c>
      <c r="BT80" s="26" t="s">
        <v>165</v>
      </c>
      <c r="BU80" s="26">
        <f t="shared" si="64"/>
        <v>-0.9</v>
      </c>
      <c r="BV80" s="26">
        <v>1</v>
      </c>
      <c r="BW80" s="26" t="s">
        <v>30</v>
      </c>
      <c r="BX80" s="26">
        <f t="shared" si="65"/>
        <v>-1.5</v>
      </c>
      <c r="BY80" s="26" t="s">
        <v>161</v>
      </c>
      <c r="BZ80" s="26">
        <f t="shared" si="66"/>
        <v>-1.5</v>
      </c>
      <c r="CA80" s="26" t="s">
        <v>162</v>
      </c>
      <c r="CB80" s="26">
        <f t="shared" si="67"/>
        <v>-1.5</v>
      </c>
      <c r="CC80" s="26" t="s">
        <v>163</v>
      </c>
      <c r="CD80" s="26">
        <f t="shared" si="68"/>
        <v>-1.5</v>
      </c>
      <c r="CE80" s="26" t="s">
        <v>164</v>
      </c>
      <c r="CF80" s="26">
        <f t="shared" si="69"/>
        <v>-1.5</v>
      </c>
      <c r="CG80" s="26" t="s">
        <v>166</v>
      </c>
      <c r="CH80" s="26">
        <f t="shared" si="70"/>
        <v>-1.5</v>
      </c>
      <c r="CI80" s="26">
        <v>1</v>
      </c>
      <c r="CJ80" s="26" t="s">
        <v>30</v>
      </c>
      <c r="CK80" s="26">
        <f t="shared" si="71"/>
        <v>-1.5</v>
      </c>
      <c r="CL80" s="26" t="s">
        <v>161</v>
      </c>
      <c r="CM80" s="26">
        <f t="shared" si="72"/>
        <v>-1.5</v>
      </c>
      <c r="CN80" s="26" t="s">
        <v>162</v>
      </c>
      <c r="CO80" s="26">
        <f t="shared" si="73"/>
        <v>-1.5</v>
      </c>
      <c r="CP80" s="26" t="s">
        <v>163</v>
      </c>
      <c r="CQ80" s="26">
        <f t="shared" si="74"/>
        <v>-1.5</v>
      </c>
      <c r="CR80" s="26" t="s">
        <v>164</v>
      </c>
      <c r="CS80" s="26">
        <f t="shared" si="75"/>
        <v>-1.5</v>
      </c>
      <c r="CT80" s="26" t="s">
        <v>19</v>
      </c>
      <c r="CU80" s="26">
        <f t="shared" si="76"/>
        <v>-1.5</v>
      </c>
    </row>
    <row r="81" spans="1:99" ht="15.75" x14ac:dyDescent="0.15">
      <c r="A81" s="23" t="s">
        <v>253</v>
      </c>
      <c r="B81" s="24" t="s">
        <v>254</v>
      </c>
      <c r="C81" s="23" t="s">
        <v>160</v>
      </c>
      <c r="D81" s="23" t="s">
        <v>8</v>
      </c>
      <c r="E81" s="25"/>
      <c r="F81" s="23">
        <v>1</v>
      </c>
      <c r="G81" s="26">
        <v>0</v>
      </c>
      <c r="H81" s="26">
        <v>108</v>
      </c>
      <c r="I81" s="26">
        <v>78</v>
      </c>
      <c r="J81" s="26">
        <v>109</v>
      </c>
      <c r="K81" s="26">
        <v>59</v>
      </c>
      <c r="L81" s="26">
        <v>69</v>
      </c>
      <c r="M81" s="26">
        <v>66</v>
      </c>
      <c r="N81" s="27">
        <v>0</v>
      </c>
      <c r="O81" s="26">
        <v>0</v>
      </c>
      <c r="P81" s="26">
        <f t="shared" si="77"/>
        <v>489</v>
      </c>
      <c r="Q81" s="28" t="str">
        <f>IF(D81="物理类",IF(P81&gt;=分数线!$C$2,"本科",""),IF(D81="历史类",IF(P81&gt;=分数线!$C$3,"本科","")))</f>
        <v>本科</v>
      </c>
      <c r="R81" s="28">
        <f t="shared" si="78"/>
        <v>36</v>
      </c>
      <c r="S81" s="28" t="str">
        <f>IF(D81="物理类",IF(P81&gt;=分数线!$C$6,"重本",""),IF(D81="历史类",IF(P81&gt;=分数线!$C$7,"重本","")))</f>
        <v/>
      </c>
      <c r="T81" s="28">
        <f t="shared" si="40"/>
        <v>0</v>
      </c>
      <c r="U81" s="28">
        <f t="shared" si="79"/>
        <v>36</v>
      </c>
      <c r="V81" s="26">
        <v>1</v>
      </c>
      <c r="W81" s="26" t="s">
        <v>30</v>
      </c>
      <c r="X81" s="26">
        <f t="shared" si="41"/>
        <v>0.6</v>
      </c>
      <c r="Y81" s="26" t="s">
        <v>161</v>
      </c>
      <c r="Z81" s="26">
        <f t="shared" si="42"/>
        <v>0.6</v>
      </c>
      <c r="AA81" s="26" t="s">
        <v>162</v>
      </c>
      <c r="AB81" s="26">
        <f t="shared" si="43"/>
        <v>0.6</v>
      </c>
      <c r="AC81" s="49" t="s">
        <v>163</v>
      </c>
      <c r="AD81" s="26">
        <f t="shared" si="44"/>
        <v>0.6</v>
      </c>
      <c r="AE81" s="29" t="s">
        <v>164</v>
      </c>
      <c r="AF81" s="26">
        <f t="shared" si="45"/>
        <v>0.6</v>
      </c>
      <c r="AG81" s="29" t="s">
        <v>165</v>
      </c>
      <c r="AH81" s="26">
        <f t="shared" si="46"/>
        <v>0.6</v>
      </c>
      <c r="AI81" s="26">
        <v>1</v>
      </c>
      <c r="AJ81" s="26" t="s">
        <v>30</v>
      </c>
      <c r="AK81" s="26">
        <f t="shared" si="47"/>
        <v>0.6</v>
      </c>
      <c r="AL81" s="26" t="s">
        <v>161</v>
      </c>
      <c r="AM81" s="26">
        <f t="shared" si="48"/>
        <v>0.6</v>
      </c>
      <c r="AN81" s="26" t="s">
        <v>162</v>
      </c>
      <c r="AO81" s="26">
        <f t="shared" si="49"/>
        <v>0.6</v>
      </c>
      <c r="AP81" s="26" t="s">
        <v>163</v>
      </c>
      <c r="AQ81" s="26">
        <f t="shared" si="50"/>
        <v>0.6</v>
      </c>
      <c r="AR81" s="26" t="s">
        <v>164</v>
      </c>
      <c r="AS81" s="26">
        <f t="shared" si="51"/>
        <v>0.6</v>
      </c>
      <c r="AT81" s="26" t="s">
        <v>165</v>
      </c>
      <c r="AU81" s="26">
        <f t="shared" si="52"/>
        <v>0.6</v>
      </c>
      <c r="AV81" s="26">
        <v>1</v>
      </c>
      <c r="AW81" s="26" t="s">
        <v>30</v>
      </c>
      <c r="AX81" s="26">
        <f t="shared" si="53"/>
        <v>0.9</v>
      </c>
      <c r="AY81" s="26" t="s">
        <v>161</v>
      </c>
      <c r="AZ81" s="26">
        <f t="shared" si="54"/>
        <v>0.9</v>
      </c>
      <c r="BA81" s="26" t="s">
        <v>162</v>
      </c>
      <c r="BB81" s="26">
        <f t="shared" si="55"/>
        <v>0.9</v>
      </c>
      <c r="BC81" s="26" t="s">
        <v>163</v>
      </c>
      <c r="BD81" s="26">
        <f t="shared" si="56"/>
        <v>0.9</v>
      </c>
      <c r="BE81" s="26" t="s">
        <v>164</v>
      </c>
      <c r="BF81" s="26">
        <f t="shared" si="57"/>
        <v>0.9</v>
      </c>
      <c r="BG81" s="26" t="s">
        <v>165</v>
      </c>
      <c r="BH81" s="26">
        <f t="shared" si="58"/>
        <v>0.9</v>
      </c>
      <c r="BI81" s="26">
        <v>1</v>
      </c>
      <c r="BJ81" s="26" t="s">
        <v>30</v>
      </c>
      <c r="BK81" s="26">
        <f t="shared" si="59"/>
        <v>0.9</v>
      </c>
      <c r="BL81" s="26" t="s">
        <v>161</v>
      </c>
      <c r="BM81" s="26">
        <f t="shared" si="60"/>
        <v>0.9</v>
      </c>
      <c r="BN81" s="26" t="s">
        <v>162</v>
      </c>
      <c r="BO81" s="26">
        <f t="shared" si="61"/>
        <v>0.9</v>
      </c>
      <c r="BP81" s="26" t="s">
        <v>163</v>
      </c>
      <c r="BQ81" s="26">
        <f t="shared" si="62"/>
        <v>0.9</v>
      </c>
      <c r="BR81" s="26" t="s">
        <v>164</v>
      </c>
      <c r="BS81" s="26">
        <f t="shared" si="63"/>
        <v>0.9</v>
      </c>
      <c r="BT81" s="26" t="s">
        <v>165</v>
      </c>
      <c r="BU81" s="26">
        <f t="shared" si="64"/>
        <v>0.9</v>
      </c>
      <c r="BV81" s="26">
        <v>1</v>
      </c>
      <c r="BW81" s="26" t="s">
        <v>30</v>
      </c>
      <c r="BX81" s="26">
        <f t="shared" si="65"/>
        <v>1.5</v>
      </c>
      <c r="BY81" s="26" t="s">
        <v>161</v>
      </c>
      <c r="BZ81" s="26">
        <f t="shared" si="66"/>
        <v>1.5</v>
      </c>
      <c r="CA81" s="26" t="s">
        <v>162</v>
      </c>
      <c r="CB81" s="26">
        <f t="shared" si="67"/>
        <v>1.5</v>
      </c>
      <c r="CC81" s="26" t="s">
        <v>163</v>
      </c>
      <c r="CD81" s="26">
        <f t="shared" si="68"/>
        <v>1.5</v>
      </c>
      <c r="CE81" s="26" t="s">
        <v>164</v>
      </c>
      <c r="CF81" s="26">
        <f t="shared" si="69"/>
        <v>1.5</v>
      </c>
      <c r="CG81" s="26" t="s">
        <v>166</v>
      </c>
      <c r="CH81" s="26">
        <f t="shared" si="70"/>
        <v>1.5</v>
      </c>
      <c r="CI81" s="26">
        <v>1</v>
      </c>
      <c r="CJ81" s="26" t="s">
        <v>30</v>
      </c>
      <c r="CK81" s="26">
        <f t="shared" si="71"/>
        <v>1.5</v>
      </c>
      <c r="CL81" s="26" t="s">
        <v>161</v>
      </c>
      <c r="CM81" s="26">
        <f t="shared" si="72"/>
        <v>1.5</v>
      </c>
      <c r="CN81" s="26" t="s">
        <v>162</v>
      </c>
      <c r="CO81" s="26">
        <f t="shared" si="73"/>
        <v>1.5</v>
      </c>
      <c r="CP81" s="26" t="s">
        <v>163</v>
      </c>
      <c r="CQ81" s="26">
        <f t="shared" si="74"/>
        <v>1.5</v>
      </c>
      <c r="CR81" s="26" t="s">
        <v>164</v>
      </c>
      <c r="CS81" s="26">
        <f t="shared" si="75"/>
        <v>1.5</v>
      </c>
      <c r="CT81" s="26" t="s">
        <v>19</v>
      </c>
      <c r="CU81" s="26">
        <f t="shared" si="76"/>
        <v>1.5</v>
      </c>
    </row>
    <row r="82" spans="1:99" ht="15.75" x14ac:dyDescent="0.15">
      <c r="A82" s="23" t="s">
        <v>255</v>
      </c>
      <c r="B82" s="24" t="s">
        <v>256</v>
      </c>
      <c r="C82" s="23" t="s">
        <v>160</v>
      </c>
      <c r="D82" s="23" t="s">
        <v>8</v>
      </c>
      <c r="E82" s="25"/>
      <c r="F82" s="23">
        <v>1</v>
      </c>
      <c r="G82" s="26">
        <v>1</v>
      </c>
      <c r="H82" s="26">
        <v>112</v>
      </c>
      <c r="I82" s="26">
        <v>79</v>
      </c>
      <c r="J82" s="26">
        <v>123</v>
      </c>
      <c r="K82" s="26">
        <v>31</v>
      </c>
      <c r="L82" s="26">
        <v>63</v>
      </c>
      <c r="M82" s="26">
        <v>78</v>
      </c>
      <c r="N82" s="27">
        <v>0</v>
      </c>
      <c r="O82" s="26">
        <v>0</v>
      </c>
      <c r="P82" s="26">
        <f t="shared" si="77"/>
        <v>486</v>
      </c>
      <c r="Q82" s="28" t="str">
        <f>IF(D82="物理类",IF(P82&gt;=分数线!$C$2,"本科",""),IF(D82="历史类",IF(P82&gt;=分数线!$C$3,"本科","")))</f>
        <v>本科</v>
      </c>
      <c r="R82" s="28">
        <f t="shared" si="78"/>
        <v>36</v>
      </c>
      <c r="S82" s="28" t="str">
        <f>IF(D82="物理类",IF(P82&gt;=分数线!$C$6,"重本",""),IF(D82="历史类",IF(P82&gt;=分数线!$C$7,"重本","")))</f>
        <v/>
      </c>
      <c r="T82" s="28">
        <f t="shared" si="40"/>
        <v>-72</v>
      </c>
      <c r="U82" s="28">
        <f t="shared" si="79"/>
        <v>-36</v>
      </c>
      <c r="V82" s="26">
        <v>1</v>
      </c>
      <c r="W82" s="26" t="s">
        <v>30</v>
      </c>
      <c r="X82" s="26">
        <f t="shared" si="41"/>
        <v>-0.6</v>
      </c>
      <c r="Y82" s="26" t="s">
        <v>161</v>
      </c>
      <c r="Z82" s="26">
        <f t="shared" si="42"/>
        <v>-0.6</v>
      </c>
      <c r="AA82" s="26" t="s">
        <v>162</v>
      </c>
      <c r="AB82" s="26">
        <f t="shared" si="43"/>
        <v>-0.6</v>
      </c>
      <c r="AC82" s="49" t="s">
        <v>163</v>
      </c>
      <c r="AD82" s="26">
        <f t="shared" si="44"/>
        <v>-0.6</v>
      </c>
      <c r="AE82" s="29" t="s">
        <v>164</v>
      </c>
      <c r="AF82" s="26">
        <f t="shared" si="45"/>
        <v>-0.6</v>
      </c>
      <c r="AG82" s="29" t="s">
        <v>165</v>
      </c>
      <c r="AH82" s="26">
        <f t="shared" si="46"/>
        <v>-0.6</v>
      </c>
      <c r="AI82" s="26">
        <v>1</v>
      </c>
      <c r="AJ82" s="26" t="s">
        <v>30</v>
      </c>
      <c r="AK82" s="26">
        <f t="shared" si="47"/>
        <v>-0.6</v>
      </c>
      <c r="AL82" s="26" t="s">
        <v>161</v>
      </c>
      <c r="AM82" s="26">
        <f t="shared" si="48"/>
        <v>-0.6</v>
      </c>
      <c r="AN82" s="26" t="s">
        <v>162</v>
      </c>
      <c r="AO82" s="26">
        <f t="shared" si="49"/>
        <v>-0.6</v>
      </c>
      <c r="AP82" s="26" t="s">
        <v>163</v>
      </c>
      <c r="AQ82" s="26">
        <f t="shared" si="50"/>
        <v>-0.6</v>
      </c>
      <c r="AR82" s="26" t="s">
        <v>164</v>
      </c>
      <c r="AS82" s="26">
        <f t="shared" si="51"/>
        <v>-0.6</v>
      </c>
      <c r="AT82" s="26" t="s">
        <v>165</v>
      </c>
      <c r="AU82" s="26">
        <f t="shared" si="52"/>
        <v>-0.6</v>
      </c>
      <c r="AV82" s="26">
        <v>1</v>
      </c>
      <c r="AW82" s="26" t="s">
        <v>30</v>
      </c>
      <c r="AX82" s="26">
        <f t="shared" si="53"/>
        <v>-0.9</v>
      </c>
      <c r="AY82" s="26" t="s">
        <v>161</v>
      </c>
      <c r="AZ82" s="26">
        <f t="shared" si="54"/>
        <v>-0.9</v>
      </c>
      <c r="BA82" s="26" t="s">
        <v>162</v>
      </c>
      <c r="BB82" s="26">
        <f t="shared" si="55"/>
        <v>-0.9</v>
      </c>
      <c r="BC82" s="26" t="s">
        <v>163</v>
      </c>
      <c r="BD82" s="26">
        <f t="shared" si="56"/>
        <v>-0.9</v>
      </c>
      <c r="BE82" s="26" t="s">
        <v>164</v>
      </c>
      <c r="BF82" s="26">
        <f t="shared" si="57"/>
        <v>-0.9</v>
      </c>
      <c r="BG82" s="26" t="s">
        <v>165</v>
      </c>
      <c r="BH82" s="26">
        <f t="shared" si="58"/>
        <v>-0.9</v>
      </c>
      <c r="BI82" s="26">
        <v>1</v>
      </c>
      <c r="BJ82" s="26" t="s">
        <v>30</v>
      </c>
      <c r="BK82" s="26">
        <f t="shared" si="59"/>
        <v>-0.9</v>
      </c>
      <c r="BL82" s="26" t="s">
        <v>161</v>
      </c>
      <c r="BM82" s="26">
        <f t="shared" si="60"/>
        <v>-0.9</v>
      </c>
      <c r="BN82" s="26" t="s">
        <v>162</v>
      </c>
      <c r="BO82" s="26">
        <f t="shared" si="61"/>
        <v>-0.9</v>
      </c>
      <c r="BP82" s="26" t="s">
        <v>163</v>
      </c>
      <c r="BQ82" s="26">
        <f t="shared" si="62"/>
        <v>-0.9</v>
      </c>
      <c r="BR82" s="26" t="s">
        <v>164</v>
      </c>
      <c r="BS82" s="26">
        <f t="shared" si="63"/>
        <v>-0.9</v>
      </c>
      <c r="BT82" s="26" t="s">
        <v>165</v>
      </c>
      <c r="BU82" s="26">
        <f t="shared" si="64"/>
        <v>-0.9</v>
      </c>
      <c r="BV82" s="26">
        <v>1</v>
      </c>
      <c r="BW82" s="26" t="s">
        <v>30</v>
      </c>
      <c r="BX82" s="26">
        <f t="shared" si="65"/>
        <v>-1.5</v>
      </c>
      <c r="BY82" s="26" t="s">
        <v>161</v>
      </c>
      <c r="BZ82" s="26">
        <f t="shared" si="66"/>
        <v>-1.5</v>
      </c>
      <c r="CA82" s="26" t="s">
        <v>162</v>
      </c>
      <c r="CB82" s="26">
        <f t="shared" si="67"/>
        <v>-1.5</v>
      </c>
      <c r="CC82" s="26" t="s">
        <v>163</v>
      </c>
      <c r="CD82" s="26">
        <f t="shared" si="68"/>
        <v>-1.5</v>
      </c>
      <c r="CE82" s="26" t="s">
        <v>164</v>
      </c>
      <c r="CF82" s="26">
        <f t="shared" si="69"/>
        <v>-1.5</v>
      </c>
      <c r="CG82" s="26" t="s">
        <v>166</v>
      </c>
      <c r="CH82" s="26">
        <f t="shared" si="70"/>
        <v>-1.5</v>
      </c>
      <c r="CI82" s="26">
        <v>1</v>
      </c>
      <c r="CJ82" s="26" t="s">
        <v>30</v>
      </c>
      <c r="CK82" s="26">
        <f t="shared" si="71"/>
        <v>-1.5</v>
      </c>
      <c r="CL82" s="26" t="s">
        <v>161</v>
      </c>
      <c r="CM82" s="26">
        <f t="shared" si="72"/>
        <v>-1.5</v>
      </c>
      <c r="CN82" s="26" t="s">
        <v>162</v>
      </c>
      <c r="CO82" s="26">
        <f t="shared" si="73"/>
        <v>-1.5</v>
      </c>
      <c r="CP82" s="26" t="s">
        <v>163</v>
      </c>
      <c r="CQ82" s="26">
        <f t="shared" si="74"/>
        <v>-1.5</v>
      </c>
      <c r="CR82" s="26" t="s">
        <v>164</v>
      </c>
      <c r="CS82" s="26">
        <f t="shared" si="75"/>
        <v>-1.5</v>
      </c>
      <c r="CT82" s="26" t="s">
        <v>19</v>
      </c>
      <c r="CU82" s="26">
        <f t="shared" si="76"/>
        <v>-1.5</v>
      </c>
    </row>
    <row r="83" spans="1:99" ht="15.75" x14ac:dyDescent="0.15">
      <c r="A83" s="23" t="s">
        <v>257</v>
      </c>
      <c r="B83" s="24" t="s">
        <v>258</v>
      </c>
      <c r="C83" s="23" t="s">
        <v>160</v>
      </c>
      <c r="D83" s="23" t="s">
        <v>8</v>
      </c>
      <c r="E83" s="25"/>
      <c r="F83" s="23">
        <v>1</v>
      </c>
      <c r="G83" s="26">
        <v>0</v>
      </c>
      <c r="H83" s="26">
        <v>108</v>
      </c>
      <c r="I83" s="26">
        <v>91</v>
      </c>
      <c r="J83" s="26">
        <v>97</v>
      </c>
      <c r="K83" s="26">
        <v>43</v>
      </c>
      <c r="L83" s="26">
        <v>77</v>
      </c>
      <c r="M83" s="26">
        <v>69</v>
      </c>
      <c r="N83" s="27">
        <v>0</v>
      </c>
      <c r="O83" s="26">
        <v>0</v>
      </c>
      <c r="P83" s="26">
        <f t="shared" si="77"/>
        <v>485</v>
      </c>
      <c r="Q83" s="28" t="str">
        <f>IF(D83="物理类",IF(P83&gt;=分数线!$C$2,"本科",""),IF(D83="历史类",IF(P83&gt;=分数线!$C$3,"本科","")))</f>
        <v>本科</v>
      </c>
      <c r="R83" s="28">
        <f t="shared" si="78"/>
        <v>36</v>
      </c>
      <c r="S83" s="28" t="str">
        <f>IF(D83="物理类",IF(P83&gt;=分数线!$C$6,"重本",""),IF(D83="历史类",IF(P83&gt;=分数线!$C$7,"重本","")))</f>
        <v/>
      </c>
      <c r="T83" s="28">
        <f t="shared" si="40"/>
        <v>0</v>
      </c>
      <c r="U83" s="28">
        <f t="shared" si="79"/>
        <v>36</v>
      </c>
      <c r="V83" s="26">
        <v>1</v>
      </c>
      <c r="W83" s="26" t="s">
        <v>30</v>
      </c>
      <c r="X83" s="26">
        <f t="shared" si="41"/>
        <v>0.6</v>
      </c>
      <c r="Y83" s="26" t="s">
        <v>161</v>
      </c>
      <c r="Z83" s="26">
        <f t="shared" si="42"/>
        <v>0.6</v>
      </c>
      <c r="AA83" s="26" t="s">
        <v>162</v>
      </c>
      <c r="AB83" s="26">
        <f t="shared" si="43"/>
        <v>0.6</v>
      </c>
      <c r="AC83" s="49" t="s">
        <v>163</v>
      </c>
      <c r="AD83" s="26">
        <f t="shared" si="44"/>
        <v>0.6</v>
      </c>
      <c r="AE83" s="29" t="s">
        <v>164</v>
      </c>
      <c r="AF83" s="26">
        <f t="shared" si="45"/>
        <v>0.6</v>
      </c>
      <c r="AG83" s="29" t="s">
        <v>165</v>
      </c>
      <c r="AH83" s="26">
        <f t="shared" si="46"/>
        <v>0.6</v>
      </c>
      <c r="AI83" s="26">
        <v>1</v>
      </c>
      <c r="AJ83" s="26" t="s">
        <v>30</v>
      </c>
      <c r="AK83" s="26">
        <f t="shared" si="47"/>
        <v>0.6</v>
      </c>
      <c r="AL83" s="26" t="s">
        <v>161</v>
      </c>
      <c r="AM83" s="26">
        <f t="shared" si="48"/>
        <v>0.6</v>
      </c>
      <c r="AN83" s="26" t="s">
        <v>162</v>
      </c>
      <c r="AO83" s="26">
        <f t="shared" si="49"/>
        <v>0.6</v>
      </c>
      <c r="AP83" s="26" t="s">
        <v>163</v>
      </c>
      <c r="AQ83" s="26">
        <f t="shared" si="50"/>
        <v>0.6</v>
      </c>
      <c r="AR83" s="26" t="s">
        <v>164</v>
      </c>
      <c r="AS83" s="26">
        <f t="shared" si="51"/>
        <v>0.6</v>
      </c>
      <c r="AT83" s="26" t="s">
        <v>165</v>
      </c>
      <c r="AU83" s="26">
        <f t="shared" si="52"/>
        <v>0.6</v>
      </c>
      <c r="AV83" s="26">
        <v>1</v>
      </c>
      <c r="AW83" s="26" t="s">
        <v>30</v>
      </c>
      <c r="AX83" s="26">
        <f t="shared" si="53"/>
        <v>0.9</v>
      </c>
      <c r="AY83" s="26" t="s">
        <v>161</v>
      </c>
      <c r="AZ83" s="26">
        <f t="shared" si="54"/>
        <v>0.9</v>
      </c>
      <c r="BA83" s="26" t="s">
        <v>162</v>
      </c>
      <c r="BB83" s="26">
        <f t="shared" si="55"/>
        <v>0.9</v>
      </c>
      <c r="BC83" s="26" t="s">
        <v>163</v>
      </c>
      <c r="BD83" s="26">
        <f t="shared" si="56"/>
        <v>0.9</v>
      </c>
      <c r="BE83" s="26" t="s">
        <v>164</v>
      </c>
      <c r="BF83" s="26">
        <f t="shared" si="57"/>
        <v>0.9</v>
      </c>
      <c r="BG83" s="26" t="s">
        <v>165</v>
      </c>
      <c r="BH83" s="26">
        <f t="shared" si="58"/>
        <v>0.9</v>
      </c>
      <c r="BI83" s="26">
        <v>1</v>
      </c>
      <c r="BJ83" s="26" t="s">
        <v>30</v>
      </c>
      <c r="BK83" s="26">
        <f t="shared" si="59"/>
        <v>0.9</v>
      </c>
      <c r="BL83" s="26" t="s">
        <v>161</v>
      </c>
      <c r="BM83" s="26">
        <f t="shared" si="60"/>
        <v>0.9</v>
      </c>
      <c r="BN83" s="26" t="s">
        <v>162</v>
      </c>
      <c r="BO83" s="26">
        <f t="shared" si="61"/>
        <v>0.9</v>
      </c>
      <c r="BP83" s="26" t="s">
        <v>163</v>
      </c>
      <c r="BQ83" s="26">
        <f t="shared" si="62"/>
        <v>0.9</v>
      </c>
      <c r="BR83" s="26" t="s">
        <v>164</v>
      </c>
      <c r="BS83" s="26">
        <f t="shared" si="63"/>
        <v>0.9</v>
      </c>
      <c r="BT83" s="26" t="s">
        <v>165</v>
      </c>
      <c r="BU83" s="26">
        <f t="shared" si="64"/>
        <v>0.9</v>
      </c>
      <c r="BV83" s="26">
        <v>1</v>
      </c>
      <c r="BW83" s="26" t="s">
        <v>30</v>
      </c>
      <c r="BX83" s="26">
        <f t="shared" si="65"/>
        <v>1.5</v>
      </c>
      <c r="BY83" s="26" t="s">
        <v>161</v>
      </c>
      <c r="BZ83" s="26">
        <f t="shared" si="66"/>
        <v>1.5</v>
      </c>
      <c r="CA83" s="26" t="s">
        <v>162</v>
      </c>
      <c r="CB83" s="26">
        <f t="shared" si="67"/>
        <v>1.5</v>
      </c>
      <c r="CC83" s="26" t="s">
        <v>163</v>
      </c>
      <c r="CD83" s="26">
        <f t="shared" si="68"/>
        <v>1.5</v>
      </c>
      <c r="CE83" s="26" t="s">
        <v>164</v>
      </c>
      <c r="CF83" s="26">
        <f t="shared" si="69"/>
        <v>1.5</v>
      </c>
      <c r="CG83" s="26" t="s">
        <v>166</v>
      </c>
      <c r="CH83" s="26">
        <f t="shared" si="70"/>
        <v>1.5</v>
      </c>
      <c r="CI83" s="26">
        <v>1</v>
      </c>
      <c r="CJ83" s="26" t="s">
        <v>30</v>
      </c>
      <c r="CK83" s="26">
        <f t="shared" si="71"/>
        <v>1.5</v>
      </c>
      <c r="CL83" s="26" t="s">
        <v>161</v>
      </c>
      <c r="CM83" s="26">
        <f t="shared" si="72"/>
        <v>1.5</v>
      </c>
      <c r="CN83" s="26" t="s">
        <v>162</v>
      </c>
      <c r="CO83" s="26">
        <f t="shared" si="73"/>
        <v>1.5</v>
      </c>
      <c r="CP83" s="26" t="s">
        <v>163</v>
      </c>
      <c r="CQ83" s="26">
        <f t="shared" si="74"/>
        <v>1.5</v>
      </c>
      <c r="CR83" s="26" t="s">
        <v>164</v>
      </c>
      <c r="CS83" s="26">
        <f t="shared" si="75"/>
        <v>1.5</v>
      </c>
      <c r="CT83" s="26" t="s">
        <v>19</v>
      </c>
      <c r="CU83" s="26">
        <f t="shared" si="76"/>
        <v>1.5</v>
      </c>
    </row>
    <row r="84" spans="1:99" ht="15.75" x14ac:dyDescent="0.15">
      <c r="A84" s="23" t="s">
        <v>259</v>
      </c>
      <c r="B84" s="24" t="s">
        <v>260</v>
      </c>
      <c r="C84" s="23" t="s">
        <v>160</v>
      </c>
      <c r="D84" s="23" t="s">
        <v>8</v>
      </c>
      <c r="E84" s="25"/>
      <c r="F84" s="23">
        <v>1</v>
      </c>
      <c r="G84" s="26">
        <v>0</v>
      </c>
      <c r="H84" s="26">
        <v>98</v>
      </c>
      <c r="I84" s="26">
        <v>85</v>
      </c>
      <c r="J84" s="26">
        <v>126</v>
      </c>
      <c r="K84" s="26">
        <v>42</v>
      </c>
      <c r="L84" s="26">
        <v>58</v>
      </c>
      <c r="M84" s="26">
        <v>67</v>
      </c>
      <c r="N84" s="27">
        <v>0</v>
      </c>
      <c r="O84" s="26">
        <v>0</v>
      </c>
      <c r="P84" s="26">
        <f t="shared" si="77"/>
        <v>476</v>
      </c>
      <c r="Q84" s="28" t="str">
        <f>IF(D84="物理类",IF(P84&gt;=分数线!$C$2,"本科",""),IF(D84="历史类",IF(P84&gt;=分数线!$C$3,"本科","")))</f>
        <v>本科</v>
      </c>
      <c r="R84" s="28">
        <f t="shared" si="78"/>
        <v>36</v>
      </c>
      <c r="S84" s="28" t="str">
        <f>IF(D84="物理类",IF(P84&gt;=分数线!$C$6,"重本",""),IF(D84="历史类",IF(P84&gt;=分数线!$C$7,"重本","")))</f>
        <v/>
      </c>
      <c r="T84" s="28">
        <f t="shared" si="40"/>
        <v>0</v>
      </c>
      <c r="U84" s="28">
        <f t="shared" si="79"/>
        <v>36</v>
      </c>
      <c r="V84" s="26">
        <v>1</v>
      </c>
      <c r="W84" s="26" t="s">
        <v>30</v>
      </c>
      <c r="X84" s="26">
        <f t="shared" si="41"/>
        <v>0.6</v>
      </c>
      <c r="Y84" s="26" t="s">
        <v>161</v>
      </c>
      <c r="Z84" s="26">
        <f t="shared" si="42"/>
        <v>0.6</v>
      </c>
      <c r="AA84" s="26" t="s">
        <v>162</v>
      </c>
      <c r="AB84" s="26">
        <f t="shared" si="43"/>
        <v>0.6</v>
      </c>
      <c r="AC84" s="49" t="s">
        <v>163</v>
      </c>
      <c r="AD84" s="26">
        <f t="shared" si="44"/>
        <v>0.6</v>
      </c>
      <c r="AE84" s="29" t="s">
        <v>164</v>
      </c>
      <c r="AF84" s="26">
        <f t="shared" si="45"/>
        <v>0.6</v>
      </c>
      <c r="AG84" s="29" t="s">
        <v>165</v>
      </c>
      <c r="AH84" s="26">
        <f t="shared" si="46"/>
        <v>0.6</v>
      </c>
      <c r="AI84" s="26">
        <v>1</v>
      </c>
      <c r="AJ84" s="26" t="s">
        <v>30</v>
      </c>
      <c r="AK84" s="26">
        <f t="shared" si="47"/>
        <v>0.6</v>
      </c>
      <c r="AL84" s="26" t="s">
        <v>161</v>
      </c>
      <c r="AM84" s="26">
        <f t="shared" si="48"/>
        <v>0.6</v>
      </c>
      <c r="AN84" s="26" t="s">
        <v>162</v>
      </c>
      <c r="AO84" s="26">
        <f t="shared" si="49"/>
        <v>0.6</v>
      </c>
      <c r="AP84" s="26" t="s">
        <v>163</v>
      </c>
      <c r="AQ84" s="26">
        <f t="shared" si="50"/>
        <v>0.6</v>
      </c>
      <c r="AR84" s="26" t="s">
        <v>164</v>
      </c>
      <c r="AS84" s="26">
        <f t="shared" si="51"/>
        <v>0.6</v>
      </c>
      <c r="AT84" s="26" t="s">
        <v>165</v>
      </c>
      <c r="AU84" s="26">
        <f t="shared" si="52"/>
        <v>0.6</v>
      </c>
      <c r="AV84" s="26">
        <v>1</v>
      </c>
      <c r="AW84" s="26" t="s">
        <v>30</v>
      </c>
      <c r="AX84" s="26">
        <f t="shared" si="53"/>
        <v>0.9</v>
      </c>
      <c r="AY84" s="26" t="s">
        <v>161</v>
      </c>
      <c r="AZ84" s="26">
        <f t="shared" si="54"/>
        <v>0.9</v>
      </c>
      <c r="BA84" s="26" t="s">
        <v>162</v>
      </c>
      <c r="BB84" s="26">
        <f t="shared" si="55"/>
        <v>0.9</v>
      </c>
      <c r="BC84" s="26" t="s">
        <v>163</v>
      </c>
      <c r="BD84" s="26">
        <f t="shared" si="56"/>
        <v>0.9</v>
      </c>
      <c r="BE84" s="26" t="s">
        <v>164</v>
      </c>
      <c r="BF84" s="26">
        <f t="shared" si="57"/>
        <v>0.9</v>
      </c>
      <c r="BG84" s="26" t="s">
        <v>165</v>
      </c>
      <c r="BH84" s="26">
        <f t="shared" si="58"/>
        <v>0.9</v>
      </c>
      <c r="BI84" s="26">
        <v>1</v>
      </c>
      <c r="BJ84" s="26" t="s">
        <v>30</v>
      </c>
      <c r="BK84" s="26">
        <f t="shared" si="59"/>
        <v>0.9</v>
      </c>
      <c r="BL84" s="26" t="s">
        <v>161</v>
      </c>
      <c r="BM84" s="26">
        <f t="shared" si="60"/>
        <v>0.9</v>
      </c>
      <c r="BN84" s="26" t="s">
        <v>162</v>
      </c>
      <c r="BO84" s="26">
        <f t="shared" si="61"/>
        <v>0.9</v>
      </c>
      <c r="BP84" s="26" t="s">
        <v>163</v>
      </c>
      <c r="BQ84" s="26">
        <f t="shared" si="62"/>
        <v>0.9</v>
      </c>
      <c r="BR84" s="26" t="s">
        <v>164</v>
      </c>
      <c r="BS84" s="26">
        <f t="shared" si="63"/>
        <v>0.9</v>
      </c>
      <c r="BT84" s="26" t="s">
        <v>165</v>
      </c>
      <c r="BU84" s="26">
        <f t="shared" si="64"/>
        <v>0.9</v>
      </c>
      <c r="BV84" s="26">
        <v>1</v>
      </c>
      <c r="BW84" s="26" t="s">
        <v>30</v>
      </c>
      <c r="BX84" s="26">
        <f t="shared" si="65"/>
        <v>1.5</v>
      </c>
      <c r="BY84" s="26" t="s">
        <v>161</v>
      </c>
      <c r="BZ84" s="26">
        <f t="shared" si="66"/>
        <v>1.5</v>
      </c>
      <c r="CA84" s="26" t="s">
        <v>162</v>
      </c>
      <c r="CB84" s="26">
        <f t="shared" si="67"/>
        <v>1.5</v>
      </c>
      <c r="CC84" s="26" t="s">
        <v>163</v>
      </c>
      <c r="CD84" s="26">
        <f t="shared" si="68"/>
        <v>1.5</v>
      </c>
      <c r="CE84" s="26" t="s">
        <v>164</v>
      </c>
      <c r="CF84" s="26">
        <f t="shared" si="69"/>
        <v>1.5</v>
      </c>
      <c r="CG84" s="26" t="s">
        <v>166</v>
      </c>
      <c r="CH84" s="26">
        <f t="shared" si="70"/>
        <v>1.5</v>
      </c>
      <c r="CI84" s="26">
        <v>1</v>
      </c>
      <c r="CJ84" s="26" t="s">
        <v>30</v>
      </c>
      <c r="CK84" s="26">
        <f t="shared" si="71"/>
        <v>1.5</v>
      </c>
      <c r="CL84" s="26" t="s">
        <v>161</v>
      </c>
      <c r="CM84" s="26">
        <f t="shared" si="72"/>
        <v>1.5</v>
      </c>
      <c r="CN84" s="26" t="s">
        <v>162</v>
      </c>
      <c r="CO84" s="26">
        <f t="shared" si="73"/>
        <v>1.5</v>
      </c>
      <c r="CP84" s="26" t="s">
        <v>163</v>
      </c>
      <c r="CQ84" s="26">
        <f t="shared" si="74"/>
        <v>1.5</v>
      </c>
      <c r="CR84" s="26" t="s">
        <v>164</v>
      </c>
      <c r="CS84" s="26">
        <f t="shared" si="75"/>
        <v>1.5</v>
      </c>
      <c r="CT84" s="26" t="s">
        <v>19</v>
      </c>
      <c r="CU84" s="26">
        <f t="shared" si="76"/>
        <v>1.5</v>
      </c>
    </row>
    <row r="85" spans="1:99" ht="15.75" x14ac:dyDescent="0.15">
      <c r="A85" s="23" t="s">
        <v>261</v>
      </c>
      <c r="B85" s="24" t="s">
        <v>262</v>
      </c>
      <c r="C85" s="23" t="s">
        <v>160</v>
      </c>
      <c r="D85" s="23" t="s">
        <v>8</v>
      </c>
      <c r="E85" s="25"/>
      <c r="F85" s="23">
        <v>1</v>
      </c>
      <c r="G85" s="26">
        <v>0</v>
      </c>
      <c r="H85" s="26">
        <v>99</v>
      </c>
      <c r="I85" s="26">
        <v>92</v>
      </c>
      <c r="J85" s="26">
        <v>95</v>
      </c>
      <c r="K85" s="26">
        <v>38</v>
      </c>
      <c r="L85" s="26">
        <v>61</v>
      </c>
      <c r="M85" s="26">
        <v>67</v>
      </c>
      <c r="N85" s="27">
        <v>0</v>
      </c>
      <c r="O85" s="26">
        <v>0</v>
      </c>
      <c r="P85" s="26">
        <f t="shared" si="77"/>
        <v>452</v>
      </c>
      <c r="Q85" s="28" t="str">
        <f>IF(D85="物理类",IF(P85&gt;=分数线!$C$2,"本科",""),IF(D85="历史类",IF(P85&gt;=分数线!$C$3,"本科","")))</f>
        <v>本科</v>
      </c>
      <c r="R85" s="28">
        <f t="shared" si="78"/>
        <v>36</v>
      </c>
      <c r="S85" s="28" t="str">
        <f>IF(D85="物理类",IF(P85&gt;=分数线!$C$6,"重本",""),IF(D85="历史类",IF(P85&gt;=分数线!$C$7,"重本","")))</f>
        <v/>
      </c>
      <c r="T85" s="28">
        <f t="shared" si="40"/>
        <v>0</v>
      </c>
      <c r="U85" s="28">
        <f t="shared" si="79"/>
        <v>36</v>
      </c>
      <c r="V85" s="26">
        <v>1</v>
      </c>
      <c r="W85" s="26" t="s">
        <v>30</v>
      </c>
      <c r="X85" s="26">
        <f t="shared" si="41"/>
        <v>0.6</v>
      </c>
      <c r="Y85" s="26" t="s">
        <v>161</v>
      </c>
      <c r="Z85" s="26">
        <f t="shared" si="42"/>
        <v>0.6</v>
      </c>
      <c r="AA85" s="26" t="s">
        <v>162</v>
      </c>
      <c r="AB85" s="26">
        <f t="shared" si="43"/>
        <v>0.6</v>
      </c>
      <c r="AC85" s="49" t="s">
        <v>163</v>
      </c>
      <c r="AD85" s="26">
        <f t="shared" si="44"/>
        <v>0.6</v>
      </c>
      <c r="AE85" s="29" t="s">
        <v>164</v>
      </c>
      <c r="AF85" s="26">
        <f t="shared" si="45"/>
        <v>0.6</v>
      </c>
      <c r="AG85" s="29" t="s">
        <v>165</v>
      </c>
      <c r="AH85" s="26">
        <f t="shared" si="46"/>
        <v>0.6</v>
      </c>
      <c r="AI85" s="26">
        <v>1</v>
      </c>
      <c r="AJ85" s="26" t="s">
        <v>30</v>
      </c>
      <c r="AK85" s="26">
        <f t="shared" si="47"/>
        <v>0.6</v>
      </c>
      <c r="AL85" s="26" t="s">
        <v>161</v>
      </c>
      <c r="AM85" s="26">
        <f t="shared" si="48"/>
        <v>0.6</v>
      </c>
      <c r="AN85" s="26" t="s">
        <v>162</v>
      </c>
      <c r="AO85" s="26">
        <f t="shared" si="49"/>
        <v>0.6</v>
      </c>
      <c r="AP85" s="26" t="s">
        <v>163</v>
      </c>
      <c r="AQ85" s="26">
        <f t="shared" si="50"/>
        <v>0.6</v>
      </c>
      <c r="AR85" s="26" t="s">
        <v>164</v>
      </c>
      <c r="AS85" s="26">
        <f t="shared" si="51"/>
        <v>0.6</v>
      </c>
      <c r="AT85" s="26" t="s">
        <v>165</v>
      </c>
      <c r="AU85" s="26">
        <f t="shared" si="52"/>
        <v>0.6</v>
      </c>
      <c r="AV85" s="26">
        <v>1</v>
      </c>
      <c r="AW85" s="26" t="s">
        <v>30</v>
      </c>
      <c r="AX85" s="26">
        <f t="shared" si="53"/>
        <v>0.9</v>
      </c>
      <c r="AY85" s="26" t="s">
        <v>161</v>
      </c>
      <c r="AZ85" s="26">
        <f t="shared" si="54"/>
        <v>0.9</v>
      </c>
      <c r="BA85" s="26" t="s">
        <v>162</v>
      </c>
      <c r="BB85" s="26">
        <f t="shared" si="55"/>
        <v>0.9</v>
      </c>
      <c r="BC85" s="26" t="s">
        <v>163</v>
      </c>
      <c r="BD85" s="26">
        <f t="shared" si="56"/>
        <v>0.9</v>
      </c>
      <c r="BE85" s="26" t="s">
        <v>164</v>
      </c>
      <c r="BF85" s="26">
        <f t="shared" si="57"/>
        <v>0.9</v>
      </c>
      <c r="BG85" s="26" t="s">
        <v>165</v>
      </c>
      <c r="BH85" s="26">
        <f t="shared" si="58"/>
        <v>0.9</v>
      </c>
      <c r="BI85" s="26">
        <v>1</v>
      </c>
      <c r="BJ85" s="26" t="s">
        <v>30</v>
      </c>
      <c r="BK85" s="26">
        <f t="shared" si="59"/>
        <v>0.9</v>
      </c>
      <c r="BL85" s="26" t="s">
        <v>161</v>
      </c>
      <c r="BM85" s="26">
        <f t="shared" si="60"/>
        <v>0.9</v>
      </c>
      <c r="BN85" s="26" t="s">
        <v>162</v>
      </c>
      <c r="BO85" s="26">
        <f t="shared" si="61"/>
        <v>0.9</v>
      </c>
      <c r="BP85" s="26" t="s">
        <v>163</v>
      </c>
      <c r="BQ85" s="26">
        <f t="shared" si="62"/>
        <v>0.9</v>
      </c>
      <c r="BR85" s="26" t="s">
        <v>164</v>
      </c>
      <c r="BS85" s="26">
        <f t="shared" si="63"/>
        <v>0.9</v>
      </c>
      <c r="BT85" s="26" t="s">
        <v>165</v>
      </c>
      <c r="BU85" s="26">
        <f t="shared" si="64"/>
        <v>0.9</v>
      </c>
      <c r="BV85" s="26">
        <v>1</v>
      </c>
      <c r="BW85" s="26" t="s">
        <v>30</v>
      </c>
      <c r="BX85" s="26">
        <f t="shared" si="65"/>
        <v>1.5</v>
      </c>
      <c r="BY85" s="26" t="s">
        <v>161</v>
      </c>
      <c r="BZ85" s="26">
        <f t="shared" si="66"/>
        <v>1.5</v>
      </c>
      <c r="CA85" s="26" t="s">
        <v>162</v>
      </c>
      <c r="CB85" s="26">
        <f t="shared" si="67"/>
        <v>1.5</v>
      </c>
      <c r="CC85" s="26" t="s">
        <v>163</v>
      </c>
      <c r="CD85" s="26">
        <f t="shared" si="68"/>
        <v>1.5</v>
      </c>
      <c r="CE85" s="26" t="s">
        <v>164</v>
      </c>
      <c r="CF85" s="26">
        <f t="shared" si="69"/>
        <v>1.5</v>
      </c>
      <c r="CG85" s="26" t="s">
        <v>166</v>
      </c>
      <c r="CH85" s="26">
        <f t="shared" si="70"/>
        <v>1.5</v>
      </c>
      <c r="CI85" s="26">
        <v>1</v>
      </c>
      <c r="CJ85" s="26" t="s">
        <v>30</v>
      </c>
      <c r="CK85" s="26">
        <f t="shared" si="71"/>
        <v>1.5</v>
      </c>
      <c r="CL85" s="26" t="s">
        <v>161</v>
      </c>
      <c r="CM85" s="26">
        <f t="shared" si="72"/>
        <v>1.5</v>
      </c>
      <c r="CN85" s="26" t="s">
        <v>162</v>
      </c>
      <c r="CO85" s="26">
        <f t="shared" si="73"/>
        <v>1.5</v>
      </c>
      <c r="CP85" s="26" t="s">
        <v>163</v>
      </c>
      <c r="CQ85" s="26">
        <f t="shared" si="74"/>
        <v>1.5</v>
      </c>
      <c r="CR85" s="26" t="s">
        <v>164</v>
      </c>
      <c r="CS85" s="26">
        <f t="shared" si="75"/>
        <v>1.5</v>
      </c>
      <c r="CT85" s="26" t="s">
        <v>19</v>
      </c>
      <c r="CU85" s="26">
        <f t="shared" si="76"/>
        <v>1.5</v>
      </c>
    </row>
    <row r="86" spans="1:99" ht="15.75" x14ac:dyDescent="0.15">
      <c r="A86" s="23" t="s">
        <v>263</v>
      </c>
      <c r="B86" s="24" t="s">
        <v>264</v>
      </c>
      <c r="C86" s="23" t="s">
        <v>160</v>
      </c>
      <c r="D86" s="23" t="s">
        <v>8</v>
      </c>
      <c r="E86" s="25"/>
      <c r="F86" s="23">
        <v>1</v>
      </c>
      <c r="G86" s="26">
        <v>0</v>
      </c>
      <c r="H86" s="26">
        <v>118</v>
      </c>
      <c r="I86" s="26">
        <v>107</v>
      </c>
      <c r="J86" s="26">
        <v>95</v>
      </c>
      <c r="K86" s="26">
        <v>75</v>
      </c>
      <c r="L86" s="26">
        <v>75</v>
      </c>
      <c r="M86" s="26">
        <v>85</v>
      </c>
      <c r="N86" s="27">
        <v>0</v>
      </c>
      <c r="O86" s="26">
        <v>0</v>
      </c>
      <c r="P86" s="26">
        <f t="shared" si="77"/>
        <v>555</v>
      </c>
      <c r="Q86" s="28" t="str">
        <f>IF(D86="物理类",IF(P86&gt;=分数线!$C$2,"本科",""),IF(D86="历史类",IF(P86&gt;=分数线!$C$3,"本科","")))</f>
        <v>本科</v>
      </c>
      <c r="R86" s="28">
        <f t="shared" si="78"/>
        <v>36</v>
      </c>
      <c r="S86" s="28" t="str">
        <f>IF(D86="物理类",IF(P86&gt;=分数线!$C$6,"重本",""),IF(D86="历史类",IF(P86&gt;=分数线!$C$7,"重本","")))</f>
        <v>重本</v>
      </c>
      <c r="T86" s="28">
        <f t="shared" si="40"/>
        <v>144</v>
      </c>
      <c r="U86" s="28">
        <f t="shared" si="79"/>
        <v>180</v>
      </c>
      <c r="V86" s="26">
        <v>2</v>
      </c>
      <c r="W86" s="26" t="s">
        <v>181</v>
      </c>
      <c r="X86" s="26">
        <f t="shared" si="41"/>
        <v>3</v>
      </c>
      <c r="Y86" s="26" t="s">
        <v>182</v>
      </c>
      <c r="Z86" s="26">
        <f t="shared" si="42"/>
        <v>3</v>
      </c>
      <c r="AA86" s="26" t="s">
        <v>91</v>
      </c>
      <c r="AB86" s="26">
        <f t="shared" si="43"/>
        <v>3</v>
      </c>
      <c r="AC86" s="49" t="s">
        <v>183</v>
      </c>
      <c r="AD86" s="26">
        <f t="shared" si="44"/>
        <v>3</v>
      </c>
      <c r="AE86" s="29" t="s">
        <v>184</v>
      </c>
      <c r="AF86" s="26">
        <f t="shared" si="45"/>
        <v>3</v>
      </c>
      <c r="AG86" s="29" t="s">
        <v>185</v>
      </c>
      <c r="AH86" s="26">
        <f t="shared" si="46"/>
        <v>3</v>
      </c>
      <c r="AI86" s="26">
        <v>2</v>
      </c>
      <c r="AJ86" s="26" t="s">
        <v>226</v>
      </c>
      <c r="AK86" s="26">
        <f t="shared" si="47"/>
        <v>3</v>
      </c>
      <c r="AL86" s="26" t="s">
        <v>265</v>
      </c>
      <c r="AM86" s="26">
        <f t="shared" si="48"/>
        <v>3</v>
      </c>
      <c r="AN86" s="26" t="s">
        <v>96</v>
      </c>
      <c r="AO86" s="26">
        <f t="shared" si="49"/>
        <v>3</v>
      </c>
      <c r="AP86" s="26" t="s">
        <v>97</v>
      </c>
      <c r="AQ86" s="26">
        <f t="shared" si="50"/>
        <v>3</v>
      </c>
      <c r="AR86" s="26" t="s">
        <v>266</v>
      </c>
      <c r="AS86" s="26">
        <f t="shared" si="51"/>
        <v>3</v>
      </c>
      <c r="AT86" s="26" t="s">
        <v>185</v>
      </c>
      <c r="AU86" s="26">
        <f t="shared" si="52"/>
        <v>3</v>
      </c>
      <c r="AV86" s="26">
        <v>2</v>
      </c>
      <c r="AW86" s="26" t="s">
        <v>181</v>
      </c>
      <c r="AX86" s="26">
        <f t="shared" si="53"/>
        <v>4.5</v>
      </c>
      <c r="AY86" s="26" t="s">
        <v>267</v>
      </c>
      <c r="AZ86" s="26">
        <f t="shared" si="54"/>
        <v>4.5</v>
      </c>
      <c r="BA86" s="26" t="s">
        <v>96</v>
      </c>
      <c r="BB86" s="26">
        <f t="shared" si="55"/>
        <v>4.5</v>
      </c>
      <c r="BC86" s="26" t="s">
        <v>97</v>
      </c>
      <c r="BD86" s="26">
        <f t="shared" si="56"/>
        <v>4.5</v>
      </c>
      <c r="BE86" s="26" t="s">
        <v>266</v>
      </c>
      <c r="BF86" s="26">
        <f t="shared" si="57"/>
        <v>4.5</v>
      </c>
      <c r="BG86" s="26" t="s">
        <v>165</v>
      </c>
      <c r="BH86" s="26">
        <f t="shared" si="58"/>
        <v>4.5</v>
      </c>
      <c r="BI86" s="26">
        <v>2</v>
      </c>
      <c r="BJ86" s="26" t="s">
        <v>181</v>
      </c>
      <c r="BK86" s="26">
        <f t="shared" si="59"/>
        <v>4.5</v>
      </c>
      <c r="BL86" s="26" t="s">
        <v>267</v>
      </c>
      <c r="BM86" s="26">
        <f t="shared" si="60"/>
        <v>4.5</v>
      </c>
      <c r="BN86" s="26" t="s">
        <v>96</v>
      </c>
      <c r="BO86" s="26">
        <f t="shared" si="61"/>
        <v>4.5</v>
      </c>
      <c r="BP86" s="26" t="s">
        <v>97</v>
      </c>
      <c r="BQ86" s="26">
        <f t="shared" si="62"/>
        <v>4.5</v>
      </c>
      <c r="BR86" s="26" t="s">
        <v>266</v>
      </c>
      <c r="BS86" s="26">
        <f t="shared" si="63"/>
        <v>4.5</v>
      </c>
      <c r="BT86" s="26" t="s">
        <v>165</v>
      </c>
      <c r="BU86" s="26">
        <f t="shared" si="64"/>
        <v>4.5</v>
      </c>
      <c r="BV86" s="26">
        <v>2</v>
      </c>
      <c r="BW86" s="26" t="s">
        <v>181</v>
      </c>
      <c r="BX86" s="26">
        <f t="shared" si="65"/>
        <v>7.5</v>
      </c>
      <c r="BY86" s="26" t="s">
        <v>18</v>
      </c>
      <c r="BZ86" s="26">
        <f t="shared" si="66"/>
        <v>7.5</v>
      </c>
      <c r="CA86" s="26" t="s">
        <v>96</v>
      </c>
      <c r="CB86" s="26">
        <f t="shared" si="67"/>
        <v>7.5</v>
      </c>
      <c r="CC86" s="26" t="s">
        <v>97</v>
      </c>
      <c r="CD86" s="26">
        <f t="shared" si="68"/>
        <v>7.5</v>
      </c>
      <c r="CE86" s="26" t="s">
        <v>266</v>
      </c>
      <c r="CF86" s="26">
        <f t="shared" si="69"/>
        <v>7.5</v>
      </c>
      <c r="CG86" s="26" t="s">
        <v>268</v>
      </c>
      <c r="CH86" s="26">
        <f t="shared" si="70"/>
        <v>7.5</v>
      </c>
      <c r="CI86" s="26">
        <v>2</v>
      </c>
      <c r="CJ86" s="26" t="s">
        <v>181</v>
      </c>
      <c r="CK86" s="26">
        <f t="shared" si="71"/>
        <v>7.5</v>
      </c>
      <c r="CL86" s="26" t="s">
        <v>18</v>
      </c>
      <c r="CM86" s="26">
        <f t="shared" si="72"/>
        <v>7.5</v>
      </c>
      <c r="CN86" s="26" t="s">
        <v>96</v>
      </c>
      <c r="CO86" s="26">
        <f t="shared" si="73"/>
        <v>7.5</v>
      </c>
      <c r="CP86" s="26" t="s">
        <v>97</v>
      </c>
      <c r="CQ86" s="26">
        <f t="shared" si="74"/>
        <v>7.5</v>
      </c>
      <c r="CR86" s="26" t="s">
        <v>266</v>
      </c>
      <c r="CS86" s="26">
        <f t="shared" si="75"/>
        <v>7.5</v>
      </c>
      <c r="CT86" s="26" t="s">
        <v>269</v>
      </c>
      <c r="CU86" s="26">
        <f t="shared" si="76"/>
        <v>7.5</v>
      </c>
    </row>
    <row r="87" spans="1:99" ht="15.75" x14ac:dyDescent="0.15">
      <c r="A87" s="23" t="s">
        <v>270</v>
      </c>
      <c r="B87" s="24" t="s">
        <v>271</v>
      </c>
      <c r="C87" s="23" t="s">
        <v>160</v>
      </c>
      <c r="D87" s="23" t="s">
        <v>8</v>
      </c>
      <c r="E87" s="25"/>
      <c r="F87" s="23">
        <v>1</v>
      </c>
      <c r="G87" s="26">
        <v>0</v>
      </c>
      <c r="H87" s="26">
        <v>111</v>
      </c>
      <c r="I87" s="26">
        <v>91</v>
      </c>
      <c r="J87" s="26">
        <v>114</v>
      </c>
      <c r="K87" s="26">
        <v>59</v>
      </c>
      <c r="L87" s="26">
        <v>82</v>
      </c>
      <c r="M87" s="26">
        <v>76</v>
      </c>
      <c r="N87" s="27">
        <v>0</v>
      </c>
      <c r="O87" s="26">
        <v>0</v>
      </c>
      <c r="P87" s="26">
        <f t="shared" si="77"/>
        <v>533</v>
      </c>
      <c r="Q87" s="28" t="str">
        <f>IF(D87="物理类",IF(P87&gt;=分数线!$C$2,"本科",""),IF(D87="历史类",IF(P87&gt;=分数线!$C$3,"本科","")))</f>
        <v>本科</v>
      </c>
      <c r="R87" s="28">
        <f t="shared" si="78"/>
        <v>36</v>
      </c>
      <c r="S87" s="28" t="str">
        <f>IF(D87="物理类",IF(P87&gt;=分数线!$C$6,"重本",""),IF(D87="历史类",IF(P87&gt;=分数线!$C$7,"重本","")))</f>
        <v>重本</v>
      </c>
      <c r="T87" s="28">
        <f t="shared" si="40"/>
        <v>144</v>
      </c>
      <c r="U87" s="28">
        <f t="shared" si="79"/>
        <v>180</v>
      </c>
      <c r="V87" s="26">
        <v>2</v>
      </c>
      <c r="W87" s="26" t="s">
        <v>226</v>
      </c>
      <c r="X87" s="26">
        <f t="shared" si="41"/>
        <v>3</v>
      </c>
      <c r="Y87" s="26" t="s">
        <v>86</v>
      </c>
      <c r="Z87" s="26">
        <f t="shared" si="42"/>
        <v>3</v>
      </c>
      <c r="AA87" s="26" t="s">
        <v>64</v>
      </c>
      <c r="AB87" s="26">
        <f t="shared" si="43"/>
        <v>3</v>
      </c>
      <c r="AC87" s="49" t="s">
        <v>16</v>
      </c>
      <c r="AD87" s="26">
        <f t="shared" si="44"/>
        <v>3</v>
      </c>
      <c r="AE87" s="29" t="s">
        <v>227</v>
      </c>
      <c r="AF87" s="26">
        <f t="shared" si="45"/>
        <v>3</v>
      </c>
      <c r="AG87" s="29" t="s">
        <v>228</v>
      </c>
      <c r="AH87" s="26">
        <f t="shared" si="46"/>
        <v>3</v>
      </c>
      <c r="AI87" s="26">
        <v>2</v>
      </c>
      <c r="AJ87" s="26" t="s">
        <v>226</v>
      </c>
      <c r="AK87" s="26">
        <f t="shared" si="47"/>
        <v>3</v>
      </c>
      <c r="AL87" s="26" t="s">
        <v>265</v>
      </c>
      <c r="AM87" s="26">
        <f t="shared" si="48"/>
        <v>3</v>
      </c>
      <c r="AN87" s="26" t="s">
        <v>96</v>
      </c>
      <c r="AO87" s="26">
        <f t="shared" si="49"/>
        <v>3</v>
      </c>
      <c r="AP87" s="26" t="s">
        <v>97</v>
      </c>
      <c r="AQ87" s="26">
        <f t="shared" si="50"/>
        <v>3</v>
      </c>
      <c r="AR87" s="26" t="s">
        <v>266</v>
      </c>
      <c r="AS87" s="26">
        <f t="shared" si="51"/>
        <v>3</v>
      </c>
      <c r="AT87" s="26" t="s">
        <v>185</v>
      </c>
      <c r="AU87" s="26">
        <f t="shared" si="52"/>
        <v>3</v>
      </c>
      <c r="AV87" s="26">
        <v>2</v>
      </c>
      <c r="AW87" s="26" t="s">
        <v>181</v>
      </c>
      <c r="AX87" s="26">
        <f t="shared" si="53"/>
        <v>4.5</v>
      </c>
      <c r="AY87" s="26" t="s">
        <v>267</v>
      </c>
      <c r="AZ87" s="26">
        <f t="shared" si="54"/>
        <v>4.5</v>
      </c>
      <c r="BA87" s="26" t="s">
        <v>96</v>
      </c>
      <c r="BB87" s="26">
        <f t="shared" si="55"/>
        <v>4.5</v>
      </c>
      <c r="BC87" s="26" t="s">
        <v>97</v>
      </c>
      <c r="BD87" s="26">
        <f t="shared" si="56"/>
        <v>4.5</v>
      </c>
      <c r="BE87" s="26" t="s">
        <v>266</v>
      </c>
      <c r="BF87" s="26">
        <f t="shared" si="57"/>
        <v>4.5</v>
      </c>
      <c r="BG87" s="26" t="s">
        <v>165</v>
      </c>
      <c r="BH87" s="26">
        <f t="shared" si="58"/>
        <v>4.5</v>
      </c>
      <c r="BI87" s="26">
        <v>2</v>
      </c>
      <c r="BJ87" s="26" t="s">
        <v>181</v>
      </c>
      <c r="BK87" s="26">
        <f t="shared" si="59"/>
        <v>4.5</v>
      </c>
      <c r="BL87" s="26" t="s">
        <v>267</v>
      </c>
      <c r="BM87" s="26">
        <f t="shared" si="60"/>
        <v>4.5</v>
      </c>
      <c r="BN87" s="26" t="s">
        <v>96</v>
      </c>
      <c r="BO87" s="26">
        <f t="shared" si="61"/>
        <v>4.5</v>
      </c>
      <c r="BP87" s="26" t="s">
        <v>97</v>
      </c>
      <c r="BQ87" s="26">
        <f t="shared" si="62"/>
        <v>4.5</v>
      </c>
      <c r="BR87" s="26" t="s">
        <v>266</v>
      </c>
      <c r="BS87" s="26">
        <f t="shared" si="63"/>
        <v>4.5</v>
      </c>
      <c r="BT87" s="26" t="s">
        <v>165</v>
      </c>
      <c r="BU87" s="26">
        <f t="shared" si="64"/>
        <v>4.5</v>
      </c>
      <c r="BV87" s="26">
        <v>2</v>
      </c>
      <c r="BW87" s="26" t="s">
        <v>181</v>
      </c>
      <c r="BX87" s="26">
        <f t="shared" si="65"/>
        <v>7.5</v>
      </c>
      <c r="BY87" s="26" t="s">
        <v>18</v>
      </c>
      <c r="BZ87" s="26">
        <f t="shared" si="66"/>
        <v>7.5</v>
      </c>
      <c r="CA87" s="26" t="s">
        <v>96</v>
      </c>
      <c r="CB87" s="26">
        <f t="shared" si="67"/>
        <v>7.5</v>
      </c>
      <c r="CC87" s="26" t="s">
        <v>97</v>
      </c>
      <c r="CD87" s="26">
        <f t="shared" si="68"/>
        <v>7.5</v>
      </c>
      <c r="CE87" s="26" t="s">
        <v>266</v>
      </c>
      <c r="CF87" s="26">
        <f t="shared" si="69"/>
        <v>7.5</v>
      </c>
      <c r="CG87" s="26" t="s">
        <v>268</v>
      </c>
      <c r="CH87" s="26">
        <f t="shared" si="70"/>
        <v>7.5</v>
      </c>
      <c r="CI87" s="26">
        <v>2</v>
      </c>
      <c r="CJ87" s="26" t="s">
        <v>181</v>
      </c>
      <c r="CK87" s="26">
        <f t="shared" si="71"/>
        <v>7.5</v>
      </c>
      <c r="CL87" s="26" t="s">
        <v>18</v>
      </c>
      <c r="CM87" s="26">
        <f t="shared" si="72"/>
        <v>7.5</v>
      </c>
      <c r="CN87" s="26" t="s">
        <v>96</v>
      </c>
      <c r="CO87" s="26">
        <f t="shared" si="73"/>
        <v>7.5</v>
      </c>
      <c r="CP87" s="26" t="s">
        <v>97</v>
      </c>
      <c r="CQ87" s="26">
        <f t="shared" si="74"/>
        <v>7.5</v>
      </c>
      <c r="CR87" s="26" t="s">
        <v>266</v>
      </c>
      <c r="CS87" s="26">
        <f t="shared" si="75"/>
        <v>7.5</v>
      </c>
      <c r="CT87" s="26" t="s">
        <v>269</v>
      </c>
      <c r="CU87" s="26">
        <f t="shared" si="76"/>
        <v>7.5</v>
      </c>
    </row>
    <row r="88" spans="1:99" ht="15.75" x14ac:dyDescent="0.15">
      <c r="A88" s="23" t="s">
        <v>272</v>
      </c>
      <c r="B88" s="24" t="s">
        <v>273</v>
      </c>
      <c r="C88" s="23" t="s">
        <v>160</v>
      </c>
      <c r="D88" s="23" t="s">
        <v>8</v>
      </c>
      <c r="E88" s="25"/>
      <c r="F88" s="23">
        <v>0.2</v>
      </c>
      <c r="G88" s="26">
        <v>0</v>
      </c>
      <c r="H88" s="26">
        <v>102</v>
      </c>
      <c r="I88" s="26">
        <v>111</v>
      </c>
      <c r="J88" s="26">
        <v>106</v>
      </c>
      <c r="K88" s="26">
        <v>59</v>
      </c>
      <c r="L88" s="26">
        <v>82</v>
      </c>
      <c r="M88" s="26">
        <v>71</v>
      </c>
      <c r="N88" s="27">
        <v>0</v>
      </c>
      <c r="O88" s="26">
        <v>0</v>
      </c>
      <c r="P88" s="26">
        <f t="shared" si="77"/>
        <v>531</v>
      </c>
      <c r="Q88" s="28" t="str">
        <f>IF(D88="物理类",IF(P88&gt;=分数线!$C$2,"本科",""),IF(D88="历史类",IF(P88&gt;=分数线!$C$3,"本科","")))</f>
        <v>本科</v>
      </c>
      <c r="R88" s="28">
        <f t="shared" si="78"/>
        <v>64.8</v>
      </c>
      <c r="S88" s="28" t="str">
        <f>IF(D88="物理类",IF(P88&gt;=分数线!$C$6,"重本",""),IF(D88="历史类",IF(P88&gt;=分数线!$C$7,"重本","")))</f>
        <v>重本</v>
      </c>
      <c r="T88" s="28">
        <f t="shared" si="40"/>
        <v>144</v>
      </c>
      <c r="U88" s="28">
        <f t="shared" si="79"/>
        <v>208.8</v>
      </c>
      <c r="V88" s="26">
        <v>2</v>
      </c>
      <c r="W88" s="26" t="s">
        <v>85</v>
      </c>
      <c r="X88" s="26">
        <f t="shared" si="41"/>
        <v>3.48</v>
      </c>
      <c r="Y88" s="26" t="s">
        <v>274</v>
      </c>
      <c r="Z88" s="26">
        <f t="shared" si="42"/>
        <v>3.48</v>
      </c>
      <c r="AA88" s="26" t="s">
        <v>93</v>
      </c>
      <c r="AB88" s="26">
        <f t="shared" si="43"/>
        <v>3.48</v>
      </c>
      <c r="AC88" s="49" t="s">
        <v>183</v>
      </c>
      <c r="AD88" s="26">
        <f t="shared" si="44"/>
        <v>3.48</v>
      </c>
      <c r="AE88" s="29" t="s">
        <v>275</v>
      </c>
      <c r="AF88" s="26">
        <f t="shared" si="45"/>
        <v>3.48</v>
      </c>
      <c r="AG88" s="29" t="s">
        <v>228</v>
      </c>
      <c r="AH88" s="26">
        <f t="shared" si="46"/>
        <v>3.48</v>
      </c>
      <c r="AI88" s="26">
        <v>2</v>
      </c>
      <c r="AJ88" s="26" t="s">
        <v>226</v>
      </c>
      <c r="AK88" s="26">
        <f t="shared" si="47"/>
        <v>3.48</v>
      </c>
      <c r="AL88" s="26" t="s">
        <v>265</v>
      </c>
      <c r="AM88" s="26">
        <f t="shared" si="48"/>
        <v>3.48</v>
      </c>
      <c r="AN88" s="26" t="s">
        <v>96</v>
      </c>
      <c r="AO88" s="26">
        <f t="shared" si="49"/>
        <v>3.48</v>
      </c>
      <c r="AP88" s="26" t="s">
        <v>97</v>
      </c>
      <c r="AQ88" s="26">
        <f t="shared" si="50"/>
        <v>3.48</v>
      </c>
      <c r="AR88" s="26" t="s">
        <v>266</v>
      </c>
      <c r="AS88" s="26">
        <f t="shared" si="51"/>
        <v>3.48</v>
      </c>
      <c r="AT88" s="26" t="s">
        <v>185</v>
      </c>
      <c r="AU88" s="26">
        <f t="shared" si="52"/>
        <v>3.48</v>
      </c>
      <c r="AV88" s="26">
        <v>2</v>
      </c>
      <c r="AW88" s="26" t="s">
        <v>181</v>
      </c>
      <c r="AX88" s="26">
        <f t="shared" si="53"/>
        <v>5.22</v>
      </c>
      <c r="AY88" s="26" t="s">
        <v>267</v>
      </c>
      <c r="AZ88" s="26">
        <f t="shared" si="54"/>
        <v>5.22</v>
      </c>
      <c r="BA88" s="26" t="s">
        <v>96</v>
      </c>
      <c r="BB88" s="26">
        <f t="shared" si="55"/>
        <v>5.22</v>
      </c>
      <c r="BC88" s="26" t="s">
        <v>97</v>
      </c>
      <c r="BD88" s="26">
        <f t="shared" si="56"/>
        <v>5.22</v>
      </c>
      <c r="BE88" s="26" t="s">
        <v>266</v>
      </c>
      <c r="BF88" s="26">
        <f t="shared" si="57"/>
        <v>5.22</v>
      </c>
      <c r="BG88" s="26" t="s">
        <v>165</v>
      </c>
      <c r="BH88" s="26">
        <f t="shared" si="58"/>
        <v>5.22</v>
      </c>
      <c r="BI88" s="26">
        <v>2</v>
      </c>
      <c r="BJ88" s="26" t="s">
        <v>181</v>
      </c>
      <c r="BK88" s="26">
        <f t="shared" si="59"/>
        <v>5.22</v>
      </c>
      <c r="BL88" s="26" t="s">
        <v>267</v>
      </c>
      <c r="BM88" s="26">
        <f t="shared" si="60"/>
        <v>5.22</v>
      </c>
      <c r="BN88" s="26" t="s">
        <v>96</v>
      </c>
      <c r="BO88" s="26">
        <f t="shared" si="61"/>
        <v>5.22</v>
      </c>
      <c r="BP88" s="26" t="s">
        <v>97</v>
      </c>
      <c r="BQ88" s="26">
        <f t="shared" si="62"/>
        <v>5.22</v>
      </c>
      <c r="BR88" s="26" t="s">
        <v>266</v>
      </c>
      <c r="BS88" s="26">
        <f t="shared" si="63"/>
        <v>5.22</v>
      </c>
      <c r="BT88" s="26" t="s">
        <v>165</v>
      </c>
      <c r="BU88" s="26">
        <f t="shared" si="64"/>
        <v>5.22</v>
      </c>
      <c r="BV88" s="26">
        <v>2</v>
      </c>
      <c r="BW88" s="26" t="s">
        <v>181</v>
      </c>
      <c r="BX88" s="26">
        <f t="shared" si="65"/>
        <v>8.6999999999999993</v>
      </c>
      <c r="BY88" s="26" t="s">
        <v>18</v>
      </c>
      <c r="BZ88" s="26">
        <f t="shared" si="66"/>
        <v>8.6999999999999993</v>
      </c>
      <c r="CA88" s="26" t="s">
        <v>96</v>
      </c>
      <c r="CB88" s="26">
        <f t="shared" si="67"/>
        <v>8.6999999999999993</v>
      </c>
      <c r="CC88" s="26" t="s">
        <v>97</v>
      </c>
      <c r="CD88" s="26">
        <f t="shared" si="68"/>
        <v>8.6999999999999993</v>
      </c>
      <c r="CE88" s="26" t="s">
        <v>266</v>
      </c>
      <c r="CF88" s="26">
        <f t="shared" si="69"/>
        <v>8.6999999999999993</v>
      </c>
      <c r="CG88" s="26" t="s">
        <v>268</v>
      </c>
      <c r="CH88" s="26">
        <f t="shared" si="70"/>
        <v>8.6999999999999993</v>
      </c>
      <c r="CI88" s="26">
        <v>2</v>
      </c>
      <c r="CJ88" s="26" t="s">
        <v>181</v>
      </c>
      <c r="CK88" s="26">
        <f t="shared" si="71"/>
        <v>8.6999999999999993</v>
      </c>
      <c r="CL88" s="26" t="s">
        <v>18</v>
      </c>
      <c r="CM88" s="26">
        <f t="shared" si="72"/>
        <v>8.6999999999999993</v>
      </c>
      <c r="CN88" s="26" t="s">
        <v>96</v>
      </c>
      <c r="CO88" s="26">
        <f t="shared" si="73"/>
        <v>8.6999999999999993</v>
      </c>
      <c r="CP88" s="26" t="s">
        <v>97</v>
      </c>
      <c r="CQ88" s="26">
        <f t="shared" si="74"/>
        <v>8.6999999999999993</v>
      </c>
      <c r="CR88" s="26" t="s">
        <v>266</v>
      </c>
      <c r="CS88" s="26">
        <f t="shared" si="75"/>
        <v>8.6999999999999993</v>
      </c>
      <c r="CT88" s="26" t="s">
        <v>269</v>
      </c>
      <c r="CU88" s="26">
        <f t="shared" si="76"/>
        <v>8.6999999999999993</v>
      </c>
    </row>
    <row r="89" spans="1:99" ht="15.75" x14ac:dyDescent="0.15">
      <c r="A89" s="23" t="s">
        <v>276</v>
      </c>
      <c r="B89" s="24" t="s">
        <v>277</v>
      </c>
      <c r="C89" s="23" t="s">
        <v>160</v>
      </c>
      <c r="D89" s="23" t="s">
        <v>8</v>
      </c>
      <c r="E89" s="25"/>
      <c r="F89" s="23">
        <v>1</v>
      </c>
      <c r="G89" s="26">
        <v>0</v>
      </c>
      <c r="H89" s="26">
        <v>111</v>
      </c>
      <c r="I89" s="26">
        <v>98</v>
      </c>
      <c r="J89" s="26">
        <v>128</v>
      </c>
      <c r="K89" s="26">
        <v>53</v>
      </c>
      <c r="L89" s="26">
        <v>74</v>
      </c>
      <c r="M89" s="26">
        <v>65</v>
      </c>
      <c r="N89" s="27">
        <v>0</v>
      </c>
      <c r="O89" s="26">
        <v>0</v>
      </c>
      <c r="P89" s="26">
        <f t="shared" si="77"/>
        <v>529</v>
      </c>
      <c r="Q89" s="28" t="str">
        <f>IF(D89="物理类",IF(P89&gt;=分数线!$C$2,"本科",""),IF(D89="历史类",IF(P89&gt;=分数线!$C$3,"本科","")))</f>
        <v>本科</v>
      </c>
      <c r="R89" s="28">
        <f t="shared" si="78"/>
        <v>36</v>
      </c>
      <c r="S89" s="28" t="str">
        <f>IF(D89="物理类",IF(P89&gt;=分数线!$C$6,"重本",""),IF(D89="历史类",IF(P89&gt;=分数线!$C$7,"重本","")))</f>
        <v>重本</v>
      </c>
      <c r="T89" s="28">
        <f t="shared" si="40"/>
        <v>144</v>
      </c>
      <c r="U89" s="28">
        <f t="shared" si="79"/>
        <v>180</v>
      </c>
      <c r="V89" s="26">
        <v>2</v>
      </c>
      <c r="W89" s="26" t="s">
        <v>63</v>
      </c>
      <c r="X89" s="26">
        <f t="shared" si="41"/>
        <v>3</v>
      </c>
      <c r="Y89" s="26" t="s">
        <v>265</v>
      </c>
      <c r="Z89" s="26">
        <f t="shared" si="42"/>
        <v>3</v>
      </c>
      <c r="AA89" s="26" t="s">
        <v>96</v>
      </c>
      <c r="AB89" s="26">
        <f t="shared" si="43"/>
        <v>3</v>
      </c>
      <c r="AC89" s="49" t="s">
        <v>97</v>
      </c>
      <c r="AD89" s="26">
        <f t="shared" si="44"/>
        <v>3</v>
      </c>
      <c r="AE89" s="29" t="s">
        <v>266</v>
      </c>
      <c r="AF89" s="26">
        <f t="shared" si="45"/>
        <v>3</v>
      </c>
      <c r="AG89" s="29" t="s">
        <v>278</v>
      </c>
      <c r="AH89" s="26">
        <f t="shared" si="46"/>
        <v>3</v>
      </c>
      <c r="AI89" s="26">
        <v>2</v>
      </c>
      <c r="AJ89" s="26" t="s">
        <v>226</v>
      </c>
      <c r="AK89" s="26">
        <f t="shared" si="47"/>
        <v>3</v>
      </c>
      <c r="AL89" s="26" t="s">
        <v>265</v>
      </c>
      <c r="AM89" s="26">
        <f t="shared" si="48"/>
        <v>3</v>
      </c>
      <c r="AN89" s="26" t="s">
        <v>96</v>
      </c>
      <c r="AO89" s="26">
        <f t="shared" si="49"/>
        <v>3</v>
      </c>
      <c r="AP89" s="26" t="s">
        <v>97</v>
      </c>
      <c r="AQ89" s="26">
        <f t="shared" si="50"/>
        <v>3</v>
      </c>
      <c r="AR89" s="26" t="s">
        <v>266</v>
      </c>
      <c r="AS89" s="26">
        <f t="shared" si="51"/>
        <v>3</v>
      </c>
      <c r="AT89" s="26" t="s">
        <v>185</v>
      </c>
      <c r="AU89" s="26">
        <f t="shared" si="52"/>
        <v>3</v>
      </c>
      <c r="AV89" s="26">
        <v>2</v>
      </c>
      <c r="AW89" s="26" t="s">
        <v>181</v>
      </c>
      <c r="AX89" s="26">
        <f t="shared" si="53"/>
        <v>4.5</v>
      </c>
      <c r="AY89" s="26" t="s">
        <v>267</v>
      </c>
      <c r="AZ89" s="26">
        <f t="shared" si="54"/>
        <v>4.5</v>
      </c>
      <c r="BA89" s="26" t="s">
        <v>96</v>
      </c>
      <c r="BB89" s="26">
        <f t="shared" si="55"/>
        <v>4.5</v>
      </c>
      <c r="BC89" s="26" t="s">
        <v>97</v>
      </c>
      <c r="BD89" s="26">
        <f t="shared" si="56"/>
        <v>4.5</v>
      </c>
      <c r="BE89" s="26" t="s">
        <v>266</v>
      </c>
      <c r="BF89" s="26">
        <f t="shared" si="57"/>
        <v>4.5</v>
      </c>
      <c r="BG89" s="26" t="s">
        <v>165</v>
      </c>
      <c r="BH89" s="26">
        <f t="shared" si="58"/>
        <v>4.5</v>
      </c>
      <c r="BI89" s="26">
        <v>2</v>
      </c>
      <c r="BJ89" s="26" t="s">
        <v>181</v>
      </c>
      <c r="BK89" s="26">
        <f t="shared" si="59"/>
        <v>4.5</v>
      </c>
      <c r="BL89" s="26" t="s">
        <v>267</v>
      </c>
      <c r="BM89" s="26">
        <f t="shared" si="60"/>
        <v>4.5</v>
      </c>
      <c r="BN89" s="26" t="s">
        <v>96</v>
      </c>
      <c r="BO89" s="26">
        <f t="shared" si="61"/>
        <v>4.5</v>
      </c>
      <c r="BP89" s="26" t="s">
        <v>97</v>
      </c>
      <c r="BQ89" s="26">
        <f t="shared" si="62"/>
        <v>4.5</v>
      </c>
      <c r="BR89" s="26" t="s">
        <v>266</v>
      </c>
      <c r="BS89" s="26">
        <f t="shared" si="63"/>
        <v>4.5</v>
      </c>
      <c r="BT89" s="26" t="s">
        <v>165</v>
      </c>
      <c r="BU89" s="26">
        <f t="shared" si="64"/>
        <v>4.5</v>
      </c>
      <c r="BV89" s="26">
        <v>2</v>
      </c>
      <c r="BW89" s="26" t="s">
        <v>181</v>
      </c>
      <c r="BX89" s="26">
        <f t="shared" si="65"/>
        <v>7.5</v>
      </c>
      <c r="BY89" s="26" t="s">
        <v>18</v>
      </c>
      <c r="BZ89" s="26">
        <f t="shared" si="66"/>
        <v>7.5</v>
      </c>
      <c r="CA89" s="26" t="s">
        <v>96</v>
      </c>
      <c r="CB89" s="26">
        <f t="shared" si="67"/>
        <v>7.5</v>
      </c>
      <c r="CC89" s="26" t="s">
        <v>97</v>
      </c>
      <c r="CD89" s="26">
        <f t="shared" si="68"/>
        <v>7.5</v>
      </c>
      <c r="CE89" s="26" t="s">
        <v>266</v>
      </c>
      <c r="CF89" s="26">
        <f t="shared" si="69"/>
        <v>7.5</v>
      </c>
      <c r="CG89" s="26" t="s">
        <v>268</v>
      </c>
      <c r="CH89" s="26">
        <f t="shared" si="70"/>
        <v>7.5</v>
      </c>
      <c r="CI89" s="26">
        <v>2</v>
      </c>
      <c r="CJ89" s="26" t="s">
        <v>181</v>
      </c>
      <c r="CK89" s="26">
        <f t="shared" si="71"/>
        <v>7.5</v>
      </c>
      <c r="CL89" s="26" t="s">
        <v>18</v>
      </c>
      <c r="CM89" s="26">
        <f t="shared" si="72"/>
        <v>7.5</v>
      </c>
      <c r="CN89" s="26" t="s">
        <v>96</v>
      </c>
      <c r="CO89" s="26">
        <f t="shared" si="73"/>
        <v>7.5</v>
      </c>
      <c r="CP89" s="26" t="s">
        <v>97</v>
      </c>
      <c r="CQ89" s="26">
        <f t="shared" si="74"/>
        <v>7.5</v>
      </c>
      <c r="CR89" s="26" t="s">
        <v>266</v>
      </c>
      <c r="CS89" s="26">
        <f t="shared" si="75"/>
        <v>7.5</v>
      </c>
      <c r="CT89" s="26" t="s">
        <v>269</v>
      </c>
      <c r="CU89" s="26">
        <f t="shared" si="76"/>
        <v>7.5</v>
      </c>
    </row>
    <row r="90" spans="1:99" ht="15.75" x14ac:dyDescent="0.15">
      <c r="A90" s="23" t="s">
        <v>279</v>
      </c>
      <c r="B90" s="24" t="s">
        <v>280</v>
      </c>
      <c r="C90" s="23" t="s">
        <v>160</v>
      </c>
      <c r="D90" s="23" t="s">
        <v>8</v>
      </c>
      <c r="E90" s="25"/>
      <c r="F90" s="23">
        <v>1</v>
      </c>
      <c r="G90" s="26">
        <v>1</v>
      </c>
      <c r="H90" s="26">
        <v>109</v>
      </c>
      <c r="I90" s="26">
        <v>94</v>
      </c>
      <c r="J90" s="26">
        <v>127</v>
      </c>
      <c r="K90" s="26">
        <v>52</v>
      </c>
      <c r="L90" s="26">
        <v>75</v>
      </c>
      <c r="M90" s="26">
        <v>69</v>
      </c>
      <c r="N90" s="27">
        <v>0</v>
      </c>
      <c r="O90" s="26">
        <v>0</v>
      </c>
      <c r="P90" s="26">
        <f t="shared" si="77"/>
        <v>526</v>
      </c>
      <c r="Q90" s="28" t="str">
        <f>IF(D90="物理类",IF(P90&gt;=分数线!$C$2,"本科",""),IF(D90="历史类",IF(P90&gt;=分数线!$C$3,"本科","")))</f>
        <v>本科</v>
      </c>
      <c r="R90" s="28">
        <f t="shared" si="78"/>
        <v>36</v>
      </c>
      <c r="S90" s="28" t="str">
        <f>IF(D90="物理类",IF(P90&gt;=分数线!$C$6,"重本",""),IF(D90="历史类",IF(P90&gt;=分数线!$C$7,"重本","")))</f>
        <v>重本</v>
      </c>
      <c r="T90" s="28">
        <f t="shared" si="40"/>
        <v>72</v>
      </c>
      <c r="U90" s="28">
        <f t="shared" si="79"/>
        <v>108</v>
      </c>
      <c r="V90" s="26">
        <v>2</v>
      </c>
      <c r="W90" s="26" t="s">
        <v>63</v>
      </c>
      <c r="X90" s="26">
        <f t="shared" si="41"/>
        <v>1.8</v>
      </c>
      <c r="Y90" s="26" t="s">
        <v>265</v>
      </c>
      <c r="Z90" s="26">
        <f t="shared" si="42"/>
        <v>1.8</v>
      </c>
      <c r="AA90" s="26" t="s">
        <v>96</v>
      </c>
      <c r="AB90" s="26">
        <f t="shared" si="43"/>
        <v>1.8</v>
      </c>
      <c r="AC90" s="49" t="s">
        <v>97</v>
      </c>
      <c r="AD90" s="26">
        <f t="shared" si="44"/>
        <v>1.8</v>
      </c>
      <c r="AE90" s="29" t="s">
        <v>266</v>
      </c>
      <c r="AF90" s="26">
        <f t="shared" si="45"/>
        <v>1.8</v>
      </c>
      <c r="AG90" s="29" t="s">
        <v>278</v>
      </c>
      <c r="AH90" s="26">
        <f t="shared" si="46"/>
        <v>1.8</v>
      </c>
      <c r="AI90" s="26">
        <v>2</v>
      </c>
      <c r="AJ90" s="26" t="s">
        <v>226</v>
      </c>
      <c r="AK90" s="26">
        <f t="shared" si="47"/>
        <v>1.8</v>
      </c>
      <c r="AL90" s="26" t="s">
        <v>265</v>
      </c>
      <c r="AM90" s="26">
        <f t="shared" si="48"/>
        <v>1.8</v>
      </c>
      <c r="AN90" s="26" t="s">
        <v>96</v>
      </c>
      <c r="AO90" s="26">
        <f t="shared" si="49"/>
        <v>1.8</v>
      </c>
      <c r="AP90" s="26" t="s">
        <v>97</v>
      </c>
      <c r="AQ90" s="26">
        <f t="shared" si="50"/>
        <v>1.8</v>
      </c>
      <c r="AR90" s="26" t="s">
        <v>266</v>
      </c>
      <c r="AS90" s="26">
        <f t="shared" si="51"/>
        <v>1.8</v>
      </c>
      <c r="AT90" s="26" t="s">
        <v>185</v>
      </c>
      <c r="AU90" s="26">
        <f t="shared" si="52"/>
        <v>1.8</v>
      </c>
      <c r="AV90" s="26">
        <v>2</v>
      </c>
      <c r="AW90" s="26" t="s">
        <v>181</v>
      </c>
      <c r="AX90" s="26">
        <f t="shared" si="53"/>
        <v>2.7</v>
      </c>
      <c r="AY90" s="26" t="s">
        <v>267</v>
      </c>
      <c r="AZ90" s="26">
        <f t="shared" si="54"/>
        <v>2.7</v>
      </c>
      <c r="BA90" s="26" t="s">
        <v>96</v>
      </c>
      <c r="BB90" s="26">
        <f t="shared" si="55"/>
        <v>2.7</v>
      </c>
      <c r="BC90" s="26" t="s">
        <v>97</v>
      </c>
      <c r="BD90" s="26">
        <f t="shared" si="56"/>
        <v>2.7</v>
      </c>
      <c r="BE90" s="26" t="s">
        <v>266</v>
      </c>
      <c r="BF90" s="26">
        <f t="shared" si="57"/>
        <v>2.7</v>
      </c>
      <c r="BG90" s="26" t="s">
        <v>165</v>
      </c>
      <c r="BH90" s="26">
        <f t="shared" si="58"/>
        <v>2.7</v>
      </c>
      <c r="BI90" s="26">
        <v>2</v>
      </c>
      <c r="BJ90" s="26" t="s">
        <v>181</v>
      </c>
      <c r="BK90" s="26">
        <f t="shared" si="59"/>
        <v>2.7</v>
      </c>
      <c r="BL90" s="26" t="s">
        <v>267</v>
      </c>
      <c r="BM90" s="26">
        <f t="shared" si="60"/>
        <v>2.7</v>
      </c>
      <c r="BN90" s="26" t="s">
        <v>96</v>
      </c>
      <c r="BO90" s="26">
        <f t="shared" si="61"/>
        <v>2.7</v>
      </c>
      <c r="BP90" s="26" t="s">
        <v>97</v>
      </c>
      <c r="BQ90" s="26">
        <f t="shared" si="62"/>
        <v>2.7</v>
      </c>
      <c r="BR90" s="26" t="s">
        <v>266</v>
      </c>
      <c r="BS90" s="26">
        <f t="shared" si="63"/>
        <v>2.7</v>
      </c>
      <c r="BT90" s="26" t="s">
        <v>165</v>
      </c>
      <c r="BU90" s="26">
        <f t="shared" si="64"/>
        <v>2.7</v>
      </c>
      <c r="BV90" s="26">
        <v>2</v>
      </c>
      <c r="BW90" s="26" t="s">
        <v>181</v>
      </c>
      <c r="BX90" s="26">
        <f t="shared" si="65"/>
        <v>4.5</v>
      </c>
      <c r="BY90" s="26" t="s">
        <v>18</v>
      </c>
      <c r="BZ90" s="26">
        <f t="shared" si="66"/>
        <v>4.5</v>
      </c>
      <c r="CA90" s="26" t="s">
        <v>96</v>
      </c>
      <c r="CB90" s="26">
        <f t="shared" si="67"/>
        <v>4.5</v>
      </c>
      <c r="CC90" s="26" t="s">
        <v>97</v>
      </c>
      <c r="CD90" s="26">
        <f t="shared" si="68"/>
        <v>4.5</v>
      </c>
      <c r="CE90" s="26" t="s">
        <v>266</v>
      </c>
      <c r="CF90" s="26">
        <f t="shared" si="69"/>
        <v>4.5</v>
      </c>
      <c r="CG90" s="26" t="s">
        <v>268</v>
      </c>
      <c r="CH90" s="26">
        <f t="shared" si="70"/>
        <v>4.5</v>
      </c>
      <c r="CI90" s="26">
        <v>2</v>
      </c>
      <c r="CJ90" s="26" t="s">
        <v>181</v>
      </c>
      <c r="CK90" s="26">
        <f t="shared" si="71"/>
        <v>4.5</v>
      </c>
      <c r="CL90" s="26" t="s">
        <v>18</v>
      </c>
      <c r="CM90" s="26">
        <f t="shared" si="72"/>
        <v>4.5</v>
      </c>
      <c r="CN90" s="26" t="s">
        <v>96</v>
      </c>
      <c r="CO90" s="26">
        <f t="shared" si="73"/>
        <v>4.5</v>
      </c>
      <c r="CP90" s="26" t="s">
        <v>97</v>
      </c>
      <c r="CQ90" s="26">
        <f t="shared" si="74"/>
        <v>4.5</v>
      </c>
      <c r="CR90" s="26" t="s">
        <v>266</v>
      </c>
      <c r="CS90" s="26">
        <f t="shared" si="75"/>
        <v>4.5</v>
      </c>
      <c r="CT90" s="26" t="s">
        <v>269</v>
      </c>
      <c r="CU90" s="26">
        <f t="shared" si="76"/>
        <v>4.5</v>
      </c>
    </row>
    <row r="91" spans="1:99" ht="15.75" x14ac:dyDescent="0.15">
      <c r="A91" s="23" t="s">
        <v>281</v>
      </c>
      <c r="B91" s="24" t="s">
        <v>282</v>
      </c>
      <c r="C91" s="23" t="s">
        <v>160</v>
      </c>
      <c r="D91" s="23" t="s">
        <v>8</v>
      </c>
      <c r="E91" s="25"/>
      <c r="F91" s="23">
        <v>0.2</v>
      </c>
      <c r="G91" s="26">
        <v>0</v>
      </c>
      <c r="H91" s="26">
        <v>105</v>
      </c>
      <c r="I91" s="26">
        <v>105</v>
      </c>
      <c r="J91" s="26">
        <v>118</v>
      </c>
      <c r="K91" s="26">
        <v>42</v>
      </c>
      <c r="L91" s="26">
        <v>77</v>
      </c>
      <c r="M91" s="26">
        <v>77</v>
      </c>
      <c r="N91" s="27">
        <v>0</v>
      </c>
      <c r="O91" s="26">
        <v>0</v>
      </c>
      <c r="P91" s="26">
        <f t="shared" si="77"/>
        <v>524</v>
      </c>
      <c r="Q91" s="28" t="str">
        <f>IF(D91="物理类",IF(P91&gt;=分数线!$C$2,"本科",""),IF(D91="历史类",IF(P91&gt;=分数线!$C$3,"本科","")))</f>
        <v>本科</v>
      </c>
      <c r="R91" s="28">
        <f t="shared" si="78"/>
        <v>64.8</v>
      </c>
      <c r="S91" s="28" t="str">
        <f>IF(D91="物理类",IF(P91&gt;=分数线!$C$6,"重本",""),IF(D91="历史类",IF(P91&gt;=分数线!$C$7,"重本","")))</f>
        <v>重本</v>
      </c>
      <c r="T91" s="28">
        <f t="shared" si="40"/>
        <v>144</v>
      </c>
      <c r="U91" s="28">
        <f t="shared" si="79"/>
        <v>208.8</v>
      </c>
      <c r="V91" s="26">
        <v>2</v>
      </c>
      <c r="W91" s="26" t="s">
        <v>63</v>
      </c>
      <c r="X91" s="26">
        <f t="shared" si="41"/>
        <v>3.48</v>
      </c>
      <c r="Y91" s="26" t="s">
        <v>265</v>
      </c>
      <c r="Z91" s="26">
        <f t="shared" si="42"/>
        <v>3.48</v>
      </c>
      <c r="AA91" s="26" t="s">
        <v>96</v>
      </c>
      <c r="AB91" s="26">
        <f t="shared" si="43"/>
        <v>3.48</v>
      </c>
      <c r="AC91" s="49" t="s">
        <v>97</v>
      </c>
      <c r="AD91" s="26">
        <f t="shared" si="44"/>
        <v>3.48</v>
      </c>
      <c r="AE91" s="29" t="s">
        <v>266</v>
      </c>
      <c r="AF91" s="26">
        <f t="shared" si="45"/>
        <v>3.48</v>
      </c>
      <c r="AG91" s="29" t="s">
        <v>278</v>
      </c>
      <c r="AH91" s="26">
        <f t="shared" si="46"/>
        <v>3.48</v>
      </c>
      <c r="AI91" s="26">
        <v>2</v>
      </c>
      <c r="AJ91" s="26" t="s">
        <v>226</v>
      </c>
      <c r="AK91" s="26">
        <f t="shared" si="47"/>
        <v>3.48</v>
      </c>
      <c r="AL91" s="26" t="s">
        <v>265</v>
      </c>
      <c r="AM91" s="26">
        <f t="shared" si="48"/>
        <v>3.48</v>
      </c>
      <c r="AN91" s="26" t="s">
        <v>96</v>
      </c>
      <c r="AO91" s="26">
        <f t="shared" si="49"/>
        <v>3.48</v>
      </c>
      <c r="AP91" s="26" t="s">
        <v>97</v>
      </c>
      <c r="AQ91" s="26">
        <f t="shared" si="50"/>
        <v>3.48</v>
      </c>
      <c r="AR91" s="26" t="s">
        <v>266</v>
      </c>
      <c r="AS91" s="26">
        <f t="shared" si="51"/>
        <v>3.48</v>
      </c>
      <c r="AT91" s="26" t="s">
        <v>185</v>
      </c>
      <c r="AU91" s="26">
        <f t="shared" si="52"/>
        <v>3.48</v>
      </c>
      <c r="AV91" s="26">
        <v>2</v>
      </c>
      <c r="AW91" s="26" t="s">
        <v>181</v>
      </c>
      <c r="AX91" s="26">
        <f t="shared" si="53"/>
        <v>5.22</v>
      </c>
      <c r="AY91" s="26" t="s">
        <v>267</v>
      </c>
      <c r="AZ91" s="26">
        <f t="shared" si="54"/>
        <v>5.22</v>
      </c>
      <c r="BA91" s="26" t="s">
        <v>96</v>
      </c>
      <c r="BB91" s="26">
        <f t="shared" si="55"/>
        <v>5.22</v>
      </c>
      <c r="BC91" s="26" t="s">
        <v>97</v>
      </c>
      <c r="BD91" s="26">
        <f t="shared" si="56"/>
        <v>5.22</v>
      </c>
      <c r="BE91" s="26" t="s">
        <v>266</v>
      </c>
      <c r="BF91" s="26">
        <f t="shared" si="57"/>
        <v>5.22</v>
      </c>
      <c r="BG91" s="26" t="s">
        <v>165</v>
      </c>
      <c r="BH91" s="26">
        <f t="shared" si="58"/>
        <v>5.22</v>
      </c>
      <c r="BI91" s="26">
        <v>2</v>
      </c>
      <c r="BJ91" s="26" t="s">
        <v>181</v>
      </c>
      <c r="BK91" s="26">
        <f t="shared" si="59"/>
        <v>5.22</v>
      </c>
      <c r="BL91" s="26" t="s">
        <v>267</v>
      </c>
      <c r="BM91" s="26">
        <f t="shared" si="60"/>
        <v>5.22</v>
      </c>
      <c r="BN91" s="26" t="s">
        <v>96</v>
      </c>
      <c r="BO91" s="26">
        <f t="shared" si="61"/>
        <v>5.22</v>
      </c>
      <c r="BP91" s="26" t="s">
        <v>97</v>
      </c>
      <c r="BQ91" s="26">
        <f t="shared" si="62"/>
        <v>5.22</v>
      </c>
      <c r="BR91" s="26" t="s">
        <v>266</v>
      </c>
      <c r="BS91" s="26">
        <f t="shared" si="63"/>
        <v>5.22</v>
      </c>
      <c r="BT91" s="26" t="s">
        <v>165</v>
      </c>
      <c r="BU91" s="26">
        <f t="shared" si="64"/>
        <v>5.22</v>
      </c>
      <c r="BV91" s="26">
        <v>2</v>
      </c>
      <c r="BW91" s="26" t="s">
        <v>181</v>
      </c>
      <c r="BX91" s="26">
        <f t="shared" si="65"/>
        <v>8.6999999999999993</v>
      </c>
      <c r="BY91" s="26" t="s">
        <v>18</v>
      </c>
      <c r="BZ91" s="26">
        <f t="shared" si="66"/>
        <v>8.6999999999999993</v>
      </c>
      <c r="CA91" s="26" t="s">
        <v>96</v>
      </c>
      <c r="CB91" s="26">
        <f t="shared" si="67"/>
        <v>8.6999999999999993</v>
      </c>
      <c r="CC91" s="26" t="s">
        <v>97</v>
      </c>
      <c r="CD91" s="26">
        <f t="shared" si="68"/>
        <v>8.6999999999999993</v>
      </c>
      <c r="CE91" s="26" t="s">
        <v>266</v>
      </c>
      <c r="CF91" s="26">
        <f t="shared" si="69"/>
        <v>8.6999999999999993</v>
      </c>
      <c r="CG91" s="26" t="s">
        <v>268</v>
      </c>
      <c r="CH91" s="26">
        <f t="shared" si="70"/>
        <v>8.6999999999999993</v>
      </c>
      <c r="CI91" s="26">
        <v>2</v>
      </c>
      <c r="CJ91" s="26" t="s">
        <v>181</v>
      </c>
      <c r="CK91" s="26">
        <f t="shared" si="71"/>
        <v>8.6999999999999993</v>
      </c>
      <c r="CL91" s="26" t="s">
        <v>18</v>
      </c>
      <c r="CM91" s="26">
        <f t="shared" si="72"/>
        <v>8.6999999999999993</v>
      </c>
      <c r="CN91" s="26" t="s">
        <v>96</v>
      </c>
      <c r="CO91" s="26">
        <f t="shared" si="73"/>
        <v>8.6999999999999993</v>
      </c>
      <c r="CP91" s="26" t="s">
        <v>97</v>
      </c>
      <c r="CQ91" s="26">
        <f t="shared" si="74"/>
        <v>8.6999999999999993</v>
      </c>
      <c r="CR91" s="26" t="s">
        <v>266</v>
      </c>
      <c r="CS91" s="26">
        <f t="shared" si="75"/>
        <v>8.6999999999999993</v>
      </c>
      <c r="CT91" s="26" t="s">
        <v>269</v>
      </c>
      <c r="CU91" s="26">
        <f t="shared" si="76"/>
        <v>8.6999999999999993</v>
      </c>
    </row>
    <row r="92" spans="1:99" ht="15.75" x14ac:dyDescent="0.15">
      <c r="A92" s="23" t="s">
        <v>283</v>
      </c>
      <c r="B92" s="24" t="s">
        <v>284</v>
      </c>
      <c r="C92" s="23" t="s">
        <v>160</v>
      </c>
      <c r="D92" s="23" t="s">
        <v>8</v>
      </c>
      <c r="E92" s="25"/>
      <c r="F92" s="23">
        <v>1</v>
      </c>
      <c r="G92" s="26">
        <v>0</v>
      </c>
      <c r="H92" s="26">
        <v>110</v>
      </c>
      <c r="I92" s="26">
        <v>96</v>
      </c>
      <c r="J92" s="26">
        <v>111</v>
      </c>
      <c r="K92" s="26">
        <v>62</v>
      </c>
      <c r="L92" s="26">
        <v>72</v>
      </c>
      <c r="M92" s="26">
        <v>72</v>
      </c>
      <c r="N92" s="27">
        <v>0</v>
      </c>
      <c r="O92" s="26">
        <v>0</v>
      </c>
      <c r="P92" s="26">
        <f t="shared" si="77"/>
        <v>523</v>
      </c>
      <c r="Q92" s="28" t="str">
        <f>IF(D92="物理类",IF(P92&gt;=分数线!$C$2,"本科",""),IF(D92="历史类",IF(P92&gt;=分数线!$C$3,"本科","")))</f>
        <v>本科</v>
      </c>
      <c r="R92" s="28">
        <f t="shared" si="78"/>
        <v>36</v>
      </c>
      <c r="S92" s="28" t="str">
        <f>IF(D92="物理类",IF(P92&gt;=分数线!$C$6,"重本",""),IF(D92="历史类",IF(P92&gt;=分数线!$C$7,"重本","")))</f>
        <v>重本</v>
      </c>
      <c r="T92" s="28">
        <f t="shared" si="40"/>
        <v>144</v>
      </c>
      <c r="U92" s="28">
        <f t="shared" si="79"/>
        <v>180</v>
      </c>
      <c r="V92" s="26">
        <v>2</v>
      </c>
      <c r="W92" s="26" t="s">
        <v>226</v>
      </c>
      <c r="X92" s="26">
        <f t="shared" si="41"/>
        <v>3</v>
      </c>
      <c r="Y92" s="26" t="s">
        <v>86</v>
      </c>
      <c r="Z92" s="26">
        <f t="shared" si="42"/>
        <v>3</v>
      </c>
      <c r="AA92" s="26" t="s">
        <v>64</v>
      </c>
      <c r="AB92" s="26">
        <f t="shared" si="43"/>
        <v>3</v>
      </c>
      <c r="AC92" s="49" t="s">
        <v>16</v>
      </c>
      <c r="AD92" s="26">
        <f t="shared" si="44"/>
        <v>3</v>
      </c>
      <c r="AE92" s="29" t="s">
        <v>227</v>
      </c>
      <c r="AF92" s="26">
        <f t="shared" si="45"/>
        <v>3</v>
      </c>
      <c r="AG92" s="29" t="s">
        <v>228</v>
      </c>
      <c r="AH92" s="26">
        <f t="shared" si="46"/>
        <v>3</v>
      </c>
      <c r="AI92" s="26">
        <v>2</v>
      </c>
      <c r="AJ92" s="26" t="s">
        <v>226</v>
      </c>
      <c r="AK92" s="26">
        <f t="shared" si="47"/>
        <v>3</v>
      </c>
      <c r="AL92" s="26" t="s">
        <v>265</v>
      </c>
      <c r="AM92" s="26">
        <f t="shared" si="48"/>
        <v>3</v>
      </c>
      <c r="AN92" s="26" t="s">
        <v>96</v>
      </c>
      <c r="AO92" s="26">
        <f t="shared" si="49"/>
        <v>3</v>
      </c>
      <c r="AP92" s="26" t="s">
        <v>97</v>
      </c>
      <c r="AQ92" s="26">
        <f t="shared" si="50"/>
        <v>3</v>
      </c>
      <c r="AR92" s="26" t="s">
        <v>266</v>
      </c>
      <c r="AS92" s="26">
        <f t="shared" si="51"/>
        <v>3</v>
      </c>
      <c r="AT92" s="26" t="s">
        <v>185</v>
      </c>
      <c r="AU92" s="26">
        <f t="shared" si="52"/>
        <v>3</v>
      </c>
      <c r="AV92" s="26">
        <v>2</v>
      </c>
      <c r="AW92" s="26" t="s">
        <v>181</v>
      </c>
      <c r="AX92" s="26">
        <f t="shared" si="53"/>
        <v>4.5</v>
      </c>
      <c r="AY92" s="26" t="s">
        <v>267</v>
      </c>
      <c r="AZ92" s="26">
        <f t="shared" si="54"/>
        <v>4.5</v>
      </c>
      <c r="BA92" s="26" t="s">
        <v>96</v>
      </c>
      <c r="BB92" s="26">
        <f t="shared" si="55"/>
        <v>4.5</v>
      </c>
      <c r="BC92" s="26" t="s">
        <v>97</v>
      </c>
      <c r="BD92" s="26">
        <f t="shared" si="56"/>
        <v>4.5</v>
      </c>
      <c r="BE92" s="26" t="s">
        <v>266</v>
      </c>
      <c r="BF92" s="26">
        <f t="shared" si="57"/>
        <v>4.5</v>
      </c>
      <c r="BG92" s="26" t="s">
        <v>165</v>
      </c>
      <c r="BH92" s="26">
        <f t="shared" si="58"/>
        <v>4.5</v>
      </c>
      <c r="BI92" s="26">
        <v>2</v>
      </c>
      <c r="BJ92" s="26" t="s">
        <v>181</v>
      </c>
      <c r="BK92" s="26">
        <f t="shared" si="59"/>
        <v>4.5</v>
      </c>
      <c r="BL92" s="26" t="s">
        <v>267</v>
      </c>
      <c r="BM92" s="26">
        <f t="shared" si="60"/>
        <v>4.5</v>
      </c>
      <c r="BN92" s="26" t="s">
        <v>96</v>
      </c>
      <c r="BO92" s="26">
        <f t="shared" si="61"/>
        <v>4.5</v>
      </c>
      <c r="BP92" s="26" t="s">
        <v>97</v>
      </c>
      <c r="BQ92" s="26">
        <f t="shared" si="62"/>
        <v>4.5</v>
      </c>
      <c r="BR92" s="26" t="s">
        <v>266</v>
      </c>
      <c r="BS92" s="26">
        <f t="shared" si="63"/>
        <v>4.5</v>
      </c>
      <c r="BT92" s="26" t="s">
        <v>165</v>
      </c>
      <c r="BU92" s="26">
        <f t="shared" si="64"/>
        <v>4.5</v>
      </c>
      <c r="BV92" s="26">
        <v>2</v>
      </c>
      <c r="BW92" s="26" t="s">
        <v>181</v>
      </c>
      <c r="BX92" s="26">
        <f t="shared" si="65"/>
        <v>7.5</v>
      </c>
      <c r="BY92" s="26" t="s">
        <v>18</v>
      </c>
      <c r="BZ92" s="26">
        <f t="shared" si="66"/>
        <v>7.5</v>
      </c>
      <c r="CA92" s="26" t="s">
        <v>96</v>
      </c>
      <c r="CB92" s="26">
        <f t="shared" si="67"/>
        <v>7.5</v>
      </c>
      <c r="CC92" s="26" t="s">
        <v>97</v>
      </c>
      <c r="CD92" s="26">
        <f t="shared" si="68"/>
        <v>7.5</v>
      </c>
      <c r="CE92" s="26" t="s">
        <v>266</v>
      </c>
      <c r="CF92" s="26">
        <f t="shared" si="69"/>
        <v>7.5</v>
      </c>
      <c r="CG92" s="26" t="s">
        <v>268</v>
      </c>
      <c r="CH92" s="26">
        <f t="shared" si="70"/>
        <v>7.5</v>
      </c>
      <c r="CI92" s="26">
        <v>2</v>
      </c>
      <c r="CJ92" s="26" t="s">
        <v>181</v>
      </c>
      <c r="CK92" s="26">
        <f t="shared" si="71"/>
        <v>7.5</v>
      </c>
      <c r="CL92" s="26" t="s">
        <v>18</v>
      </c>
      <c r="CM92" s="26">
        <f t="shared" si="72"/>
        <v>7.5</v>
      </c>
      <c r="CN92" s="26" t="s">
        <v>96</v>
      </c>
      <c r="CO92" s="26">
        <f t="shared" si="73"/>
        <v>7.5</v>
      </c>
      <c r="CP92" s="26" t="s">
        <v>97</v>
      </c>
      <c r="CQ92" s="26">
        <f t="shared" si="74"/>
        <v>7.5</v>
      </c>
      <c r="CR92" s="26" t="s">
        <v>266</v>
      </c>
      <c r="CS92" s="26">
        <f t="shared" si="75"/>
        <v>7.5</v>
      </c>
      <c r="CT92" s="26" t="s">
        <v>269</v>
      </c>
      <c r="CU92" s="26">
        <f t="shared" si="76"/>
        <v>7.5</v>
      </c>
    </row>
    <row r="93" spans="1:99" ht="15.75" x14ac:dyDescent="0.15">
      <c r="A93" s="23" t="s">
        <v>285</v>
      </c>
      <c r="B93" s="24" t="s">
        <v>286</v>
      </c>
      <c r="C93" s="23" t="s">
        <v>160</v>
      </c>
      <c r="D93" s="23" t="s">
        <v>8</v>
      </c>
      <c r="E93" s="25"/>
      <c r="F93" s="23">
        <v>1</v>
      </c>
      <c r="G93" s="26">
        <v>0</v>
      </c>
      <c r="H93" s="26">
        <v>107</v>
      </c>
      <c r="I93" s="26">
        <v>96</v>
      </c>
      <c r="J93" s="26">
        <v>121</v>
      </c>
      <c r="K93" s="26">
        <v>53</v>
      </c>
      <c r="L93" s="26">
        <v>73</v>
      </c>
      <c r="M93" s="26">
        <v>67</v>
      </c>
      <c r="N93" s="27">
        <v>0</v>
      </c>
      <c r="O93" s="26">
        <v>0</v>
      </c>
      <c r="P93" s="26">
        <f t="shared" si="77"/>
        <v>517</v>
      </c>
      <c r="Q93" s="28" t="str">
        <f>IF(D93="物理类",IF(P93&gt;=分数线!$C$2,"本科",""),IF(D93="历史类",IF(P93&gt;=分数线!$C$3,"本科","")))</f>
        <v>本科</v>
      </c>
      <c r="R93" s="28">
        <f t="shared" si="78"/>
        <v>36</v>
      </c>
      <c r="S93" s="28" t="str">
        <f>IF(D93="物理类",IF(P93&gt;=分数线!$C$6,"重本",""),IF(D93="历史类",IF(P93&gt;=分数线!$C$7,"重本","")))</f>
        <v/>
      </c>
      <c r="T93" s="28">
        <f t="shared" si="40"/>
        <v>0</v>
      </c>
      <c r="U93" s="28">
        <f t="shared" si="79"/>
        <v>36</v>
      </c>
      <c r="V93" s="26">
        <v>2</v>
      </c>
      <c r="W93" s="26" t="s">
        <v>181</v>
      </c>
      <c r="X93" s="26">
        <f t="shared" si="41"/>
        <v>0.6</v>
      </c>
      <c r="Y93" s="26" t="s">
        <v>182</v>
      </c>
      <c r="Z93" s="26">
        <f t="shared" si="42"/>
        <v>0.6</v>
      </c>
      <c r="AA93" s="26" t="s">
        <v>91</v>
      </c>
      <c r="AB93" s="26">
        <f t="shared" si="43"/>
        <v>0.6</v>
      </c>
      <c r="AC93" s="49" t="s">
        <v>183</v>
      </c>
      <c r="AD93" s="26">
        <f t="shared" si="44"/>
        <v>0.6</v>
      </c>
      <c r="AE93" s="29" t="s">
        <v>184</v>
      </c>
      <c r="AF93" s="26">
        <f t="shared" si="45"/>
        <v>0.6</v>
      </c>
      <c r="AG93" s="29" t="s">
        <v>185</v>
      </c>
      <c r="AH93" s="26">
        <f t="shared" si="46"/>
        <v>0.6</v>
      </c>
      <c r="AI93" s="26">
        <v>2</v>
      </c>
      <c r="AJ93" s="26" t="s">
        <v>226</v>
      </c>
      <c r="AK93" s="26">
        <f t="shared" si="47"/>
        <v>0.6</v>
      </c>
      <c r="AL93" s="26" t="s">
        <v>265</v>
      </c>
      <c r="AM93" s="26">
        <f t="shared" si="48"/>
        <v>0.6</v>
      </c>
      <c r="AN93" s="26" t="s">
        <v>96</v>
      </c>
      <c r="AO93" s="26">
        <f t="shared" si="49"/>
        <v>0.6</v>
      </c>
      <c r="AP93" s="26" t="s">
        <v>97</v>
      </c>
      <c r="AQ93" s="26">
        <f t="shared" si="50"/>
        <v>0.6</v>
      </c>
      <c r="AR93" s="26" t="s">
        <v>266</v>
      </c>
      <c r="AS93" s="26">
        <f t="shared" si="51"/>
        <v>0.6</v>
      </c>
      <c r="AT93" s="26" t="s">
        <v>185</v>
      </c>
      <c r="AU93" s="26">
        <f t="shared" si="52"/>
        <v>0.6</v>
      </c>
      <c r="AV93" s="26">
        <v>2</v>
      </c>
      <c r="AW93" s="26" t="s">
        <v>181</v>
      </c>
      <c r="AX93" s="26">
        <f t="shared" si="53"/>
        <v>0.9</v>
      </c>
      <c r="AY93" s="26" t="s">
        <v>267</v>
      </c>
      <c r="AZ93" s="26">
        <f t="shared" si="54"/>
        <v>0.9</v>
      </c>
      <c r="BA93" s="26" t="s">
        <v>96</v>
      </c>
      <c r="BB93" s="26">
        <f t="shared" si="55"/>
        <v>0.9</v>
      </c>
      <c r="BC93" s="26" t="s">
        <v>97</v>
      </c>
      <c r="BD93" s="26">
        <f t="shared" si="56"/>
        <v>0.9</v>
      </c>
      <c r="BE93" s="26" t="s">
        <v>266</v>
      </c>
      <c r="BF93" s="26">
        <f t="shared" si="57"/>
        <v>0.9</v>
      </c>
      <c r="BG93" s="26" t="s">
        <v>165</v>
      </c>
      <c r="BH93" s="26">
        <f t="shared" si="58"/>
        <v>0.9</v>
      </c>
      <c r="BI93" s="26">
        <v>2</v>
      </c>
      <c r="BJ93" s="26" t="s">
        <v>181</v>
      </c>
      <c r="BK93" s="26">
        <f t="shared" si="59"/>
        <v>0.9</v>
      </c>
      <c r="BL93" s="26" t="s">
        <v>267</v>
      </c>
      <c r="BM93" s="26">
        <f t="shared" si="60"/>
        <v>0.9</v>
      </c>
      <c r="BN93" s="26" t="s">
        <v>96</v>
      </c>
      <c r="BO93" s="26">
        <f t="shared" si="61"/>
        <v>0.9</v>
      </c>
      <c r="BP93" s="26" t="s">
        <v>97</v>
      </c>
      <c r="BQ93" s="26">
        <f t="shared" si="62"/>
        <v>0.9</v>
      </c>
      <c r="BR93" s="26" t="s">
        <v>266</v>
      </c>
      <c r="BS93" s="26">
        <f t="shared" si="63"/>
        <v>0.9</v>
      </c>
      <c r="BT93" s="26" t="s">
        <v>165</v>
      </c>
      <c r="BU93" s="26">
        <f t="shared" si="64"/>
        <v>0.9</v>
      </c>
      <c r="BV93" s="26">
        <v>2</v>
      </c>
      <c r="BW93" s="26" t="s">
        <v>181</v>
      </c>
      <c r="BX93" s="26">
        <f t="shared" si="65"/>
        <v>1.5</v>
      </c>
      <c r="BY93" s="26" t="s">
        <v>18</v>
      </c>
      <c r="BZ93" s="26">
        <f t="shared" si="66"/>
        <v>1.5</v>
      </c>
      <c r="CA93" s="26" t="s">
        <v>96</v>
      </c>
      <c r="CB93" s="26">
        <f t="shared" si="67"/>
        <v>1.5</v>
      </c>
      <c r="CC93" s="26" t="s">
        <v>97</v>
      </c>
      <c r="CD93" s="26">
        <f t="shared" si="68"/>
        <v>1.5</v>
      </c>
      <c r="CE93" s="26" t="s">
        <v>266</v>
      </c>
      <c r="CF93" s="26">
        <f t="shared" si="69"/>
        <v>1.5</v>
      </c>
      <c r="CG93" s="26" t="s">
        <v>268</v>
      </c>
      <c r="CH93" s="26">
        <f t="shared" si="70"/>
        <v>1.5</v>
      </c>
      <c r="CI93" s="26">
        <v>2</v>
      </c>
      <c r="CJ93" s="26" t="s">
        <v>181</v>
      </c>
      <c r="CK93" s="26">
        <f t="shared" si="71"/>
        <v>1.5</v>
      </c>
      <c r="CL93" s="26" t="s">
        <v>18</v>
      </c>
      <c r="CM93" s="26">
        <f t="shared" si="72"/>
        <v>1.5</v>
      </c>
      <c r="CN93" s="26" t="s">
        <v>96</v>
      </c>
      <c r="CO93" s="26">
        <f t="shared" si="73"/>
        <v>1.5</v>
      </c>
      <c r="CP93" s="26" t="s">
        <v>97</v>
      </c>
      <c r="CQ93" s="26">
        <f t="shared" si="74"/>
        <v>1.5</v>
      </c>
      <c r="CR93" s="26" t="s">
        <v>266</v>
      </c>
      <c r="CS93" s="26">
        <f t="shared" si="75"/>
        <v>1.5</v>
      </c>
      <c r="CT93" s="26" t="s">
        <v>269</v>
      </c>
      <c r="CU93" s="26">
        <f t="shared" si="76"/>
        <v>1.5</v>
      </c>
    </row>
    <row r="94" spans="1:99" ht="15.75" x14ac:dyDescent="0.15">
      <c r="A94" s="23" t="s">
        <v>287</v>
      </c>
      <c r="B94" s="24" t="s">
        <v>288</v>
      </c>
      <c r="C94" s="23" t="s">
        <v>160</v>
      </c>
      <c r="D94" s="23" t="s">
        <v>8</v>
      </c>
      <c r="E94" s="25"/>
      <c r="F94" s="23">
        <v>1</v>
      </c>
      <c r="G94" s="26">
        <v>0</v>
      </c>
      <c r="H94" s="26">
        <v>107</v>
      </c>
      <c r="I94" s="26">
        <v>103</v>
      </c>
      <c r="J94" s="26">
        <v>112</v>
      </c>
      <c r="K94" s="26">
        <v>48</v>
      </c>
      <c r="L94" s="26">
        <v>72</v>
      </c>
      <c r="M94" s="26">
        <v>72</v>
      </c>
      <c r="N94" s="27">
        <v>0</v>
      </c>
      <c r="O94" s="26">
        <v>0</v>
      </c>
      <c r="P94" s="26">
        <f t="shared" si="77"/>
        <v>514</v>
      </c>
      <c r="Q94" s="28" t="str">
        <f>IF(D94="物理类",IF(P94&gt;=分数线!$C$2,"本科",""),IF(D94="历史类",IF(P94&gt;=分数线!$C$3,"本科","")))</f>
        <v>本科</v>
      </c>
      <c r="R94" s="28">
        <f t="shared" si="78"/>
        <v>36</v>
      </c>
      <c r="S94" s="28" t="str">
        <f>IF(D94="物理类",IF(P94&gt;=分数线!$C$6,"重本",""),IF(D94="历史类",IF(P94&gt;=分数线!$C$7,"重本","")))</f>
        <v/>
      </c>
      <c r="T94" s="28">
        <f t="shared" si="40"/>
        <v>0</v>
      </c>
      <c r="U94" s="28">
        <f t="shared" si="79"/>
        <v>36</v>
      </c>
      <c r="V94" s="26">
        <v>2</v>
      </c>
      <c r="W94" s="26" t="s">
        <v>63</v>
      </c>
      <c r="X94" s="26">
        <f t="shared" si="41"/>
        <v>0.6</v>
      </c>
      <c r="Y94" s="26" t="s">
        <v>265</v>
      </c>
      <c r="Z94" s="26">
        <f t="shared" si="42"/>
        <v>0.6</v>
      </c>
      <c r="AA94" s="26" t="s">
        <v>96</v>
      </c>
      <c r="AB94" s="26">
        <f t="shared" si="43"/>
        <v>0.6</v>
      </c>
      <c r="AC94" s="49" t="s">
        <v>97</v>
      </c>
      <c r="AD94" s="26">
        <f t="shared" si="44"/>
        <v>0.6</v>
      </c>
      <c r="AE94" s="29" t="s">
        <v>266</v>
      </c>
      <c r="AF94" s="26">
        <f t="shared" si="45"/>
        <v>0.6</v>
      </c>
      <c r="AG94" s="29" t="s">
        <v>278</v>
      </c>
      <c r="AH94" s="26">
        <f t="shared" si="46"/>
        <v>0.6</v>
      </c>
      <c r="AI94" s="26">
        <v>2</v>
      </c>
      <c r="AJ94" s="26" t="s">
        <v>226</v>
      </c>
      <c r="AK94" s="26">
        <f t="shared" si="47"/>
        <v>0.6</v>
      </c>
      <c r="AL94" s="26" t="s">
        <v>265</v>
      </c>
      <c r="AM94" s="26">
        <f t="shared" si="48"/>
        <v>0.6</v>
      </c>
      <c r="AN94" s="26" t="s">
        <v>96</v>
      </c>
      <c r="AO94" s="26">
        <f t="shared" si="49"/>
        <v>0.6</v>
      </c>
      <c r="AP94" s="26" t="s">
        <v>97</v>
      </c>
      <c r="AQ94" s="26">
        <f t="shared" si="50"/>
        <v>0.6</v>
      </c>
      <c r="AR94" s="26" t="s">
        <v>266</v>
      </c>
      <c r="AS94" s="26">
        <f t="shared" si="51"/>
        <v>0.6</v>
      </c>
      <c r="AT94" s="26" t="s">
        <v>185</v>
      </c>
      <c r="AU94" s="26">
        <f t="shared" si="52"/>
        <v>0.6</v>
      </c>
      <c r="AV94" s="26">
        <v>2</v>
      </c>
      <c r="AW94" s="26" t="s">
        <v>181</v>
      </c>
      <c r="AX94" s="26">
        <f t="shared" si="53"/>
        <v>0.9</v>
      </c>
      <c r="AY94" s="26" t="s">
        <v>267</v>
      </c>
      <c r="AZ94" s="26">
        <f t="shared" si="54"/>
        <v>0.9</v>
      </c>
      <c r="BA94" s="26" t="s">
        <v>96</v>
      </c>
      <c r="BB94" s="26">
        <f t="shared" si="55"/>
        <v>0.9</v>
      </c>
      <c r="BC94" s="26" t="s">
        <v>97</v>
      </c>
      <c r="BD94" s="26">
        <f t="shared" si="56"/>
        <v>0.9</v>
      </c>
      <c r="BE94" s="26" t="s">
        <v>266</v>
      </c>
      <c r="BF94" s="26">
        <f t="shared" si="57"/>
        <v>0.9</v>
      </c>
      <c r="BG94" s="26" t="s">
        <v>165</v>
      </c>
      <c r="BH94" s="26">
        <f t="shared" si="58"/>
        <v>0.9</v>
      </c>
      <c r="BI94" s="26">
        <v>2</v>
      </c>
      <c r="BJ94" s="26" t="s">
        <v>181</v>
      </c>
      <c r="BK94" s="26">
        <f t="shared" si="59"/>
        <v>0.9</v>
      </c>
      <c r="BL94" s="26" t="s">
        <v>267</v>
      </c>
      <c r="BM94" s="26">
        <f t="shared" si="60"/>
        <v>0.9</v>
      </c>
      <c r="BN94" s="26" t="s">
        <v>96</v>
      </c>
      <c r="BO94" s="26">
        <f t="shared" si="61"/>
        <v>0.9</v>
      </c>
      <c r="BP94" s="26" t="s">
        <v>97</v>
      </c>
      <c r="BQ94" s="26">
        <f t="shared" si="62"/>
        <v>0.9</v>
      </c>
      <c r="BR94" s="26" t="s">
        <v>266</v>
      </c>
      <c r="BS94" s="26">
        <f t="shared" si="63"/>
        <v>0.9</v>
      </c>
      <c r="BT94" s="26" t="s">
        <v>165</v>
      </c>
      <c r="BU94" s="26">
        <f t="shared" si="64"/>
        <v>0.9</v>
      </c>
      <c r="BV94" s="26">
        <v>2</v>
      </c>
      <c r="BW94" s="26" t="s">
        <v>181</v>
      </c>
      <c r="BX94" s="26">
        <f t="shared" si="65"/>
        <v>1.5</v>
      </c>
      <c r="BY94" s="26" t="s">
        <v>18</v>
      </c>
      <c r="BZ94" s="26">
        <f t="shared" si="66"/>
        <v>1.5</v>
      </c>
      <c r="CA94" s="26" t="s">
        <v>96</v>
      </c>
      <c r="CB94" s="26">
        <f t="shared" si="67"/>
        <v>1.5</v>
      </c>
      <c r="CC94" s="26" t="s">
        <v>97</v>
      </c>
      <c r="CD94" s="26">
        <f t="shared" si="68"/>
        <v>1.5</v>
      </c>
      <c r="CE94" s="26" t="s">
        <v>266</v>
      </c>
      <c r="CF94" s="26">
        <f t="shared" si="69"/>
        <v>1.5</v>
      </c>
      <c r="CG94" s="26" t="s">
        <v>268</v>
      </c>
      <c r="CH94" s="26">
        <f t="shared" si="70"/>
        <v>1.5</v>
      </c>
      <c r="CI94" s="26">
        <v>2</v>
      </c>
      <c r="CJ94" s="26" t="s">
        <v>181</v>
      </c>
      <c r="CK94" s="26">
        <f t="shared" si="71"/>
        <v>1.5</v>
      </c>
      <c r="CL94" s="26" t="s">
        <v>18</v>
      </c>
      <c r="CM94" s="26">
        <f t="shared" si="72"/>
        <v>1.5</v>
      </c>
      <c r="CN94" s="26" t="s">
        <v>96</v>
      </c>
      <c r="CO94" s="26">
        <f t="shared" si="73"/>
        <v>1.5</v>
      </c>
      <c r="CP94" s="26" t="s">
        <v>97</v>
      </c>
      <c r="CQ94" s="26">
        <f t="shared" si="74"/>
        <v>1.5</v>
      </c>
      <c r="CR94" s="26" t="s">
        <v>266</v>
      </c>
      <c r="CS94" s="26">
        <f t="shared" si="75"/>
        <v>1.5</v>
      </c>
      <c r="CT94" s="26" t="s">
        <v>269</v>
      </c>
      <c r="CU94" s="26">
        <f t="shared" si="76"/>
        <v>1.5</v>
      </c>
    </row>
    <row r="95" spans="1:99" ht="15.75" x14ac:dyDescent="0.15">
      <c r="A95" s="23" t="s">
        <v>289</v>
      </c>
      <c r="B95" s="24" t="s">
        <v>290</v>
      </c>
      <c r="C95" s="23" t="s">
        <v>160</v>
      </c>
      <c r="D95" s="23" t="s">
        <v>8</v>
      </c>
      <c r="E95" s="25"/>
      <c r="F95" s="23">
        <v>1</v>
      </c>
      <c r="G95" s="26">
        <v>0</v>
      </c>
      <c r="H95" s="26">
        <v>109</v>
      </c>
      <c r="I95" s="26">
        <v>84</v>
      </c>
      <c r="J95" s="26">
        <v>111</v>
      </c>
      <c r="K95" s="26">
        <v>47</v>
      </c>
      <c r="L95" s="26">
        <v>77</v>
      </c>
      <c r="M95" s="26">
        <v>69</v>
      </c>
      <c r="N95" s="27">
        <v>0</v>
      </c>
      <c r="O95" s="26">
        <v>0</v>
      </c>
      <c r="P95" s="26">
        <f t="shared" si="77"/>
        <v>497</v>
      </c>
      <c r="Q95" s="28" t="str">
        <f>IF(D95="物理类",IF(P95&gt;=分数线!$C$2,"本科",""),IF(D95="历史类",IF(P95&gt;=分数线!$C$3,"本科","")))</f>
        <v>本科</v>
      </c>
      <c r="R95" s="28">
        <f t="shared" si="78"/>
        <v>36</v>
      </c>
      <c r="S95" s="28" t="str">
        <f>IF(D95="物理类",IF(P95&gt;=分数线!$C$6,"重本",""),IF(D95="历史类",IF(P95&gt;=分数线!$C$7,"重本","")))</f>
        <v/>
      </c>
      <c r="T95" s="28">
        <f t="shared" si="40"/>
        <v>0</v>
      </c>
      <c r="U95" s="28">
        <f t="shared" si="79"/>
        <v>36</v>
      </c>
      <c r="V95" s="26">
        <v>2</v>
      </c>
      <c r="W95" s="26" t="s">
        <v>63</v>
      </c>
      <c r="X95" s="26">
        <f t="shared" si="41"/>
        <v>0.6</v>
      </c>
      <c r="Y95" s="26" t="s">
        <v>265</v>
      </c>
      <c r="Z95" s="26">
        <f t="shared" si="42"/>
        <v>0.6</v>
      </c>
      <c r="AA95" s="26" t="s">
        <v>96</v>
      </c>
      <c r="AB95" s="26">
        <f t="shared" si="43"/>
        <v>0.6</v>
      </c>
      <c r="AC95" s="49" t="s">
        <v>97</v>
      </c>
      <c r="AD95" s="26">
        <f t="shared" si="44"/>
        <v>0.6</v>
      </c>
      <c r="AE95" s="29" t="s">
        <v>266</v>
      </c>
      <c r="AF95" s="26">
        <f t="shared" si="45"/>
        <v>0.6</v>
      </c>
      <c r="AG95" s="29" t="s">
        <v>278</v>
      </c>
      <c r="AH95" s="26">
        <f t="shared" si="46"/>
        <v>0.6</v>
      </c>
      <c r="AI95" s="26">
        <v>2</v>
      </c>
      <c r="AJ95" s="26" t="s">
        <v>226</v>
      </c>
      <c r="AK95" s="26">
        <f t="shared" si="47"/>
        <v>0.6</v>
      </c>
      <c r="AL95" s="26" t="s">
        <v>265</v>
      </c>
      <c r="AM95" s="26">
        <f t="shared" si="48"/>
        <v>0.6</v>
      </c>
      <c r="AN95" s="26" t="s">
        <v>96</v>
      </c>
      <c r="AO95" s="26">
        <f t="shared" si="49"/>
        <v>0.6</v>
      </c>
      <c r="AP95" s="26" t="s">
        <v>97</v>
      </c>
      <c r="AQ95" s="26">
        <f t="shared" si="50"/>
        <v>0.6</v>
      </c>
      <c r="AR95" s="26" t="s">
        <v>266</v>
      </c>
      <c r="AS95" s="26">
        <f t="shared" si="51"/>
        <v>0.6</v>
      </c>
      <c r="AT95" s="26" t="s">
        <v>185</v>
      </c>
      <c r="AU95" s="26">
        <f t="shared" si="52"/>
        <v>0.6</v>
      </c>
      <c r="AV95" s="26">
        <v>2</v>
      </c>
      <c r="AW95" s="26" t="s">
        <v>181</v>
      </c>
      <c r="AX95" s="26">
        <f t="shared" si="53"/>
        <v>0.9</v>
      </c>
      <c r="AY95" s="26" t="s">
        <v>267</v>
      </c>
      <c r="AZ95" s="26">
        <f t="shared" si="54"/>
        <v>0.9</v>
      </c>
      <c r="BA95" s="26" t="s">
        <v>96</v>
      </c>
      <c r="BB95" s="26">
        <f t="shared" si="55"/>
        <v>0.9</v>
      </c>
      <c r="BC95" s="26" t="s">
        <v>97</v>
      </c>
      <c r="BD95" s="26">
        <f t="shared" si="56"/>
        <v>0.9</v>
      </c>
      <c r="BE95" s="26" t="s">
        <v>266</v>
      </c>
      <c r="BF95" s="26">
        <f t="shared" si="57"/>
        <v>0.9</v>
      </c>
      <c r="BG95" s="26" t="s">
        <v>165</v>
      </c>
      <c r="BH95" s="26">
        <f t="shared" si="58"/>
        <v>0.9</v>
      </c>
      <c r="BI95" s="26">
        <v>2</v>
      </c>
      <c r="BJ95" s="26" t="s">
        <v>181</v>
      </c>
      <c r="BK95" s="26">
        <f t="shared" si="59"/>
        <v>0.9</v>
      </c>
      <c r="BL95" s="26" t="s">
        <v>267</v>
      </c>
      <c r="BM95" s="26">
        <f t="shared" si="60"/>
        <v>0.9</v>
      </c>
      <c r="BN95" s="26" t="s">
        <v>96</v>
      </c>
      <c r="BO95" s="26">
        <f t="shared" si="61"/>
        <v>0.9</v>
      </c>
      <c r="BP95" s="26" t="s">
        <v>97</v>
      </c>
      <c r="BQ95" s="26">
        <f t="shared" si="62"/>
        <v>0.9</v>
      </c>
      <c r="BR95" s="26" t="s">
        <v>266</v>
      </c>
      <c r="BS95" s="26">
        <f t="shared" si="63"/>
        <v>0.9</v>
      </c>
      <c r="BT95" s="26" t="s">
        <v>165</v>
      </c>
      <c r="BU95" s="26">
        <f t="shared" si="64"/>
        <v>0.9</v>
      </c>
      <c r="BV95" s="26">
        <v>2</v>
      </c>
      <c r="BW95" s="26" t="s">
        <v>181</v>
      </c>
      <c r="BX95" s="26">
        <f t="shared" si="65"/>
        <v>1.5</v>
      </c>
      <c r="BY95" s="26" t="s">
        <v>18</v>
      </c>
      <c r="BZ95" s="26">
        <f t="shared" si="66"/>
        <v>1.5</v>
      </c>
      <c r="CA95" s="26" t="s">
        <v>96</v>
      </c>
      <c r="CB95" s="26">
        <f t="shared" si="67"/>
        <v>1.5</v>
      </c>
      <c r="CC95" s="26" t="s">
        <v>97</v>
      </c>
      <c r="CD95" s="26">
        <f t="shared" si="68"/>
        <v>1.5</v>
      </c>
      <c r="CE95" s="26" t="s">
        <v>266</v>
      </c>
      <c r="CF95" s="26">
        <f t="shared" si="69"/>
        <v>1.5</v>
      </c>
      <c r="CG95" s="26" t="s">
        <v>268</v>
      </c>
      <c r="CH95" s="26">
        <f t="shared" si="70"/>
        <v>1.5</v>
      </c>
      <c r="CI95" s="26">
        <v>2</v>
      </c>
      <c r="CJ95" s="26" t="s">
        <v>181</v>
      </c>
      <c r="CK95" s="26">
        <f t="shared" si="71"/>
        <v>1.5</v>
      </c>
      <c r="CL95" s="26" t="s">
        <v>18</v>
      </c>
      <c r="CM95" s="26">
        <f t="shared" si="72"/>
        <v>1.5</v>
      </c>
      <c r="CN95" s="26" t="s">
        <v>96</v>
      </c>
      <c r="CO95" s="26">
        <f t="shared" si="73"/>
        <v>1.5</v>
      </c>
      <c r="CP95" s="26" t="s">
        <v>97</v>
      </c>
      <c r="CQ95" s="26">
        <f t="shared" si="74"/>
        <v>1.5</v>
      </c>
      <c r="CR95" s="26" t="s">
        <v>266</v>
      </c>
      <c r="CS95" s="26">
        <f t="shared" si="75"/>
        <v>1.5</v>
      </c>
      <c r="CT95" s="26" t="s">
        <v>269</v>
      </c>
      <c r="CU95" s="26">
        <f t="shared" si="76"/>
        <v>1.5</v>
      </c>
    </row>
    <row r="96" spans="1:99" ht="15.75" x14ac:dyDescent="0.15">
      <c r="A96" s="23" t="s">
        <v>291</v>
      </c>
      <c r="B96" s="24" t="s">
        <v>292</v>
      </c>
      <c r="C96" s="23" t="s">
        <v>160</v>
      </c>
      <c r="D96" s="23" t="s">
        <v>8</v>
      </c>
      <c r="E96" s="25"/>
      <c r="F96" s="23">
        <v>1</v>
      </c>
      <c r="G96" s="26">
        <v>0</v>
      </c>
      <c r="H96" s="26">
        <v>112</v>
      </c>
      <c r="I96" s="26">
        <v>94</v>
      </c>
      <c r="J96" s="26">
        <v>110</v>
      </c>
      <c r="K96" s="26">
        <v>47</v>
      </c>
      <c r="L96" s="26">
        <v>68</v>
      </c>
      <c r="M96" s="26">
        <v>64</v>
      </c>
      <c r="N96" s="27">
        <v>0</v>
      </c>
      <c r="O96" s="26">
        <v>0</v>
      </c>
      <c r="P96" s="26">
        <f t="shared" si="77"/>
        <v>495</v>
      </c>
      <c r="Q96" s="28" t="str">
        <f>IF(D96="物理类",IF(P96&gt;=分数线!$C$2,"本科",""),IF(D96="历史类",IF(P96&gt;=分数线!$C$3,"本科","")))</f>
        <v>本科</v>
      </c>
      <c r="R96" s="28">
        <f t="shared" si="78"/>
        <v>36</v>
      </c>
      <c r="S96" s="28" t="str">
        <f>IF(D96="物理类",IF(P96&gt;=分数线!$C$6,"重本",""),IF(D96="历史类",IF(P96&gt;=分数线!$C$7,"重本","")))</f>
        <v/>
      </c>
      <c r="T96" s="28">
        <f t="shared" si="40"/>
        <v>0</v>
      </c>
      <c r="U96" s="28">
        <f t="shared" si="79"/>
        <v>36</v>
      </c>
      <c r="V96" s="26">
        <v>2</v>
      </c>
      <c r="W96" s="26" t="s">
        <v>226</v>
      </c>
      <c r="X96" s="26">
        <f t="shared" si="41"/>
        <v>0.6</v>
      </c>
      <c r="Y96" s="26" t="s">
        <v>86</v>
      </c>
      <c r="Z96" s="26">
        <f t="shared" si="42"/>
        <v>0.6</v>
      </c>
      <c r="AA96" s="26" t="s">
        <v>64</v>
      </c>
      <c r="AB96" s="26">
        <f t="shared" si="43"/>
        <v>0.6</v>
      </c>
      <c r="AC96" s="49" t="s">
        <v>16</v>
      </c>
      <c r="AD96" s="26">
        <f t="shared" si="44"/>
        <v>0.6</v>
      </c>
      <c r="AE96" s="29" t="s">
        <v>227</v>
      </c>
      <c r="AF96" s="26">
        <f t="shared" si="45"/>
        <v>0.6</v>
      </c>
      <c r="AG96" s="29" t="s">
        <v>228</v>
      </c>
      <c r="AH96" s="26">
        <f t="shared" si="46"/>
        <v>0.6</v>
      </c>
      <c r="AI96" s="26">
        <v>2</v>
      </c>
      <c r="AJ96" s="26" t="s">
        <v>226</v>
      </c>
      <c r="AK96" s="26">
        <f t="shared" si="47"/>
        <v>0.6</v>
      </c>
      <c r="AL96" s="26" t="s">
        <v>265</v>
      </c>
      <c r="AM96" s="26">
        <f t="shared" si="48"/>
        <v>0.6</v>
      </c>
      <c r="AN96" s="26" t="s">
        <v>96</v>
      </c>
      <c r="AO96" s="26">
        <f t="shared" si="49"/>
        <v>0.6</v>
      </c>
      <c r="AP96" s="26" t="s">
        <v>97</v>
      </c>
      <c r="AQ96" s="26">
        <f t="shared" si="50"/>
        <v>0.6</v>
      </c>
      <c r="AR96" s="26" t="s">
        <v>266</v>
      </c>
      <c r="AS96" s="26">
        <f t="shared" si="51"/>
        <v>0.6</v>
      </c>
      <c r="AT96" s="26" t="s">
        <v>185</v>
      </c>
      <c r="AU96" s="26">
        <f t="shared" si="52"/>
        <v>0.6</v>
      </c>
      <c r="AV96" s="26">
        <v>2</v>
      </c>
      <c r="AW96" s="26" t="s">
        <v>181</v>
      </c>
      <c r="AX96" s="26">
        <f t="shared" si="53"/>
        <v>0.9</v>
      </c>
      <c r="AY96" s="26" t="s">
        <v>267</v>
      </c>
      <c r="AZ96" s="26">
        <f t="shared" si="54"/>
        <v>0.9</v>
      </c>
      <c r="BA96" s="26" t="s">
        <v>96</v>
      </c>
      <c r="BB96" s="26">
        <f t="shared" si="55"/>
        <v>0.9</v>
      </c>
      <c r="BC96" s="26" t="s">
        <v>97</v>
      </c>
      <c r="BD96" s="26">
        <f t="shared" si="56"/>
        <v>0.9</v>
      </c>
      <c r="BE96" s="26" t="s">
        <v>266</v>
      </c>
      <c r="BF96" s="26">
        <f t="shared" si="57"/>
        <v>0.9</v>
      </c>
      <c r="BG96" s="26" t="s">
        <v>165</v>
      </c>
      <c r="BH96" s="26">
        <f t="shared" si="58"/>
        <v>0.9</v>
      </c>
      <c r="BI96" s="26">
        <v>2</v>
      </c>
      <c r="BJ96" s="26" t="s">
        <v>181</v>
      </c>
      <c r="BK96" s="26">
        <f t="shared" si="59"/>
        <v>0.9</v>
      </c>
      <c r="BL96" s="26" t="s">
        <v>267</v>
      </c>
      <c r="BM96" s="26">
        <f t="shared" si="60"/>
        <v>0.9</v>
      </c>
      <c r="BN96" s="26" t="s">
        <v>96</v>
      </c>
      <c r="BO96" s="26">
        <f t="shared" si="61"/>
        <v>0.9</v>
      </c>
      <c r="BP96" s="26" t="s">
        <v>97</v>
      </c>
      <c r="BQ96" s="26">
        <f t="shared" si="62"/>
        <v>0.9</v>
      </c>
      <c r="BR96" s="26" t="s">
        <v>266</v>
      </c>
      <c r="BS96" s="26">
        <f t="shared" si="63"/>
        <v>0.9</v>
      </c>
      <c r="BT96" s="26" t="s">
        <v>165</v>
      </c>
      <c r="BU96" s="26">
        <f t="shared" si="64"/>
        <v>0.9</v>
      </c>
      <c r="BV96" s="26">
        <v>2</v>
      </c>
      <c r="BW96" s="26" t="s">
        <v>181</v>
      </c>
      <c r="BX96" s="26">
        <f t="shared" si="65"/>
        <v>1.5</v>
      </c>
      <c r="BY96" s="26" t="s">
        <v>18</v>
      </c>
      <c r="BZ96" s="26">
        <f t="shared" si="66"/>
        <v>1.5</v>
      </c>
      <c r="CA96" s="26" t="s">
        <v>96</v>
      </c>
      <c r="CB96" s="26">
        <f t="shared" si="67"/>
        <v>1.5</v>
      </c>
      <c r="CC96" s="26" t="s">
        <v>97</v>
      </c>
      <c r="CD96" s="26">
        <f t="shared" si="68"/>
        <v>1.5</v>
      </c>
      <c r="CE96" s="26" t="s">
        <v>266</v>
      </c>
      <c r="CF96" s="26">
        <f t="shared" si="69"/>
        <v>1.5</v>
      </c>
      <c r="CG96" s="26" t="s">
        <v>268</v>
      </c>
      <c r="CH96" s="26">
        <f t="shared" si="70"/>
        <v>1.5</v>
      </c>
      <c r="CI96" s="26">
        <v>2</v>
      </c>
      <c r="CJ96" s="26" t="s">
        <v>181</v>
      </c>
      <c r="CK96" s="26">
        <f t="shared" si="71"/>
        <v>1.5</v>
      </c>
      <c r="CL96" s="26" t="s">
        <v>18</v>
      </c>
      <c r="CM96" s="26">
        <f t="shared" si="72"/>
        <v>1.5</v>
      </c>
      <c r="CN96" s="26" t="s">
        <v>96</v>
      </c>
      <c r="CO96" s="26">
        <f t="shared" si="73"/>
        <v>1.5</v>
      </c>
      <c r="CP96" s="26" t="s">
        <v>97</v>
      </c>
      <c r="CQ96" s="26">
        <f t="shared" si="74"/>
        <v>1.5</v>
      </c>
      <c r="CR96" s="26" t="s">
        <v>266</v>
      </c>
      <c r="CS96" s="26">
        <f t="shared" si="75"/>
        <v>1.5</v>
      </c>
      <c r="CT96" s="26" t="s">
        <v>269</v>
      </c>
      <c r="CU96" s="26">
        <f t="shared" si="76"/>
        <v>1.5</v>
      </c>
    </row>
    <row r="97" spans="1:99" ht="15.75" x14ac:dyDescent="0.15">
      <c r="A97" s="23" t="s">
        <v>293</v>
      </c>
      <c r="B97" s="24" t="s">
        <v>294</v>
      </c>
      <c r="C97" s="23" t="s">
        <v>160</v>
      </c>
      <c r="D97" s="23" t="s">
        <v>8</v>
      </c>
      <c r="E97" s="25"/>
      <c r="F97" s="23">
        <v>1</v>
      </c>
      <c r="G97" s="26">
        <v>0</v>
      </c>
      <c r="H97" s="26">
        <v>106</v>
      </c>
      <c r="I97" s="26">
        <v>92</v>
      </c>
      <c r="J97" s="26">
        <v>111</v>
      </c>
      <c r="K97" s="26">
        <v>51</v>
      </c>
      <c r="L97" s="26">
        <v>63</v>
      </c>
      <c r="M97" s="26">
        <v>72</v>
      </c>
      <c r="N97" s="27">
        <v>0</v>
      </c>
      <c r="O97" s="26">
        <v>0</v>
      </c>
      <c r="P97" s="26">
        <f t="shared" si="77"/>
        <v>495</v>
      </c>
      <c r="Q97" s="28" t="str">
        <f>IF(D97="物理类",IF(P97&gt;=分数线!$C$2,"本科",""),IF(D97="历史类",IF(P97&gt;=分数线!$C$3,"本科","")))</f>
        <v>本科</v>
      </c>
      <c r="R97" s="28">
        <f t="shared" si="78"/>
        <v>36</v>
      </c>
      <c r="S97" s="28" t="str">
        <f>IF(D97="物理类",IF(P97&gt;=分数线!$C$6,"重本",""),IF(D97="历史类",IF(P97&gt;=分数线!$C$7,"重本","")))</f>
        <v/>
      </c>
      <c r="T97" s="28">
        <f t="shared" si="40"/>
        <v>0</v>
      </c>
      <c r="U97" s="28">
        <f t="shared" si="79"/>
        <v>36</v>
      </c>
      <c r="V97" s="26">
        <v>2</v>
      </c>
      <c r="W97" s="26" t="s">
        <v>216</v>
      </c>
      <c r="X97" s="26">
        <f t="shared" si="41"/>
        <v>0.6</v>
      </c>
      <c r="Y97" s="26" t="s">
        <v>217</v>
      </c>
      <c r="Z97" s="26">
        <f t="shared" si="42"/>
        <v>0.6</v>
      </c>
      <c r="AA97" s="26" t="s">
        <v>93</v>
      </c>
      <c r="AB97" s="26">
        <f t="shared" si="43"/>
        <v>0.6</v>
      </c>
      <c r="AC97" s="49" t="s">
        <v>218</v>
      </c>
      <c r="AD97" s="26">
        <f t="shared" si="44"/>
        <v>0.6</v>
      </c>
      <c r="AE97" s="29" t="s">
        <v>219</v>
      </c>
      <c r="AF97" s="26">
        <f t="shared" si="45"/>
        <v>0.6</v>
      </c>
      <c r="AG97" s="29" t="s">
        <v>99</v>
      </c>
      <c r="AH97" s="26">
        <f t="shared" si="46"/>
        <v>0.6</v>
      </c>
      <c r="AI97" s="26">
        <v>2</v>
      </c>
      <c r="AJ97" s="26" t="s">
        <v>226</v>
      </c>
      <c r="AK97" s="26">
        <f t="shared" si="47"/>
        <v>0.6</v>
      </c>
      <c r="AL97" s="26" t="s">
        <v>265</v>
      </c>
      <c r="AM97" s="26">
        <f t="shared" si="48"/>
        <v>0.6</v>
      </c>
      <c r="AN97" s="26" t="s">
        <v>96</v>
      </c>
      <c r="AO97" s="26">
        <f t="shared" si="49"/>
        <v>0.6</v>
      </c>
      <c r="AP97" s="26" t="s">
        <v>97</v>
      </c>
      <c r="AQ97" s="26">
        <f t="shared" si="50"/>
        <v>0.6</v>
      </c>
      <c r="AR97" s="26" t="s">
        <v>266</v>
      </c>
      <c r="AS97" s="26">
        <f t="shared" si="51"/>
        <v>0.6</v>
      </c>
      <c r="AT97" s="26" t="s">
        <v>185</v>
      </c>
      <c r="AU97" s="26">
        <f t="shared" si="52"/>
        <v>0.6</v>
      </c>
      <c r="AV97" s="26">
        <v>2</v>
      </c>
      <c r="AW97" s="26" t="s">
        <v>181</v>
      </c>
      <c r="AX97" s="26">
        <f t="shared" si="53"/>
        <v>0.9</v>
      </c>
      <c r="AY97" s="26" t="s">
        <v>267</v>
      </c>
      <c r="AZ97" s="26">
        <f t="shared" si="54"/>
        <v>0.9</v>
      </c>
      <c r="BA97" s="26" t="s">
        <v>96</v>
      </c>
      <c r="BB97" s="26">
        <f t="shared" si="55"/>
        <v>0.9</v>
      </c>
      <c r="BC97" s="26" t="s">
        <v>97</v>
      </c>
      <c r="BD97" s="26">
        <f t="shared" si="56"/>
        <v>0.9</v>
      </c>
      <c r="BE97" s="26" t="s">
        <v>266</v>
      </c>
      <c r="BF97" s="26">
        <f t="shared" si="57"/>
        <v>0.9</v>
      </c>
      <c r="BG97" s="26" t="s">
        <v>165</v>
      </c>
      <c r="BH97" s="26">
        <f t="shared" si="58"/>
        <v>0.9</v>
      </c>
      <c r="BI97" s="26">
        <v>2</v>
      </c>
      <c r="BJ97" s="26" t="s">
        <v>181</v>
      </c>
      <c r="BK97" s="26">
        <f t="shared" si="59"/>
        <v>0.9</v>
      </c>
      <c r="BL97" s="26" t="s">
        <v>267</v>
      </c>
      <c r="BM97" s="26">
        <f t="shared" si="60"/>
        <v>0.9</v>
      </c>
      <c r="BN97" s="26" t="s">
        <v>96</v>
      </c>
      <c r="BO97" s="26">
        <f t="shared" si="61"/>
        <v>0.9</v>
      </c>
      <c r="BP97" s="26" t="s">
        <v>97</v>
      </c>
      <c r="BQ97" s="26">
        <f t="shared" si="62"/>
        <v>0.9</v>
      </c>
      <c r="BR97" s="26" t="s">
        <v>266</v>
      </c>
      <c r="BS97" s="26">
        <f t="shared" si="63"/>
        <v>0.9</v>
      </c>
      <c r="BT97" s="26" t="s">
        <v>165</v>
      </c>
      <c r="BU97" s="26">
        <f t="shared" si="64"/>
        <v>0.9</v>
      </c>
      <c r="BV97" s="26">
        <v>2</v>
      </c>
      <c r="BW97" s="26" t="s">
        <v>181</v>
      </c>
      <c r="BX97" s="26">
        <f t="shared" si="65"/>
        <v>1.5</v>
      </c>
      <c r="BY97" s="26" t="s">
        <v>18</v>
      </c>
      <c r="BZ97" s="26">
        <f t="shared" si="66"/>
        <v>1.5</v>
      </c>
      <c r="CA97" s="26" t="s">
        <v>96</v>
      </c>
      <c r="CB97" s="26">
        <f t="shared" si="67"/>
        <v>1.5</v>
      </c>
      <c r="CC97" s="26" t="s">
        <v>97</v>
      </c>
      <c r="CD97" s="26">
        <f t="shared" si="68"/>
        <v>1.5</v>
      </c>
      <c r="CE97" s="26" t="s">
        <v>266</v>
      </c>
      <c r="CF97" s="26">
        <f t="shared" si="69"/>
        <v>1.5</v>
      </c>
      <c r="CG97" s="26" t="s">
        <v>268</v>
      </c>
      <c r="CH97" s="26">
        <f t="shared" si="70"/>
        <v>1.5</v>
      </c>
      <c r="CI97" s="26">
        <v>2</v>
      </c>
      <c r="CJ97" s="26" t="s">
        <v>181</v>
      </c>
      <c r="CK97" s="26">
        <f t="shared" si="71"/>
        <v>1.5</v>
      </c>
      <c r="CL97" s="26" t="s">
        <v>18</v>
      </c>
      <c r="CM97" s="26">
        <f t="shared" si="72"/>
        <v>1.5</v>
      </c>
      <c r="CN97" s="26" t="s">
        <v>96</v>
      </c>
      <c r="CO97" s="26">
        <f t="shared" si="73"/>
        <v>1.5</v>
      </c>
      <c r="CP97" s="26" t="s">
        <v>97</v>
      </c>
      <c r="CQ97" s="26">
        <f t="shared" si="74"/>
        <v>1.5</v>
      </c>
      <c r="CR97" s="26" t="s">
        <v>266</v>
      </c>
      <c r="CS97" s="26">
        <f t="shared" si="75"/>
        <v>1.5</v>
      </c>
      <c r="CT97" s="26" t="s">
        <v>269</v>
      </c>
      <c r="CU97" s="26">
        <f t="shared" si="76"/>
        <v>1.5</v>
      </c>
    </row>
    <row r="98" spans="1:99" ht="15.75" x14ac:dyDescent="0.15">
      <c r="A98" s="23" t="s">
        <v>295</v>
      </c>
      <c r="B98" s="24" t="s">
        <v>296</v>
      </c>
      <c r="C98" s="23" t="s">
        <v>160</v>
      </c>
      <c r="D98" s="23" t="s">
        <v>8</v>
      </c>
      <c r="E98" s="25"/>
      <c r="F98" s="23">
        <v>1</v>
      </c>
      <c r="G98" s="26">
        <v>0</v>
      </c>
      <c r="H98" s="26">
        <v>98</v>
      </c>
      <c r="I98" s="26">
        <v>95</v>
      </c>
      <c r="J98" s="26">
        <v>61</v>
      </c>
      <c r="K98" s="26">
        <v>78</v>
      </c>
      <c r="L98" s="26">
        <v>87</v>
      </c>
      <c r="M98" s="26">
        <v>74</v>
      </c>
      <c r="N98" s="27">
        <v>0</v>
      </c>
      <c r="O98" s="26">
        <v>0</v>
      </c>
      <c r="P98" s="26">
        <f t="shared" si="77"/>
        <v>493</v>
      </c>
      <c r="Q98" s="28" t="str">
        <f>IF(D98="物理类",IF(P98&gt;=分数线!$C$2,"本科",""),IF(D98="历史类",IF(P98&gt;=分数线!$C$3,"本科","")))</f>
        <v>本科</v>
      </c>
      <c r="R98" s="28">
        <f t="shared" si="78"/>
        <v>36</v>
      </c>
      <c r="S98" s="28" t="str">
        <f>IF(D98="物理类",IF(P98&gt;=分数线!$C$6,"重本",""),IF(D98="历史类",IF(P98&gt;=分数线!$C$7,"重本","")))</f>
        <v/>
      </c>
      <c r="T98" s="28">
        <f t="shared" si="40"/>
        <v>0</v>
      </c>
      <c r="U98" s="28">
        <f t="shared" si="79"/>
        <v>36</v>
      </c>
      <c r="V98" s="26">
        <v>2</v>
      </c>
      <c r="W98" s="26" t="s">
        <v>181</v>
      </c>
      <c r="X98" s="26">
        <f t="shared" si="41"/>
        <v>0.6</v>
      </c>
      <c r="Y98" s="26" t="s">
        <v>182</v>
      </c>
      <c r="Z98" s="26">
        <f t="shared" si="42"/>
        <v>0.6</v>
      </c>
      <c r="AA98" s="26" t="s">
        <v>91</v>
      </c>
      <c r="AB98" s="26">
        <f t="shared" si="43"/>
        <v>0.6</v>
      </c>
      <c r="AC98" s="49" t="s">
        <v>183</v>
      </c>
      <c r="AD98" s="26">
        <f t="shared" si="44"/>
        <v>0.6</v>
      </c>
      <c r="AE98" s="29" t="s">
        <v>184</v>
      </c>
      <c r="AF98" s="26">
        <f t="shared" si="45"/>
        <v>0.6</v>
      </c>
      <c r="AG98" s="29" t="s">
        <v>185</v>
      </c>
      <c r="AH98" s="26">
        <f t="shared" si="46"/>
        <v>0.6</v>
      </c>
      <c r="AI98" s="26">
        <v>2</v>
      </c>
      <c r="AJ98" s="26" t="s">
        <v>226</v>
      </c>
      <c r="AK98" s="26">
        <f t="shared" si="47"/>
        <v>0.6</v>
      </c>
      <c r="AL98" s="26" t="s">
        <v>265</v>
      </c>
      <c r="AM98" s="26">
        <f t="shared" si="48"/>
        <v>0.6</v>
      </c>
      <c r="AN98" s="26" t="s">
        <v>96</v>
      </c>
      <c r="AO98" s="26">
        <f t="shared" si="49"/>
        <v>0.6</v>
      </c>
      <c r="AP98" s="26" t="s">
        <v>97</v>
      </c>
      <c r="AQ98" s="26">
        <f t="shared" si="50"/>
        <v>0.6</v>
      </c>
      <c r="AR98" s="26" t="s">
        <v>266</v>
      </c>
      <c r="AS98" s="26">
        <f t="shared" si="51"/>
        <v>0.6</v>
      </c>
      <c r="AT98" s="26" t="s">
        <v>185</v>
      </c>
      <c r="AU98" s="26">
        <f t="shared" si="52"/>
        <v>0.6</v>
      </c>
      <c r="AV98" s="26">
        <v>2</v>
      </c>
      <c r="AW98" s="26" t="s">
        <v>181</v>
      </c>
      <c r="AX98" s="26">
        <f t="shared" si="53"/>
        <v>0.9</v>
      </c>
      <c r="AY98" s="26" t="s">
        <v>267</v>
      </c>
      <c r="AZ98" s="26">
        <f t="shared" si="54"/>
        <v>0.9</v>
      </c>
      <c r="BA98" s="26" t="s">
        <v>96</v>
      </c>
      <c r="BB98" s="26">
        <f t="shared" si="55"/>
        <v>0.9</v>
      </c>
      <c r="BC98" s="26" t="s">
        <v>97</v>
      </c>
      <c r="BD98" s="26">
        <f t="shared" si="56"/>
        <v>0.9</v>
      </c>
      <c r="BE98" s="26" t="s">
        <v>266</v>
      </c>
      <c r="BF98" s="26">
        <f t="shared" si="57"/>
        <v>0.9</v>
      </c>
      <c r="BG98" s="26" t="s">
        <v>165</v>
      </c>
      <c r="BH98" s="26">
        <f t="shared" si="58"/>
        <v>0.9</v>
      </c>
      <c r="BI98" s="26">
        <v>2</v>
      </c>
      <c r="BJ98" s="26" t="s">
        <v>181</v>
      </c>
      <c r="BK98" s="26">
        <f t="shared" si="59"/>
        <v>0.9</v>
      </c>
      <c r="BL98" s="26" t="s">
        <v>267</v>
      </c>
      <c r="BM98" s="26">
        <f t="shared" si="60"/>
        <v>0.9</v>
      </c>
      <c r="BN98" s="26" t="s">
        <v>96</v>
      </c>
      <c r="BO98" s="26">
        <f t="shared" si="61"/>
        <v>0.9</v>
      </c>
      <c r="BP98" s="26" t="s">
        <v>97</v>
      </c>
      <c r="BQ98" s="26">
        <f t="shared" si="62"/>
        <v>0.9</v>
      </c>
      <c r="BR98" s="26" t="s">
        <v>266</v>
      </c>
      <c r="BS98" s="26">
        <f t="shared" si="63"/>
        <v>0.9</v>
      </c>
      <c r="BT98" s="26" t="s">
        <v>165</v>
      </c>
      <c r="BU98" s="26">
        <f t="shared" si="64"/>
        <v>0.9</v>
      </c>
      <c r="BV98" s="26">
        <v>2</v>
      </c>
      <c r="BW98" s="26" t="s">
        <v>181</v>
      </c>
      <c r="BX98" s="26">
        <f t="shared" si="65"/>
        <v>1.5</v>
      </c>
      <c r="BY98" s="26" t="s">
        <v>18</v>
      </c>
      <c r="BZ98" s="26">
        <f t="shared" si="66"/>
        <v>1.5</v>
      </c>
      <c r="CA98" s="26" t="s">
        <v>96</v>
      </c>
      <c r="CB98" s="26">
        <f t="shared" si="67"/>
        <v>1.5</v>
      </c>
      <c r="CC98" s="26" t="s">
        <v>97</v>
      </c>
      <c r="CD98" s="26">
        <f t="shared" si="68"/>
        <v>1.5</v>
      </c>
      <c r="CE98" s="26" t="s">
        <v>266</v>
      </c>
      <c r="CF98" s="26">
        <f t="shared" si="69"/>
        <v>1.5</v>
      </c>
      <c r="CG98" s="26" t="s">
        <v>268</v>
      </c>
      <c r="CH98" s="26">
        <f t="shared" si="70"/>
        <v>1.5</v>
      </c>
      <c r="CI98" s="26">
        <v>2</v>
      </c>
      <c r="CJ98" s="26" t="s">
        <v>181</v>
      </c>
      <c r="CK98" s="26">
        <f t="shared" si="71"/>
        <v>1.5</v>
      </c>
      <c r="CL98" s="26" t="s">
        <v>18</v>
      </c>
      <c r="CM98" s="26">
        <f t="shared" si="72"/>
        <v>1.5</v>
      </c>
      <c r="CN98" s="26" t="s">
        <v>96</v>
      </c>
      <c r="CO98" s="26">
        <f t="shared" si="73"/>
        <v>1.5</v>
      </c>
      <c r="CP98" s="26" t="s">
        <v>97</v>
      </c>
      <c r="CQ98" s="26">
        <f t="shared" si="74"/>
        <v>1.5</v>
      </c>
      <c r="CR98" s="26" t="s">
        <v>266</v>
      </c>
      <c r="CS98" s="26">
        <f t="shared" si="75"/>
        <v>1.5</v>
      </c>
      <c r="CT98" s="26" t="s">
        <v>269</v>
      </c>
      <c r="CU98" s="26">
        <f t="shared" si="76"/>
        <v>1.5</v>
      </c>
    </row>
    <row r="99" spans="1:99" ht="15.75" x14ac:dyDescent="0.15">
      <c r="A99" s="23" t="s">
        <v>297</v>
      </c>
      <c r="B99" s="24" t="s">
        <v>298</v>
      </c>
      <c r="C99" s="23" t="s">
        <v>160</v>
      </c>
      <c r="D99" s="23" t="s">
        <v>8</v>
      </c>
      <c r="E99" s="25"/>
      <c r="F99" s="23">
        <v>1</v>
      </c>
      <c r="G99" s="26">
        <v>0</v>
      </c>
      <c r="H99" s="26">
        <v>113</v>
      </c>
      <c r="I99" s="26">
        <v>97</v>
      </c>
      <c r="J99" s="26">
        <v>81</v>
      </c>
      <c r="K99" s="26">
        <v>53</v>
      </c>
      <c r="L99" s="26">
        <v>73</v>
      </c>
      <c r="M99" s="26">
        <v>70</v>
      </c>
      <c r="N99" s="27">
        <v>0</v>
      </c>
      <c r="O99" s="26">
        <v>0</v>
      </c>
      <c r="P99" s="26">
        <f t="shared" si="77"/>
        <v>487</v>
      </c>
      <c r="Q99" s="28" t="str">
        <f>IF(D99="物理类",IF(P99&gt;=分数线!$C$2,"本科",""),IF(D99="历史类",IF(P99&gt;=分数线!$C$3,"本科","")))</f>
        <v>本科</v>
      </c>
      <c r="R99" s="28">
        <f t="shared" si="78"/>
        <v>36</v>
      </c>
      <c r="S99" s="28" t="str">
        <f>IF(D99="物理类",IF(P99&gt;=分数线!$C$6,"重本",""),IF(D99="历史类",IF(P99&gt;=分数线!$C$7,"重本","")))</f>
        <v/>
      </c>
      <c r="T99" s="28">
        <f t="shared" si="40"/>
        <v>0</v>
      </c>
      <c r="U99" s="28">
        <f t="shared" si="79"/>
        <v>36</v>
      </c>
      <c r="V99" s="26">
        <v>2</v>
      </c>
      <c r="W99" s="26" t="s">
        <v>63</v>
      </c>
      <c r="X99" s="26">
        <f t="shared" si="41"/>
        <v>0.6</v>
      </c>
      <c r="Y99" s="26" t="s">
        <v>265</v>
      </c>
      <c r="Z99" s="26">
        <f t="shared" si="42"/>
        <v>0.6</v>
      </c>
      <c r="AA99" s="26" t="s">
        <v>96</v>
      </c>
      <c r="AB99" s="26">
        <f t="shared" si="43"/>
        <v>0.6</v>
      </c>
      <c r="AC99" s="49" t="s">
        <v>97</v>
      </c>
      <c r="AD99" s="26">
        <f t="shared" si="44"/>
        <v>0.6</v>
      </c>
      <c r="AE99" s="29" t="s">
        <v>266</v>
      </c>
      <c r="AF99" s="26">
        <f t="shared" si="45"/>
        <v>0.6</v>
      </c>
      <c r="AG99" s="29" t="s">
        <v>278</v>
      </c>
      <c r="AH99" s="26">
        <f t="shared" si="46"/>
        <v>0.6</v>
      </c>
      <c r="AI99" s="26">
        <v>2</v>
      </c>
      <c r="AJ99" s="26" t="s">
        <v>226</v>
      </c>
      <c r="AK99" s="26">
        <f t="shared" si="47"/>
        <v>0.6</v>
      </c>
      <c r="AL99" s="26" t="s">
        <v>265</v>
      </c>
      <c r="AM99" s="26">
        <f t="shared" si="48"/>
        <v>0.6</v>
      </c>
      <c r="AN99" s="26" t="s">
        <v>96</v>
      </c>
      <c r="AO99" s="26">
        <f t="shared" si="49"/>
        <v>0.6</v>
      </c>
      <c r="AP99" s="26" t="s">
        <v>97</v>
      </c>
      <c r="AQ99" s="26">
        <f t="shared" si="50"/>
        <v>0.6</v>
      </c>
      <c r="AR99" s="26" t="s">
        <v>266</v>
      </c>
      <c r="AS99" s="26">
        <f t="shared" si="51"/>
        <v>0.6</v>
      </c>
      <c r="AT99" s="26" t="s">
        <v>185</v>
      </c>
      <c r="AU99" s="26">
        <f t="shared" si="52"/>
        <v>0.6</v>
      </c>
      <c r="AV99" s="26">
        <v>2</v>
      </c>
      <c r="AW99" s="26" t="s">
        <v>181</v>
      </c>
      <c r="AX99" s="26">
        <f t="shared" si="53"/>
        <v>0.9</v>
      </c>
      <c r="AY99" s="26" t="s">
        <v>267</v>
      </c>
      <c r="AZ99" s="26">
        <f t="shared" si="54"/>
        <v>0.9</v>
      </c>
      <c r="BA99" s="26" t="s">
        <v>96</v>
      </c>
      <c r="BB99" s="26">
        <f t="shared" si="55"/>
        <v>0.9</v>
      </c>
      <c r="BC99" s="26" t="s">
        <v>97</v>
      </c>
      <c r="BD99" s="26">
        <f t="shared" si="56"/>
        <v>0.9</v>
      </c>
      <c r="BE99" s="26" t="s">
        <v>266</v>
      </c>
      <c r="BF99" s="26">
        <f t="shared" si="57"/>
        <v>0.9</v>
      </c>
      <c r="BG99" s="26" t="s">
        <v>165</v>
      </c>
      <c r="BH99" s="26">
        <f t="shared" si="58"/>
        <v>0.9</v>
      </c>
      <c r="BI99" s="26">
        <v>2</v>
      </c>
      <c r="BJ99" s="26" t="s">
        <v>181</v>
      </c>
      <c r="BK99" s="26">
        <f t="shared" si="59"/>
        <v>0.9</v>
      </c>
      <c r="BL99" s="26" t="s">
        <v>267</v>
      </c>
      <c r="BM99" s="26">
        <f t="shared" si="60"/>
        <v>0.9</v>
      </c>
      <c r="BN99" s="26" t="s">
        <v>96</v>
      </c>
      <c r="BO99" s="26">
        <f t="shared" si="61"/>
        <v>0.9</v>
      </c>
      <c r="BP99" s="26" t="s">
        <v>97</v>
      </c>
      <c r="BQ99" s="26">
        <f t="shared" si="62"/>
        <v>0.9</v>
      </c>
      <c r="BR99" s="26" t="s">
        <v>266</v>
      </c>
      <c r="BS99" s="26">
        <f t="shared" si="63"/>
        <v>0.9</v>
      </c>
      <c r="BT99" s="26" t="s">
        <v>165</v>
      </c>
      <c r="BU99" s="26">
        <f t="shared" si="64"/>
        <v>0.9</v>
      </c>
      <c r="BV99" s="26">
        <v>2</v>
      </c>
      <c r="BW99" s="26" t="s">
        <v>181</v>
      </c>
      <c r="BX99" s="26">
        <f t="shared" si="65"/>
        <v>1.5</v>
      </c>
      <c r="BY99" s="26" t="s">
        <v>18</v>
      </c>
      <c r="BZ99" s="26">
        <f t="shared" si="66"/>
        <v>1.5</v>
      </c>
      <c r="CA99" s="26" t="s">
        <v>96</v>
      </c>
      <c r="CB99" s="26">
        <f t="shared" si="67"/>
        <v>1.5</v>
      </c>
      <c r="CC99" s="26" t="s">
        <v>97</v>
      </c>
      <c r="CD99" s="26">
        <f t="shared" si="68"/>
        <v>1.5</v>
      </c>
      <c r="CE99" s="26" t="s">
        <v>266</v>
      </c>
      <c r="CF99" s="26">
        <f t="shared" si="69"/>
        <v>1.5</v>
      </c>
      <c r="CG99" s="26" t="s">
        <v>268</v>
      </c>
      <c r="CH99" s="26">
        <f t="shared" si="70"/>
        <v>1.5</v>
      </c>
      <c r="CI99" s="26">
        <v>2</v>
      </c>
      <c r="CJ99" s="26" t="s">
        <v>181</v>
      </c>
      <c r="CK99" s="26">
        <f t="shared" si="71"/>
        <v>1.5</v>
      </c>
      <c r="CL99" s="26" t="s">
        <v>18</v>
      </c>
      <c r="CM99" s="26">
        <f t="shared" si="72"/>
        <v>1.5</v>
      </c>
      <c r="CN99" s="26" t="s">
        <v>96</v>
      </c>
      <c r="CO99" s="26">
        <f t="shared" si="73"/>
        <v>1.5</v>
      </c>
      <c r="CP99" s="26" t="s">
        <v>97</v>
      </c>
      <c r="CQ99" s="26">
        <f t="shared" si="74"/>
        <v>1.5</v>
      </c>
      <c r="CR99" s="26" t="s">
        <v>266</v>
      </c>
      <c r="CS99" s="26">
        <f t="shared" si="75"/>
        <v>1.5</v>
      </c>
      <c r="CT99" s="26" t="s">
        <v>269</v>
      </c>
      <c r="CU99" s="26">
        <f t="shared" si="76"/>
        <v>1.5</v>
      </c>
    </row>
    <row r="100" spans="1:99" ht="15.75" x14ac:dyDescent="0.15">
      <c r="A100" s="23" t="s">
        <v>299</v>
      </c>
      <c r="B100" s="24" t="s">
        <v>300</v>
      </c>
      <c r="C100" s="23" t="s">
        <v>160</v>
      </c>
      <c r="D100" s="23" t="s">
        <v>8</v>
      </c>
      <c r="E100" s="25"/>
      <c r="F100" s="23">
        <v>0.2</v>
      </c>
      <c r="G100" s="26">
        <v>0</v>
      </c>
      <c r="H100" s="26">
        <v>104</v>
      </c>
      <c r="I100" s="26">
        <v>94</v>
      </c>
      <c r="J100" s="26">
        <v>70</v>
      </c>
      <c r="K100" s="26">
        <v>53</v>
      </c>
      <c r="L100" s="26">
        <v>79</v>
      </c>
      <c r="M100" s="26">
        <v>82</v>
      </c>
      <c r="N100" s="27">
        <v>0</v>
      </c>
      <c r="O100" s="26">
        <v>0</v>
      </c>
      <c r="P100" s="26">
        <f t="shared" si="77"/>
        <v>482</v>
      </c>
      <c r="Q100" s="28" t="str">
        <f>IF(D100="物理类",IF(P100&gt;=分数线!$C$2,"本科",""),IF(D100="历史类",IF(P100&gt;=分数线!$C$3,"本科","")))</f>
        <v>本科</v>
      </c>
      <c r="R100" s="28">
        <f t="shared" si="78"/>
        <v>64.8</v>
      </c>
      <c r="S100" s="28" t="str">
        <f>IF(D100="物理类",IF(P100&gt;=分数线!$C$6,"重本",""),IF(D100="历史类",IF(P100&gt;=分数线!$C$7,"重本","")))</f>
        <v/>
      </c>
      <c r="T100" s="28">
        <f t="shared" si="40"/>
        <v>0</v>
      </c>
      <c r="U100" s="28">
        <f t="shared" si="79"/>
        <v>64.8</v>
      </c>
      <c r="V100" s="26">
        <v>2</v>
      </c>
      <c r="W100" s="26" t="s">
        <v>301</v>
      </c>
      <c r="X100" s="26">
        <f t="shared" si="41"/>
        <v>1.08</v>
      </c>
      <c r="Y100" s="26" t="s">
        <v>79</v>
      </c>
      <c r="Z100" s="26">
        <f t="shared" si="42"/>
        <v>1.08</v>
      </c>
      <c r="AA100" s="26" t="s">
        <v>80</v>
      </c>
      <c r="AB100" s="26">
        <f t="shared" si="43"/>
        <v>1.08</v>
      </c>
      <c r="AC100" s="49" t="s">
        <v>97</v>
      </c>
      <c r="AD100" s="26">
        <f t="shared" si="44"/>
        <v>1.08</v>
      </c>
      <c r="AE100" s="29" t="s">
        <v>184</v>
      </c>
      <c r="AF100" s="26">
        <f t="shared" si="45"/>
        <v>1.08</v>
      </c>
      <c r="AG100" s="29" t="s">
        <v>185</v>
      </c>
      <c r="AH100" s="26">
        <f t="shared" si="46"/>
        <v>1.08</v>
      </c>
      <c r="AI100" s="26">
        <v>2</v>
      </c>
      <c r="AJ100" s="26" t="s">
        <v>226</v>
      </c>
      <c r="AK100" s="26">
        <f t="shared" si="47"/>
        <v>1.08</v>
      </c>
      <c r="AL100" s="26" t="s">
        <v>265</v>
      </c>
      <c r="AM100" s="26">
        <f t="shared" si="48"/>
        <v>1.08</v>
      </c>
      <c r="AN100" s="26" t="s">
        <v>96</v>
      </c>
      <c r="AO100" s="26">
        <f t="shared" si="49"/>
        <v>1.08</v>
      </c>
      <c r="AP100" s="26" t="s">
        <v>97</v>
      </c>
      <c r="AQ100" s="26">
        <f t="shared" si="50"/>
        <v>1.08</v>
      </c>
      <c r="AR100" s="26" t="s">
        <v>266</v>
      </c>
      <c r="AS100" s="26">
        <f t="shared" si="51"/>
        <v>1.08</v>
      </c>
      <c r="AT100" s="26" t="s">
        <v>185</v>
      </c>
      <c r="AU100" s="26">
        <f t="shared" si="52"/>
        <v>1.08</v>
      </c>
      <c r="AV100" s="26">
        <v>2</v>
      </c>
      <c r="AW100" s="26" t="s">
        <v>181</v>
      </c>
      <c r="AX100" s="26">
        <f t="shared" si="53"/>
        <v>1.62</v>
      </c>
      <c r="AY100" s="26" t="s">
        <v>267</v>
      </c>
      <c r="AZ100" s="26">
        <f t="shared" si="54"/>
        <v>1.62</v>
      </c>
      <c r="BA100" s="26" t="s">
        <v>96</v>
      </c>
      <c r="BB100" s="26">
        <f t="shared" si="55"/>
        <v>1.62</v>
      </c>
      <c r="BC100" s="26" t="s">
        <v>97</v>
      </c>
      <c r="BD100" s="26">
        <f t="shared" si="56"/>
        <v>1.62</v>
      </c>
      <c r="BE100" s="26" t="s">
        <v>266</v>
      </c>
      <c r="BF100" s="26">
        <f t="shared" si="57"/>
        <v>1.62</v>
      </c>
      <c r="BG100" s="26" t="s">
        <v>165</v>
      </c>
      <c r="BH100" s="26">
        <f t="shared" si="58"/>
        <v>1.62</v>
      </c>
      <c r="BI100" s="26">
        <v>2</v>
      </c>
      <c r="BJ100" s="26" t="s">
        <v>181</v>
      </c>
      <c r="BK100" s="26">
        <f t="shared" si="59"/>
        <v>1.62</v>
      </c>
      <c r="BL100" s="26" t="s">
        <v>267</v>
      </c>
      <c r="BM100" s="26">
        <f t="shared" si="60"/>
        <v>1.62</v>
      </c>
      <c r="BN100" s="26" t="s">
        <v>96</v>
      </c>
      <c r="BO100" s="26">
        <f t="shared" si="61"/>
        <v>1.62</v>
      </c>
      <c r="BP100" s="26" t="s">
        <v>97</v>
      </c>
      <c r="BQ100" s="26">
        <f t="shared" si="62"/>
        <v>1.62</v>
      </c>
      <c r="BR100" s="26" t="s">
        <v>266</v>
      </c>
      <c r="BS100" s="26">
        <f t="shared" si="63"/>
        <v>1.62</v>
      </c>
      <c r="BT100" s="26" t="s">
        <v>165</v>
      </c>
      <c r="BU100" s="26">
        <f t="shared" si="64"/>
        <v>1.62</v>
      </c>
      <c r="BV100" s="26">
        <v>2</v>
      </c>
      <c r="BW100" s="26" t="s">
        <v>181</v>
      </c>
      <c r="BX100" s="26">
        <f t="shared" si="65"/>
        <v>2.7</v>
      </c>
      <c r="BY100" s="26" t="s">
        <v>18</v>
      </c>
      <c r="BZ100" s="26">
        <f t="shared" si="66"/>
        <v>2.7</v>
      </c>
      <c r="CA100" s="26" t="s">
        <v>96</v>
      </c>
      <c r="CB100" s="26">
        <f t="shared" si="67"/>
        <v>2.7</v>
      </c>
      <c r="CC100" s="26" t="s">
        <v>97</v>
      </c>
      <c r="CD100" s="26">
        <f t="shared" si="68"/>
        <v>2.7</v>
      </c>
      <c r="CE100" s="26" t="s">
        <v>266</v>
      </c>
      <c r="CF100" s="26">
        <f t="shared" si="69"/>
        <v>2.7</v>
      </c>
      <c r="CG100" s="26" t="s">
        <v>268</v>
      </c>
      <c r="CH100" s="26">
        <f t="shared" si="70"/>
        <v>2.7</v>
      </c>
      <c r="CI100" s="26">
        <v>2</v>
      </c>
      <c r="CJ100" s="26" t="s">
        <v>181</v>
      </c>
      <c r="CK100" s="26">
        <f t="shared" si="71"/>
        <v>2.7</v>
      </c>
      <c r="CL100" s="26" t="s">
        <v>18</v>
      </c>
      <c r="CM100" s="26">
        <f t="shared" si="72"/>
        <v>2.7</v>
      </c>
      <c r="CN100" s="26" t="s">
        <v>96</v>
      </c>
      <c r="CO100" s="26">
        <f t="shared" si="73"/>
        <v>2.7</v>
      </c>
      <c r="CP100" s="26" t="s">
        <v>97</v>
      </c>
      <c r="CQ100" s="26">
        <f t="shared" si="74"/>
        <v>2.7</v>
      </c>
      <c r="CR100" s="26" t="s">
        <v>266</v>
      </c>
      <c r="CS100" s="26">
        <f t="shared" si="75"/>
        <v>2.7</v>
      </c>
      <c r="CT100" s="26" t="s">
        <v>269</v>
      </c>
      <c r="CU100" s="26">
        <f t="shared" si="76"/>
        <v>2.7</v>
      </c>
    </row>
    <row r="101" spans="1:99" s="3" customFormat="1" ht="15.75" x14ac:dyDescent="0.15">
      <c r="A101" s="23" t="s">
        <v>302</v>
      </c>
      <c r="B101" s="24" t="s">
        <v>303</v>
      </c>
      <c r="C101" s="23" t="s">
        <v>160</v>
      </c>
      <c r="D101" s="23" t="s">
        <v>8</v>
      </c>
      <c r="E101" s="25"/>
      <c r="F101" s="23">
        <v>1</v>
      </c>
      <c r="G101" s="26">
        <v>0</v>
      </c>
      <c r="H101" s="26">
        <v>100</v>
      </c>
      <c r="I101" s="26">
        <v>75</v>
      </c>
      <c r="J101" s="26">
        <v>112</v>
      </c>
      <c r="K101" s="26">
        <v>49</v>
      </c>
      <c r="L101" s="26">
        <v>73</v>
      </c>
      <c r="M101" s="26">
        <v>72</v>
      </c>
      <c r="N101" s="27">
        <v>0</v>
      </c>
      <c r="O101" s="26">
        <v>0</v>
      </c>
      <c r="P101" s="26">
        <f t="shared" si="77"/>
        <v>481</v>
      </c>
      <c r="Q101" s="28" t="str">
        <f>IF(D101="物理类",IF(P101&gt;=分数线!$C$2,"本科",""),IF(D101="历史类",IF(P101&gt;=分数线!$C$3,"本科","")))</f>
        <v>本科</v>
      </c>
      <c r="R101" s="28">
        <f t="shared" si="78"/>
        <v>36</v>
      </c>
      <c r="S101" s="28" t="str">
        <f>IF(D101="物理类",IF(P101&gt;=分数线!$C$6,"重本",""),IF(D101="历史类",IF(P101&gt;=分数线!$C$7,"重本","")))</f>
        <v/>
      </c>
      <c r="T101" s="28">
        <f t="shared" si="40"/>
        <v>0</v>
      </c>
      <c r="U101" s="28">
        <f t="shared" si="79"/>
        <v>36</v>
      </c>
      <c r="V101" s="26">
        <v>2</v>
      </c>
      <c r="W101" s="26" t="s">
        <v>63</v>
      </c>
      <c r="X101" s="26">
        <f t="shared" si="41"/>
        <v>0.6</v>
      </c>
      <c r="Y101" s="26" t="s">
        <v>265</v>
      </c>
      <c r="Z101" s="26">
        <f t="shared" si="42"/>
        <v>0.6</v>
      </c>
      <c r="AA101" s="26" t="s">
        <v>96</v>
      </c>
      <c r="AB101" s="26">
        <f t="shared" si="43"/>
        <v>0.6</v>
      </c>
      <c r="AC101" s="49" t="s">
        <v>97</v>
      </c>
      <c r="AD101" s="26">
        <f t="shared" si="44"/>
        <v>0.6</v>
      </c>
      <c r="AE101" s="29" t="s">
        <v>266</v>
      </c>
      <c r="AF101" s="26">
        <f t="shared" si="45"/>
        <v>0.6</v>
      </c>
      <c r="AG101" s="29" t="s">
        <v>278</v>
      </c>
      <c r="AH101" s="26">
        <f t="shared" si="46"/>
        <v>0.6</v>
      </c>
      <c r="AI101" s="26">
        <v>2</v>
      </c>
      <c r="AJ101" s="26" t="s">
        <v>226</v>
      </c>
      <c r="AK101" s="26">
        <f t="shared" si="47"/>
        <v>0.6</v>
      </c>
      <c r="AL101" s="26" t="s">
        <v>265</v>
      </c>
      <c r="AM101" s="26">
        <f t="shared" si="48"/>
        <v>0.6</v>
      </c>
      <c r="AN101" s="26" t="s">
        <v>96</v>
      </c>
      <c r="AO101" s="26">
        <f t="shared" si="49"/>
        <v>0.6</v>
      </c>
      <c r="AP101" s="26" t="s">
        <v>97</v>
      </c>
      <c r="AQ101" s="26">
        <f t="shared" si="50"/>
        <v>0.6</v>
      </c>
      <c r="AR101" s="26" t="s">
        <v>266</v>
      </c>
      <c r="AS101" s="26">
        <f t="shared" si="51"/>
        <v>0.6</v>
      </c>
      <c r="AT101" s="26" t="s">
        <v>185</v>
      </c>
      <c r="AU101" s="26">
        <f t="shared" si="52"/>
        <v>0.6</v>
      </c>
      <c r="AV101" s="26">
        <v>2</v>
      </c>
      <c r="AW101" s="26" t="s">
        <v>181</v>
      </c>
      <c r="AX101" s="26">
        <f t="shared" si="53"/>
        <v>0.9</v>
      </c>
      <c r="AY101" s="26" t="s">
        <v>267</v>
      </c>
      <c r="AZ101" s="26">
        <f t="shared" si="54"/>
        <v>0.9</v>
      </c>
      <c r="BA101" s="26" t="s">
        <v>96</v>
      </c>
      <c r="BB101" s="26">
        <f t="shared" si="55"/>
        <v>0.9</v>
      </c>
      <c r="BC101" s="26" t="s">
        <v>97</v>
      </c>
      <c r="BD101" s="26">
        <f t="shared" si="56"/>
        <v>0.9</v>
      </c>
      <c r="BE101" s="26" t="s">
        <v>266</v>
      </c>
      <c r="BF101" s="26">
        <f t="shared" si="57"/>
        <v>0.9</v>
      </c>
      <c r="BG101" s="26" t="s">
        <v>165</v>
      </c>
      <c r="BH101" s="26">
        <f t="shared" si="58"/>
        <v>0.9</v>
      </c>
      <c r="BI101" s="26">
        <v>2</v>
      </c>
      <c r="BJ101" s="26" t="s">
        <v>181</v>
      </c>
      <c r="BK101" s="26">
        <f t="shared" si="59"/>
        <v>0.9</v>
      </c>
      <c r="BL101" s="26" t="s">
        <v>267</v>
      </c>
      <c r="BM101" s="26">
        <f t="shared" si="60"/>
        <v>0.9</v>
      </c>
      <c r="BN101" s="26" t="s">
        <v>96</v>
      </c>
      <c r="BO101" s="26">
        <f t="shared" si="61"/>
        <v>0.9</v>
      </c>
      <c r="BP101" s="26" t="s">
        <v>97</v>
      </c>
      <c r="BQ101" s="26">
        <f t="shared" si="62"/>
        <v>0.9</v>
      </c>
      <c r="BR101" s="26" t="s">
        <v>266</v>
      </c>
      <c r="BS101" s="26">
        <f t="shared" si="63"/>
        <v>0.9</v>
      </c>
      <c r="BT101" s="26" t="s">
        <v>165</v>
      </c>
      <c r="BU101" s="26">
        <f t="shared" si="64"/>
        <v>0.9</v>
      </c>
      <c r="BV101" s="26">
        <v>2</v>
      </c>
      <c r="BW101" s="26" t="s">
        <v>181</v>
      </c>
      <c r="BX101" s="26">
        <f t="shared" si="65"/>
        <v>1.5</v>
      </c>
      <c r="BY101" s="26" t="s">
        <v>18</v>
      </c>
      <c r="BZ101" s="26">
        <f t="shared" si="66"/>
        <v>1.5</v>
      </c>
      <c r="CA101" s="26" t="s">
        <v>96</v>
      </c>
      <c r="CB101" s="26">
        <f t="shared" si="67"/>
        <v>1.5</v>
      </c>
      <c r="CC101" s="26" t="s">
        <v>97</v>
      </c>
      <c r="CD101" s="26">
        <f t="shared" si="68"/>
        <v>1.5</v>
      </c>
      <c r="CE101" s="26" t="s">
        <v>266</v>
      </c>
      <c r="CF101" s="26">
        <f t="shared" si="69"/>
        <v>1.5</v>
      </c>
      <c r="CG101" s="26" t="s">
        <v>268</v>
      </c>
      <c r="CH101" s="26">
        <f t="shared" si="70"/>
        <v>1.5</v>
      </c>
      <c r="CI101" s="26">
        <v>2</v>
      </c>
      <c r="CJ101" s="26" t="s">
        <v>181</v>
      </c>
      <c r="CK101" s="26">
        <f t="shared" si="71"/>
        <v>1.5</v>
      </c>
      <c r="CL101" s="26" t="s">
        <v>18</v>
      </c>
      <c r="CM101" s="26">
        <f t="shared" si="72"/>
        <v>1.5</v>
      </c>
      <c r="CN101" s="26" t="s">
        <v>96</v>
      </c>
      <c r="CO101" s="26">
        <f t="shared" si="73"/>
        <v>1.5</v>
      </c>
      <c r="CP101" s="26" t="s">
        <v>97</v>
      </c>
      <c r="CQ101" s="26">
        <f t="shared" si="74"/>
        <v>1.5</v>
      </c>
      <c r="CR101" s="26" t="s">
        <v>266</v>
      </c>
      <c r="CS101" s="26">
        <f t="shared" si="75"/>
        <v>1.5</v>
      </c>
      <c r="CT101" s="26" t="s">
        <v>269</v>
      </c>
      <c r="CU101" s="26">
        <f t="shared" si="76"/>
        <v>1.5</v>
      </c>
    </row>
    <row r="102" spans="1:99" ht="15.75" x14ac:dyDescent="0.15">
      <c r="A102" s="23" t="s">
        <v>304</v>
      </c>
      <c r="B102" s="24" t="s">
        <v>305</v>
      </c>
      <c r="C102" s="23" t="s">
        <v>160</v>
      </c>
      <c r="D102" s="23" t="s">
        <v>8</v>
      </c>
      <c r="E102" s="25"/>
      <c r="F102" s="23">
        <v>0.2</v>
      </c>
      <c r="G102" s="26">
        <v>0</v>
      </c>
      <c r="H102" s="26">
        <v>101</v>
      </c>
      <c r="I102" s="26">
        <v>94</v>
      </c>
      <c r="J102" s="26">
        <v>111</v>
      </c>
      <c r="K102" s="26">
        <v>37</v>
      </c>
      <c r="L102" s="26">
        <v>75</v>
      </c>
      <c r="M102" s="26">
        <v>62</v>
      </c>
      <c r="N102" s="27">
        <v>0</v>
      </c>
      <c r="O102" s="26">
        <v>0</v>
      </c>
      <c r="P102" s="26">
        <f t="shared" si="77"/>
        <v>480</v>
      </c>
      <c r="Q102" s="28" t="str">
        <f>IF(D102="物理类",IF(P102&gt;=分数线!$C$2,"本科",""),IF(D102="历史类",IF(P102&gt;=分数线!$C$3,"本科","")))</f>
        <v>本科</v>
      </c>
      <c r="R102" s="28">
        <f t="shared" si="78"/>
        <v>64.8</v>
      </c>
      <c r="S102" s="28" t="str">
        <f>IF(D102="物理类",IF(P102&gt;=分数线!$C$6,"重本",""),IF(D102="历史类",IF(P102&gt;=分数线!$C$7,"重本","")))</f>
        <v/>
      </c>
      <c r="T102" s="28">
        <f t="shared" si="40"/>
        <v>0</v>
      </c>
      <c r="U102" s="28">
        <f t="shared" si="79"/>
        <v>64.8</v>
      </c>
      <c r="V102" s="26">
        <v>2</v>
      </c>
      <c r="W102" s="26" t="s">
        <v>85</v>
      </c>
      <c r="X102" s="26">
        <f t="shared" si="41"/>
        <v>1.08</v>
      </c>
      <c r="Y102" s="26" t="s">
        <v>86</v>
      </c>
      <c r="Z102" s="26">
        <f t="shared" si="42"/>
        <v>1.08</v>
      </c>
      <c r="AA102" s="26" t="s">
        <v>306</v>
      </c>
      <c r="AB102" s="26">
        <f t="shared" si="43"/>
        <v>1.08</v>
      </c>
      <c r="AC102" s="49" t="s">
        <v>97</v>
      </c>
      <c r="AD102" s="26">
        <f t="shared" si="44"/>
        <v>1.08</v>
      </c>
      <c r="AE102" s="29" t="s">
        <v>266</v>
      </c>
      <c r="AF102" s="26">
        <f t="shared" si="45"/>
        <v>1.08</v>
      </c>
      <c r="AG102" s="29" t="s">
        <v>269</v>
      </c>
      <c r="AH102" s="26">
        <f t="shared" si="46"/>
        <v>1.08</v>
      </c>
      <c r="AI102" s="26">
        <v>2</v>
      </c>
      <c r="AJ102" s="26" t="s">
        <v>226</v>
      </c>
      <c r="AK102" s="26">
        <f t="shared" si="47"/>
        <v>1.08</v>
      </c>
      <c r="AL102" s="26" t="s">
        <v>265</v>
      </c>
      <c r="AM102" s="26">
        <f t="shared" si="48"/>
        <v>1.08</v>
      </c>
      <c r="AN102" s="26" t="s">
        <v>96</v>
      </c>
      <c r="AO102" s="26">
        <f t="shared" si="49"/>
        <v>1.08</v>
      </c>
      <c r="AP102" s="26" t="s">
        <v>97</v>
      </c>
      <c r="AQ102" s="26">
        <f t="shared" si="50"/>
        <v>1.08</v>
      </c>
      <c r="AR102" s="26" t="s">
        <v>266</v>
      </c>
      <c r="AS102" s="26">
        <f t="shared" si="51"/>
        <v>1.08</v>
      </c>
      <c r="AT102" s="26" t="s">
        <v>185</v>
      </c>
      <c r="AU102" s="26">
        <f t="shared" si="52"/>
        <v>1.08</v>
      </c>
      <c r="AV102" s="26">
        <v>2</v>
      </c>
      <c r="AW102" s="26" t="s">
        <v>181</v>
      </c>
      <c r="AX102" s="26">
        <f t="shared" si="53"/>
        <v>1.62</v>
      </c>
      <c r="AY102" s="26" t="s">
        <v>267</v>
      </c>
      <c r="AZ102" s="26">
        <f t="shared" si="54"/>
        <v>1.62</v>
      </c>
      <c r="BA102" s="26" t="s">
        <v>96</v>
      </c>
      <c r="BB102" s="26">
        <f t="shared" si="55"/>
        <v>1.62</v>
      </c>
      <c r="BC102" s="26" t="s">
        <v>97</v>
      </c>
      <c r="BD102" s="26">
        <f t="shared" si="56"/>
        <v>1.62</v>
      </c>
      <c r="BE102" s="26" t="s">
        <v>266</v>
      </c>
      <c r="BF102" s="26">
        <f t="shared" si="57"/>
        <v>1.62</v>
      </c>
      <c r="BG102" s="26" t="s">
        <v>165</v>
      </c>
      <c r="BH102" s="26">
        <f t="shared" si="58"/>
        <v>1.62</v>
      </c>
      <c r="BI102" s="26">
        <v>2</v>
      </c>
      <c r="BJ102" s="26" t="s">
        <v>181</v>
      </c>
      <c r="BK102" s="26">
        <f t="shared" si="59"/>
        <v>1.62</v>
      </c>
      <c r="BL102" s="26" t="s">
        <v>267</v>
      </c>
      <c r="BM102" s="26">
        <f t="shared" si="60"/>
        <v>1.62</v>
      </c>
      <c r="BN102" s="26" t="s">
        <v>96</v>
      </c>
      <c r="BO102" s="26">
        <f t="shared" si="61"/>
        <v>1.62</v>
      </c>
      <c r="BP102" s="26" t="s">
        <v>97</v>
      </c>
      <c r="BQ102" s="26">
        <f t="shared" si="62"/>
        <v>1.62</v>
      </c>
      <c r="BR102" s="26" t="s">
        <v>266</v>
      </c>
      <c r="BS102" s="26">
        <f t="shared" si="63"/>
        <v>1.62</v>
      </c>
      <c r="BT102" s="26" t="s">
        <v>165</v>
      </c>
      <c r="BU102" s="26">
        <f t="shared" si="64"/>
        <v>1.62</v>
      </c>
      <c r="BV102" s="26">
        <v>2</v>
      </c>
      <c r="BW102" s="26" t="s">
        <v>181</v>
      </c>
      <c r="BX102" s="26">
        <f t="shared" si="65"/>
        <v>2.7</v>
      </c>
      <c r="BY102" s="26" t="s">
        <v>18</v>
      </c>
      <c r="BZ102" s="26">
        <f t="shared" si="66"/>
        <v>2.7</v>
      </c>
      <c r="CA102" s="26" t="s">
        <v>96</v>
      </c>
      <c r="CB102" s="26">
        <f t="shared" si="67"/>
        <v>2.7</v>
      </c>
      <c r="CC102" s="26" t="s">
        <v>97</v>
      </c>
      <c r="CD102" s="26">
        <f t="shared" si="68"/>
        <v>2.7</v>
      </c>
      <c r="CE102" s="26" t="s">
        <v>266</v>
      </c>
      <c r="CF102" s="26">
        <f t="shared" si="69"/>
        <v>2.7</v>
      </c>
      <c r="CG102" s="26" t="s">
        <v>268</v>
      </c>
      <c r="CH102" s="26">
        <f t="shared" si="70"/>
        <v>2.7</v>
      </c>
      <c r="CI102" s="26">
        <v>2</v>
      </c>
      <c r="CJ102" s="26" t="s">
        <v>181</v>
      </c>
      <c r="CK102" s="26">
        <f t="shared" si="71"/>
        <v>2.7</v>
      </c>
      <c r="CL102" s="26" t="s">
        <v>18</v>
      </c>
      <c r="CM102" s="26">
        <f t="shared" si="72"/>
        <v>2.7</v>
      </c>
      <c r="CN102" s="26" t="s">
        <v>96</v>
      </c>
      <c r="CO102" s="26">
        <f t="shared" si="73"/>
        <v>2.7</v>
      </c>
      <c r="CP102" s="26" t="s">
        <v>97</v>
      </c>
      <c r="CQ102" s="26">
        <f t="shared" si="74"/>
        <v>2.7</v>
      </c>
      <c r="CR102" s="26" t="s">
        <v>266</v>
      </c>
      <c r="CS102" s="26">
        <f t="shared" si="75"/>
        <v>2.7</v>
      </c>
      <c r="CT102" s="26" t="s">
        <v>269</v>
      </c>
      <c r="CU102" s="26">
        <f t="shared" si="76"/>
        <v>2.7</v>
      </c>
    </row>
    <row r="103" spans="1:99" ht="15.75" x14ac:dyDescent="0.15">
      <c r="A103" s="23" t="s">
        <v>307</v>
      </c>
      <c r="B103" s="24" t="s">
        <v>308</v>
      </c>
      <c r="C103" s="23" t="s">
        <v>160</v>
      </c>
      <c r="D103" s="23" t="s">
        <v>8</v>
      </c>
      <c r="E103" s="25"/>
      <c r="F103" s="23">
        <v>1</v>
      </c>
      <c r="G103" s="26">
        <v>0</v>
      </c>
      <c r="H103" s="26">
        <v>106</v>
      </c>
      <c r="I103" s="26">
        <v>107</v>
      </c>
      <c r="J103" s="26">
        <v>86</v>
      </c>
      <c r="K103" s="26">
        <v>40</v>
      </c>
      <c r="L103" s="26">
        <v>75</v>
      </c>
      <c r="M103" s="26">
        <v>63</v>
      </c>
      <c r="N103" s="27">
        <v>0</v>
      </c>
      <c r="O103" s="26">
        <v>0</v>
      </c>
      <c r="P103" s="26">
        <f t="shared" si="77"/>
        <v>477</v>
      </c>
      <c r="Q103" s="28" t="str">
        <f>IF(D103="物理类",IF(P103&gt;=分数线!$C$2,"本科",""),IF(D103="历史类",IF(P103&gt;=分数线!$C$3,"本科","")))</f>
        <v>本科</v>
      </c>
      <c r="R103" s="28">
        <f t="shared" si="78"/>
        <v>36</v>
      </c>
      <c r="S103" s="28" t="str">
        <f>IF(D103="物理类",IF(P103&gt;=分数线!$C$6,"重本",""),IF(D103="历史类",IF(P103&gt;=分数线!$C$7,"重本","")))</f>
        <v/>
      </c>
      <c r="T103" s="28">
        <f t="shared" si="40"/>
        <v>0</v>
      </c>
      <c r="U103" s="28">
        <f t="shared" si="79"/>
        <v>36</v>
      </c>
      <c r="V103" s="26">
        <v>2</v>
      </c>
      <c r="W103" s="26" t="s">
        <v>226</v>
      </c>
      <c r="X103" s="26">
        <f t="shared" si="41"/>
        <v>0.6</v>
      </c>
      <c r="Y103" s="26" t="s">
        <v>86</v>
      </c>
      <c r="Z103" s="26">
        <f t="shared" si="42"/>
        <v>0.6</v>
      </c>
      <c r="AA103" s="26" t="s">
        <v>64</v>
      </c>
      <c r="AB103" s="26">
        <f t="shared" si="43"/>
        <v>0.6</v>
      </c>
      <c r="AC103" s="49" t="s">
        <v>16</v>
      </c>
      <c r="AD103" s="26">
        <f t="shared" si="44"/>
        <v>0.6</v>
      </c>
      <c r="AE103" s="29" t="s">
        <v>227</v>
      </c>
      <c r="AF103" s="26">
        <f t="shared" si="45"/>
        <v>0.6</v>
      </c>
      <c r="AG103" s="29" t="s">
        <v>228</v>
      </c>
      <c r="AH103" s="26">
        <f t="shared" si="46"/>
        <v>0.6</v>
      </c>
      <c r="AI103" s="26">
        <v>2</v>
      </c>
      <c r="AJ103" s="26" t="s">
        <v>226</v>
      </c>
      <c r="AK103" s="26">
        <f t="shared" si="47"/>
        <v>0.6</v>
      </c>
      <c r="AL103" s="26" t="s">
        <v>265</v>
      </c>
      <c r="AM103" s="26">
        <f t="shared" si="48"/>
        <v>0.6</v>
      </c>
      <c r="AN103" s="26" t="s">
        <v>96</v>
      </c>
      <c r="AO103" s="26">
        <f t="shared" si="49"/>
        <v>0.6</v>
      </c>
      <c r="AP103" s="26" t="s">
        <v>97</v>
      </c>
      <c r="AQ103" s="26">
        <f t="shared" si="50"/>
        <v>0.6</v>
      </c>
      <c r="AR103" s="26" t="s">
        <v>266</v>
      </c>
      <c r="AS103" s="26">
        <f t="shared" si="51"/>
        <v>0.6</v>
      </c>
      <c r="AT103" s="26" t="s">
        <v>185</v>
      </c>
      <c r="AU103" s="26">
        <f t="shared" si="52"/>
        <v>0.6</v>
      </c>
      <c r="AV103" s="26">
        <v>2</v>
      </c>
      <c r="AW103" s="26" t="s">
        <v>181</v>
      </c>
      <c r="AX103" s="26">
        <f t="shared" si="53"/>
        <v>0.9</v>
      </c>
      <c r="AY103" s="26" t="s">
        <v>267</v>
      </c>
      <c r="AZ103" s="26">
        <f t="shared" si="54"/>
        <v>0.9</v>
      </c>
      <c r="BA103" s="26" t="s">
        <v>96</v>
      </c>
      <c r="BB103" s="26">
        <f t="shared" si="55"/>
        <v>0.9</v>
      </c>
      <c r="BC103" s="26" t="s">
        <v>97</v>
      </c>
      <c r="BD103" s="26">
        <f t="shared" si="56"/>
        <v>0.9</v>
      </c>
      <c r="BE103" s="26" t="s">
        <v>266</v>
      </c>
      <c r="BF103" s="26">
        <f t="shared" si="57"/>
        <v>0.9</v>
      </c>
      <c r="BG103" s="26" t="s">
        <v>165</v>
      </c>
      <c r="BH103" s="26">
        <f t="shared" si="58"/>
        <v>0.9</v>
      </c>
      <c r="BI103" s="26">
        <v>2</v>
      </c>
      <c r="BJ103" s="26" t="s">
        <v>181</v>
      </c>
      <c r="BK103" s="26">
        <f t="shared" si="59"/>
        <v>0.9</v>
      </c>
      <c r="BL103" s="26" t="s">
        <v>267</v>
      </c>
      <c r="BM103" s="26">
        <f t="shared" si="60"/>
        <v>0.9</v>
      </c>
      <c r="BN103" s="26" t="s">
        <v>96</v>
      </c>
      <c r="BO103" s="26">
        <f t="shared" si="61"/>
        <v>0.9</v>
      </c>
      <c r="BP103" s="26" t="s">
        <v>97</v>
      </c>
      <c r="BQ103" s="26">
        <f t="shared" si="62"/>
        <v>0.9</v>
      </c>
      <c r="BR103" s="26" t="s">
        <v>266</v>
      </c>
      <c r="BS103" s="26">
        <f t="shared" si="63"/>
        <v>0.9</v>
      </c>
      <c r="BT103" s="26" t="s">
        <v>165</v>
      </c>
      <c r="BU103" s="26">
        <f t="shared" si="64"/>
        <v>0.9</v>
      </c>
      <c r="BV103" s="26">
        <v>2</v>
      </c>
      <c r="BW103" s="26" t="s">
        <v>181</v>
      </c>
      <c r="BX103" s="26">
        <f t="shared" si="65"/>
        <v>1.5</v>
      </c>
      <c r="BY103" s="26" t="s">
        <v>18</v>
      </c>
      <c r="BZ103" s="26">
        <f t="shared" si="66"/>
        <v>1.5</v>
      </c>
      <c r="CA103" s="26" t="s">
        <v>96</v>
      </c>
      <c r="CB103" s="26">
        <f t="shared" si="67"/>
        <v>1.5</v>
      </c>
      <c r="CC103" s="26" t="s">
        <v>97</v>
      </c>
      <c r="CD103" s="26">
        <f t="shared" si="68"/>
        <v>1.5</v>
      </c>
      <c r="CE103" s="26" t="s">
        <v>266</v>
      </c>
      <c r="CF103" s="26">
        <f t="shared" si="69"/>
        <v>1.5</v>
      </c>
      <c r="CG103" s="26" t="s">
        <v>268</v>
      </c>
      <c r="CH103" s="26">
        <f t="shared" si="70"/>
        <v>1.5</v>
      </c>
      <c r="CI103" s="26">
        <v>2</v>
      </c>
      <c r="CJ103" s="26" t="s">
        <v>181</v>
      </c>
      <c r="CK103" s="26">
        <f t="shared" si="71"/>
        <v>1.5</v>
      </c>
      <c r="CL103" s="26" t="s">
        <v>18</v>
      </c>
      <c r="CM103" s="26">
        <f t="shared" si="72"/>
        <v>1.5</v>
      </c>
      <c r="CN103" s="26" t="s">
        <v>96</v>
      </c>
      <c r="CO103" s="26">
        <f t="shared" si="73"/>
        <v>1.5</v>
      </c>
      <c r="CP103" s="26" t="s">
        <v>97</v>
      </c>
      <c r="CQ103" s="26">
        <f t="shared" si="74"/>
        <v>1.5</v>
      </c>
      <c r="CR103" s="26" t="s">
        <v>266</v>
      </c>
      <c r="CS103" s="26">
        <f t="shared" si="75"/>
        <v>1.5</v>
      </c>
      <c r="CT103" s="26" t="s">
        <v>269</v>
      </c>
      <c r="CU103" s="26">
        <f t="shared" si="76"/>
        <v>1.5</v>
      </c>
    </row>
    <row r="104" spans="1:99" ht="15.75" x14ac:dyDescent="0.15">
      <c r="A104" s="23" t="s">
        <v>309</v>
      </c>
      <c r="B104" s="24" t="s">
        <v>310</v>
      </c>
      <c r="C104" s="23" t="s">
        <v>160</v>
      </c>
      <c r="D104" s="23" t="s">
        <v>8</v>
      </c>
      <c r="E104" s="25"/>
      <c r="F104" s="23">
        <v>0.2</v>
      </c>
      <c r="G104" s="26">
        <v>0</v>
      </c>
      <c r="H104" s="26">
        <v>98</v>
      </c>
      <c r="I104" s="26">
        <v>82</v>
      </c>
      <c r="J104" s="26">
        <v>86</v>
      </c>
      <c r="K104" s="26">
        <v>57</v>
      </c>
      <c r="L104" s="26">
        <v>76</v>
      </c>
      <c r="M104" s="26">
        <v>74</v>
      </c>
      <c r="N104" s="27">
        <v>0</v>
      </c>
      <c r="O104" s="26">
        <v>0</v>
      </c>
      <c r="P104" s="26">
        <f t="shared" si="77"/>
        <v>473</v>
      </c>
      <c r="Q104" s="28" t="str">
        <f>IF(D104="物理类",IF(P104&gt;=分数线!$C$2,"本科",""),IF(D104="历史类",IF(P104&gt;=分数线!$C$3,"本科","")))</f>
        <v>本科</v>
      </c>
      <c r="R104" s="28">
        <f t="shared" si="78"/>
        <v>64.8</v>
      </c>
      <c r="S104" s="28" t="str">
        <f>IF(D104="物理类",IF(P104&gt;=分数线!$C$6,"重本",""),IF(D104="历史类",IF(P104&gt;=分数线!$C$7,"重本","")))</f>
        <v/>
      </c>
      <c r="T104" s="28">
        <f t="shared" si="40"/>
        <v>0</v>
      </c>
      <c r="U104" s="28">
        <f t="shared" si="79"/>
        <v>64.8</v>
      </c>
      <c r="V104" s="26">
        <v>2</v>
      </c>
      <c r="W104" s="26" t="s">
        <v>181</v>
      </c>
      <c r="X104" s="26">
        <f t="shared" si="41"/>
        <v>1.08</v>
      </c>
      <c r="Y104" s="26" t="s">
        <v>182</v>
      </c>
      <c r="Z104" s="26">
        <f t="shared" si="42"/>
        <v>1.08</v>
      </c>
      <c r="AA104" s="26" t="s">
        <v>91</v>
      </c>
      <c r="AB104" s="26">
        <f t="shared" si="43"/>
        <v>1.08</v>
      </c>
      <c r="AC104" s="49" t="s">
        <v>183</v>
      </c>
      <c r="AD104" s="26">
        <f t="shared" si="44"/>
        <v>1.08</v>
      </c>
      <c r="AE104" s="29" t="s">
        <v>184</v>
      </c>
      <c r="AF104" s="26">
        <f t="shared" si="45"/>
        <v>1.08</v>
      </c>
      <c r="AG104" s="29" t="s">
        <v>185</v>
      </c>
      <c r="AH104" s="26">
        <f t="shared" si="46"/>
        <v>1.08</v>
      </c>
      <c r="AI104" s="26">
        <v>2</v>
      </c>
      <c r="AJ104" s="26" t="s">
        <v>226</v>
      </c>
      <c r="AK104" s="26">
        <f t="shared" si="47"/>
        <v>1.08</v>
      </c>
      <c r="AL104" s="26" t="s">
        <v>265</v>
      </c>
      <c r="AM104" s="26">
        <f t="shared" si="48"/>
        <v>1.08</v>
      </c>
      <c r="AN104" s="26" t="s">
        <v>96</v>
      </c>
      <c r="AO104" s="26">
        <f t="shared" si="49"/>
        <v>1.08</v>
      </c>
      <c r="AP104" s="26" t="s">
        <v>97</v>
      </c>
      <c r="AQ104" s="26">
        <f t="shared" si="50"/>
        <v>1.08</v>
      </c>
      <c r="AR104" s="26" t="s">
        <v>266</v>
      </c>
      <c r="AS104" s="26">
        <f t="shared" si="51"/>
        <v>1.08</v>
      </c>
      <c r="AT104" s="26" t="s">
        <v>185</v>
      </c>
      <c r="AU104" s="26">
        <f t="shared" si="52"/>
        <v>1.08</v>
      </c>
      <c r="AV104" s="26">
        <v>2</v>
      </c>
      <c r="AW104" s="26" t="s">
        <v>181</v>
      </c>
      <c r="AX104" s="26">
        <f t="shared" si="53"/>
        <v>1.62</v>
      </c>
      <c r="AY104" s="26" t="s">
        <v>267</v>
      </c>
      <c r="AZ104" s="26">
        <f t="shared" si="54"/>
        <v>1.62</v>
      </c>
      <c r="BA104" s="26" t="s">
        <v>96</v>
      </c>
      <c r="BB104" s="26">
        <f t="shared" si="55"/>
        <v>1.62</v>
      </c>
      <c r="BC104" s="26" t="s">
        <v>97</v>
      </c>
      <c r="BD104" s="26">
        <f t="shared" si="56"/>
        <v>1.62</v>
      </c>
      <c r="BE104" s="26" t="s">
        <v>266</v>
      </c>
      <c r="BF104" s="26">
        <f t="shared" si="57"/>
        <v>1.62</v>
      </c>
      <c r="BG104" s="26" t="s">
        <v>165</v>
      </c>
      <c r="BH104" s="26">
        <f t="shared" si="58"/>
        <v>1.62</v>
      </c>
      <c r="BI104" s="26">
        <v>2</v>
      </c>
      <c r="BJ104" s="26" t="s">
        <v>181</v>
      </c>
      <c r="BK104" s="26">
        <f t="shared" si="59"/>
        <v>1.62</v>
      </c>
      <c r="BL104" s="26" t="s">
        <v>267</v>
      </c>
      <c r="BM104" s="26">
        <f t="shared" si="60"/>
        <v>1.62</v>
      </c>
      <c r="BN104" s="26" t="s">
        <v>96</v>
      </c>
      <c r="BO104" s="26">
        <f t="shared" si="61"/>
        <v>1.62</v>
      </c>
      <c r="BP104" s="26" t="s">
        <v>97</v>
      </c>
      <c r="BQ104" s="26">
        <f t="shared" si="62"/>
        <v>1.62</v>
      </c>
      <c r="BR104" s="26" t="s">
        <v>266</v>
      </c>
      <c r="BS104" s="26">
        <f t="shared" si="63"/>
        <v>1.62</v>
      </c>
      <c r="BT104" s="26" t="s">
        <v>165</v>
      </c>
      <c r="BU104" s="26">
        <f t="shared" si="64"/>
        <v>1.62</v>
      </c>
      <c r="BV104" s="26">
        <v>2</v>
      </c>
      <c r="BW104" s="26" t="s">
        <v>181</v>
      </c>
      <c r="BX104" s="26">
        <f t="shared" si="65"/>
        <v>2.7</v>
      </c>
      <c r="BY104" s="26" t="s">
        <v>18</v>
      </c>
      <c r="BZ104" s="26">
        <f t="shared" si="66"/>
        <v>2.7</v>
      </c>
      <c r="CA104" s="26" t="s">
        <v>96</v>
      </c>
      <c r="CB104" s="26">
        <f t="shared" si="67"/>
        <v>2.7</v>
      </c>
      <c r="CC104" s="26" t="s">
        <v>97</v>
      </c>
      <c r="CD104" s="26">
        <f t="shared" si="68"/>
        <v>2.7</v>
      </c>
      <c r="CE104" s="26" t="s">
        <v>266</v>
      </c>
      <c r="CF104" s="26">
        <f t="shared" si="69"/>
        <v>2.7</v>
      </c>
      <c r="CG104" s="26" t="s">
        <v>268</v>
      </c>
      <c r="CH104" s="26">
        <f t="shared" si="70"/>
        <v>2.7</v>
      </c>
      <c r="CI104" s="26">
        <v>2</v>
      </c>
      <c r="CJ104" s="26" t="s">
        <v>181</v>
      </c>
      <c r="CK104" s="26">
        <f t="shared" si="71"/>
        <v>2.7</v>
      </c>
      <c r="CL104" s="26" t="s">
        <v>18</v>
      </c>
      <c r="CM104" s="26">
        <f t="shared" si="72"/>
        <v>2.7</v>
      </c>
      <c r="CN104" s="26" t="s">
        <v>96</v>
      </c>
      <c r="CO104" s="26">
        <f t="shared" si="73"/>
        <v>2.7</v>
      </c>
      <c r="CP104" s="26" t="s">
        <v>97</v>
      </c>
      <c r="CQ104" s="26">
        <f t="shared" si="74"/>
        <v>2.7</v>
      </c>
      <c r="CR104" s="26" t="s">
        <v>266</v>
      </c>
      <c r="CS104" s="26">
        <f t="shared" si="75"/>
        <v>2.7</v>
      </c>
      <c r="CT104" s="26" t="s">
        <v>269</v>
      </c>
      <c r="CU104" s="26">
        <f t="shared" si="76"/>
        <v>2.7</v>
      </c>
    </row>
    <row r="105" spans="1:99" ht="15.75" x14ac:dyDescent="0.15">
      <c r="A105" s="23" t="s">
        <v>311</v>
      </c>
      <c r="B105" s="24" t="s">
        <v>312</v>
      </c>
      <c r="C105" s="23" t="s">
        <v>160</v>
      </c>
      <c r="D105" s="23" t="s">
        <v>8</v>
      </c>
      <c r="E105" s="25"/>
      <c r="F105" s="23">
        <v>0.5</v>
      </c>
      <c r="G105" s="26">
        <v>0</v>
      </c>
      <c r="H105" s="26">
        <v>95</v>
      </c>
      <c r="I105" s="26">
        <v>116</v>
      </c>
      <c r="J105" s="26">
        <v>69</v>
      </c>
      <c r="K105" s="26">
        <v>46</v>
      </c>
      <c r="L105" s="26">
        <v>69</v>
      </c>
      <c r="M105" s="26">
        <v>73</v>
      </c>
      <c r="N105" s="27">
        <v>0</v>
      </c>
      <c r="O105" s="26">
        <v>0</v>
      </c>
      <c r="P105" s="26">
        <f t="shared" si="77"/>
        <v>468</v>
      </c>
      <c r="Q105" s="28" t="str">
        <f>IF(D105="物理类",IF(P105&gt;=分数线!$C$2,"本科",""),IF(D105="历史类",IF(P105&gt;=分数线!$C$3,"本科","")))</f>
        <v>本科</v>
      </c>
      <c r="R105" s="28">
        <f t="shared" si="78"/>
        <v>54</v>
      </c>
      <c r="S105" s="28" t="str">
        <f>IF(D105="物理类",IF(P105&gt;=分数线!$C$6,"重本",""),IF(D105="历史类",IF(P105&gt;=分数线!$C$7,"重本","")))</f>
        <v/>
      </c>
      <c r="T105" s="28">
        <f t="shared" si="40"/>
        <v>0</v>
      </c>
      <c r="U105" s="28">
        <f t="shared" si="79"/>
        <v>54</v>
      </c>
      <c r="V105" s="26">
        <v>2</v>
      </c>
      <c r="W105" s="26" t="s">
        <v>226</v>
      </c>
      <c r="X105" s="26">
        <f t="shared" si="41"/>
        <v>0.9</v>
      </c>
      <c r="Y105" s="26" t="s">
        <v>86</v>
      </c>
      <c r="Z105" s="26">
        <f t="shared" si="42"/>
        <v>0.9</v>
      </c>
      <c r="AA105" s="26" t="s">
        <v>64</v>
      </c>
      <c r="AB105" s="26">
        <f t="shared" si="43"/>
        <v>0.9</v>
      </c>
      <c r="AC105" s="49" t="s">
        <v>16</v>
      </c>
      <c r="AD105" s="26">
        <f t="shared" si="44"/>
        <v>0.9</v>
      </c>
      <c r="AE105" s="29" t="s">
        <v>227</v>
      </c>
      <c r="AF105" s="26">
        <f t="shared" si="45"/>
        <v>0.9</v>
      </c>
      <c r="AG105" s="29" t="s">
        <v>228</v>
      </c>
      <c r="AH105" s="26">
        <f t="shared" si="46"/>
        <v>0.9</v>
      </c>
      <c r="AI105" s="26">
        <v>2</v>
      </c>
      <c r="AJ105" s="26" t="s">
        <v>226</v>
      </c>
      <c r="AK105" s="26">
        <f t="shared" si="47"/>
        <v>0.9</v>
      </c>
      <c r="AL105" s="26" t="s">
        <v>265</v>
      </c>
      <c r="AM105" s="26">
        <f t="shared" si="48"/>
        <v>0.9</v>
      </c>
      <c r="AN105" s="26" t="s">
        <v>96</v>
      </c>
      <c r="AO105" s="26">
        <f t="shared" si="49"/>
        <v>0.9</v>
      </c>
      <c r="AP105" s="26" t="s">
        <v>97</v>
      </c>
      <c r="AQ105" s="26">
        <f t="shared" si="50"/>
        <v>0.9</v>
      </c>
      <c r="AR105" s="26" t="s">
        <v>266</v>
      </c>
      <c r="AS105" s="26">
        <f t="shared" si="51"/>
        <v>0.9</v>
      </c>
      <c r="AT105" s="26" t="s">
        <v>185</v>
      </c>
      <c r="AU105" s="26">
        <f t="shared" si="52"/>
        <v>0.9</v>
      </c>
      <c r="AV105" s="26">
        <v>2</v>
      </c>
      <c r="AW105" s="26" t="s">
        <v>181</v>
      </c>
      <c r="AX105" s="26">
        <f t="shared" si="53"/>
        <v>1.35</v>
      </c>
      <c r="AY105" s="26" t="s">
        <v>267</v>
      </c>
      <c r="AZ105" s="26">
        <f t="shared" si="54"/>
        <v>1.35</v>
      </c>
      <c r="BA105" s="26" t="s">
        <v>96</v>
      </c>
      <c r="BB105" s="26">
        <f t="shared" si="55"/>
        <v>1.35</v>
      </c>
      <c r="BC105" s="26" t="s">
        <v>97</v>
      </c>
      <c r="BD105" s="26">
        <f t="shared" si="56"/>
        <v>1.35</v>
      </c>
      <c r="BE105" s="26" t="s">
        <v>266</v>
      </c>
      <c r="BF105" s="26">
        <f t="shared" si="57"/>
        <v>1.35</v>
      </c>
      <c r="BG105" s="26" t="s">
        <v>165</v>
      </c>
      <c r="BH105" s="26">
        <f t="shared" si="58"/>
        <v>1.35</v>
      </c>
      <c r="BI105" s="26">
        <v>2</v>
      </c>
      <c r="BJ105" s="26" t="s">
        <v>181</v>
      </c>
      <c r="BK105" s="26">
        <f t="shared" si="59"/>
        <v>1.35</v>
      </c>
      <c r="BL105" s="26" t="s">
        <v>267</v>
      </c>
      <c r="BM105" s="26">
        <f t="shared" si="60"/>
        <v>1.35</v>
      </c>
      <c r="BN105" s="26" t="s">
        <v>96</v>
      </c>
      <c r="BO105" s="26">
        <f t="shared" si="61"/>
        <v>1.35</v>
      </c>
      <c r="BP105" s="26" t="s">
        <v>97</v>
      </c>
      <c r="BQ105" s="26">
        <f t="shared" si="62"/>
        <v>1.35</v>
      </c>
      <c r="BR105" s="26" t="s">
        <v>266</v>
      </c>
      <c r="BS105" s="26">
        <f t="shared" si="63"/>
        <v>1.35</v>
      </c>
      <c r="BT105" s="26" t="s">
        <v>165</v>
      </c>
      <c r="BU105" s="26">
        <f t="shared" si="64"/>
        <v>1.35</v>
      </c>
      <c r="BV105" s="26">
        <v>2</v>
      </c>
      <c r="BW105" s="26" t="s">
        <v>181</v>
      </c>
      <c r="BX105" s="26">
        <f t="shared" si="65"/>
        <v>2.25</v>
      </c>
      <c r="BY105" s="26" t="s">
        <v>18</v>
      </c>
      <c r="BZ105" s="26">
        <f t="shared" si="66"/>
        <v>2.25</v>
      </c>
      <c r="CA105" s="26" t="s">
        <v>96</v>
      </c>
      <c r="CB105" s="26">
        <f t="shared" si="67"/>
        <v>2.25</v>
      </c>
      <c r="CC105" s="26" t="s">
        <v>97</v>
      </c>
      <c r="CD105" s="26">
        <f t="shared" si="68"/>
        <v>2.25</v>
      </c>
      <c r="CE105" s="26" t="s">
        <v>266</v>
      </c>
      <c r="CF105" s="26">
        <f t="shared" si="69"/>
        <v>2.25</v>
      </c>
      <c r="CG105" s="26" t="s">
        <v>268</v>
      </c>
      <c r="CH105" s="26">
        <f t="shared" si="70"/>
        <v>2.25</v>
      </c>
      <c r="CI105" s="26">
        <v>2</v>
      </c>
      <c r="CJ105" s="26" t="s">
        <v>181</v>
      </c>
      <c r="CK105" s="26">
        <f t="shared" si="71"/>
        <v>2.25</v>
      </c>
      <c r="CL105" s="26" t="s">
        <v>18</v>
      </c>
      <c r="CM105" s="26">
        <f t="shared" si="72"/>
        <v>2.25</v>
      </c>
      <c r="CN105" s="26" t="s">
        <v>96</v>
      </c>
      <c r="CO105" s="26">
        <f t="shared" si="73"/>
        <v>2.25</v>
      </c>
      <c r="CP105" s="26" t="s">
        <v>97</v>
      </c>
      <c r="CQ105" s="26">
        <f t="shared" si="74"/>
        <v>2.25</v>
      </c>
      <c r="CR105" s="26" t="s">
        <v>266</v>
      </c>
      <c r="CS105" s="26">
        <f t="shared" si="75"/>
        <v>2.25</v>
      </c>
      <c r="CT105" s="26" t="s">
        <v>269</v>
      </c>
      <c r="CU105" s="26">
        <f t="shared" si="76"/>
        <v>2.25</v>
      </c>
    </row>
    <row r="106" spans="1:99" ht="15.75" x14ac:dyDescent="0.15">
      <c r="A106" s="23" t="s">
        <v>313</v>
      </c>
      <c r="B106" s="24" t="s">
        <v>314</v>
      </c>
      <c r="C106" s="23" t="s">
        <v>160</v>
      </c>
      <c r="D106" s="23" t="s">
        <v>8</v>
      </c>
      <c r="E106" s="25"/>
      <c r="F106" s="23">
        <v>1</v>
      </c>
      <c r="G106" s="26">
        <v>0</v>
      </c>
      <c r="H106" s="26">
        <v>100</v>
      </c>
      <c r="I106" s="26">
        <v>91</v>
      </c>
      <c r="J106" s="26">
        <v>88</v>
      </c>
      <c r="K106" s="26">
        <v>45</v>
      </c>
      <c r="L106" s="26">
        <v>75</v>
      </c>
      <c r="M106" s="26">
        <v>67</v>
      </c>
      <c r="N106" s="27">
        <v>0</v>
      </c>
      <c r="O106" s="26">
        <v>0</v>
      </c>
      <c r="P106" s="26">
        <f t="shared" si="77"/>
        <v>466</v>
      </c>
      <c r="Q106" s="28" t="str">
        <f>IF(D106="物理类",IF(P106&gt;=分数线!$C$2,"本科",""),IF(D106="历史类",IF(P106&gt;=分数线!$C$3,"本科","")))</f>
        <v>本科</v>
      </c>
      <c r="R106" s="28">
        <f t="shared" si="78"/>
        <v>36</v>
      </c>
      <c r="S106" s="28" t="str">
        <f>IF(D106="物理类",IF(P106&gt;=分数线!$C$6,"重本",""),IF(D106="历史类",IF(P106&gt;=分数线!$C$7,"重本","")))</f>
        <v/>
      </c>
      <c r="T106" s="28">
        <f t="shared" si="40"/>
        <v>0</v>
      </c>
      <c r="U106" s="28">
        <f t="shared" si="79"/>
        <v>36</v>
      </c>
      <c r="V106" s="26">
        <v>2</v>
      </c>
      <c r="W106" s="26" t="s">
        <v>63</v>
      </c>
      <c r="X106" s="26">
        <f t="shared" si="41"/>
        <v>0.6</v>
      </c>
      <c r="Y106" s="26" t="s">
        <v>265</v>
      </c>
      <c r="Z106" s="26">
        <f t="shared" si="42"/>
        <v>0.6</v>
      </c>
      <c r="AA106" s="26" t="s">
        <v>96</v>
      </c>
      <c r="AB106" s="26">
        <f t="shared" si="43"/>
        <v>0.6</v>
      </c>
      <c r="AC106" s="49" t="s">
        <v>97</v>
      </c>
      <c r="AD106" s="26">
        <f t="shared" si="44"/>
        <v>0.6</v>
      </c>
      <c r="AE106" s="29" t="s">
        <v>266</v>
      </c>
      <c r="AF106" s="26">
        <f t="shared" si="45"/>
        <v>0.6</v>
      </c>
      <c r="AG106" s="29" t="s">
        <v>278</v>
      </c>
      <c r="AH106" s="26">
        <f t="shared" si="46"/>
        <v>0.6</v>
      </c>
      <c r="AI106" s="26">
        <v>2</v>
      </c>
      <c r="AJ106" s="26" t="s">
        <v>226</v>
      </c>
      <c r="AK106" s="26">
        <f t="shared" si="47"/>
        <v>0.6</v>
      </c>
      <c r="AL106" s="26" t="s">
        <v>265</v>
      </c>
      <c r="AM106" s="26">
        <f t="shared" si="48"/>
        <v>0.6</v>
      </c>
      <c r="AN106" s="26" t="s">
        <v>96</v>
      </c>
      <c r="AO106" s="26">
        <f t="shared" si="49"/>
        <v>0.6</v>
      </c>
      <c r="AP106" s="26" t="s">
        <v>97</v>
      </c>
      <c r="AQ106" s="26">
        <f t="shared" si="50"/>
        <v>0.6</v>
      </c>
      <c r="AR106" s="26" t="s">
        <v>266</v>
      </c>
      <c r="AS106" s="26">
        <f t="shared" si="51"/>
        <v>0.6</v>
      </c>
      <c r="AT106" s="26" t="s">
        <v>185</v>
      </c>
      <c r="AU106" s="26">
        <f t="shared" si="52"/>
        <v>0.6</v>
      </c>
      <c r="AV106" s="26">
        <v>2</v>
      </c>
      <c r="AW106" s="26" t="s">
        <v>181</v>
      </c>
      <c r="AX106" s="26">
        <f t="shared" si="53"/>
        <v>0.9</v>
      </c>
      <c r="AY106" s="26" t="s">
        <v>267</v>
      </c>
      <c r="AZ106" s="26">
        <f t="shared" si="54"/>
        <v>0.9</v>
      </c>
      <c r="BA106" s="26" t="s">
        <v>96</v>
      </c>
      <c r="BB106" s="26">
        <f t="shared" si="55"/>
        <v>0.9</v>
      </c>
      <c r="BC106" s="26" t="s">
        <v>97</v>
      </c>
      <c r="BD106" s="26">
        <f t="shared" si="56"/>
        <v>0.9</v>
      </c>
      <c r="BE106" s="26" t="s">
        <v>266</v>
      </c>
      <c r="BF106" s="26">
        <f t="shared" si="57"/>
        <v>0.9</v>
      </c>
      <c r="BG106" s="26" t="s">
        <v>165</v>
      </c>
      <c r="BH106" s="26">
        <f t="shared" si="58"/>
        <v>0.9</v>
      </c>
      <c r="BI106" s="26">
        <v>2</v>
      </c>
      <c r="BJ106" s="26" t="s">
        <v>181</v>
      </c>
      <c r="BK106" s="26">
        <f t="shared" si="59"/>
        <v>0.9</v>
      </c>
      <c r="BL106" s="26" t="s">
        <v>267</v>
      </c>
      <c r="BM106" s="26">
        <f t="shared" si="60"/>
        <v>0.9</v>
      </c>
      <c r="BN106" s="26" t="s">
        <v>96</v>
      </c>
      <c r="BO106" s="26">
        <f t="shared" si="61"/>
        <v>0.9</v>
      </c>
      <c r="BP106" s="26" t="s">
        <v>97</v>
      </c>
      <c r="BQ106" s="26">
        <f t="shared" si="62"/>
        <v>0.9</v>
      </c>
      <c r="BR106" s="26" t="s">
        <v>266</v>
      </c>
      <c r="BS106" s="26">
        <f t="shared" si="63"/>
        <v>0.9</v>
      </c>
      <c r="BT106" s="26" t="s">
        <v>165</v>
      </c>
      <c r="BU106" s="26">
        <f t="shared" si="64"/>
        <v>0.9</v>
      </c>
      <c r="BV106" s="26">
        <v>2</v>
      </c>
      <c r="BW106" s="26" t="s">
        <v>181</v>
      </c>
      <c r="BX106" s="26">
        <f t="shared" si="65"/>
        <v>1.5</v>
      </c>
      <c r="BY106" s="26" t="s">
        <v>18</v>
      </c>
      <c r="BZ106" s="26">
        <f t="shared" si="66"/>
        <v>1.5</v>
      </c>
      <c r="CA106" s="26" t="s">
        <v>96</v>
      </c>
      <c r="CB106" s="26">
        <f t="shared" si="67"/>
        <v>1.5</v>
      </c>
      <c r="CC106" s="26" t="s">
        <v>97</v>
      </c>
      <c r="CD106" s="26">
        <f t="shared" si="68"/>
        <v>1.5</v>
      </c>
      <c r="CE106" s="26" t="s">
        <v>266</v>
      </c>
      <c r="CF106" s="26">
        <f t="shared" si="69"/>
        <v>1.5</v>
      </c>
      <c r="CG106" s="26" t="s">
        <v>268</v>
      </c>
      <c r="CH106" s="26">
        <f t="shared" si="70"/>
        <v>1.5</v>
      </c>
      <c r="CI106" s="26">
        <v>2</v>
      </c>
      <c r="CJ106" s="26" t="s">
        <v>181</v>
      </c>
      <c r="CK106" s="26">
        <f t="shared" si="71"/>
        <v>1.5</v>
      </c>
      <c r="CL106" s="26" t="s">
        <v>18</v>
      </c>
      <c r="CM106" s="26">
        <f t="shared" si="72"/>
        <v>1.5</v>
      </c>
      <c r="CN106" s="26" t="s">
        <v>96</v>
      </c>
      <c r="CO106" s="26">
        <f t="shared" si="73"/>
        <v>1.5</v>
      </c>
      <c r="CP106" s="26" t="s">
        <v>97</v>
      </c>
      <c r="CQ106" s="26">
        <f t="shared" si="74"/>
        <v>1.5</v>
      </c>
      <c r="CR106" s="26" t="s">
        <v>266</v>
      </c>
      <c r="CS106" s="26">
        <f t="shared" si="75"/>
        <v>1.5</v>
      </c>
      <c r="CT106" s="26" t="s">
        <v>269</v>
      </c>
      <c r="CU106" s="26">
        <f t="shared" si="76"/>
        <v>1.5</v>
      </c>
    </row>
    <row r="107" spans="1:99" ht="15.75" x14ac:dyDescent="0.15">
      <c r="A107" s="23" t="s">
        <v>315</v>
      </c>
      <c r="B107" s="24" t="s">
        <v>316</v>
      </c>
      <c r="C107" s="23" t="s">
        <v>160</v>
      </c>
      <c r="D107" s="23" t="s">
        <v>8</v>
      </c>
      <c r="E107" s="25"/>
      <c r="F107" s="23">
        <v>0.5</v>
      </c>
      <c r="G107" s="26">
        <v>0</v>
      </c>
      <c r="H107" s="26">
        <v>100</v>
      </c>
      <c r="I107" s="26">
        <v>78</v>
      </c>
      <c r="J107" s="26">
        <v>87</v>
      </c>
      <c r="K107" s="26">
        <v>50</v>
      </c>
      <c r="L107" s="26">
        <v>68</v>
      </c>
      <c r="M107" s="26">
        <v>81</v>
      </c>
      <c r="N107" s="27">
        <v>0</v>
      </c>
      <c r="O107" s="26">
        <v>0</v>
      </c>
      <c r="P107" s="26">
        <f t="shared" si="77"/>
        <v>464</v>
      </c>
      <c r="Q107" s="28" t="str">
        <f>IF(D107="物理类",IF(P107&gt;=分数线!$C$2,"本科",""),IF(D107="历史类",IF(P107&gt;=分数线!$C$3,"本科","")))</f>
        <v>本科</v>
      </c>
      <c r="R107" s="28">
        <f t="shared" si="78"/>
        <v>54</v>
      </c>
      <c r="S107" s="28" t="str">
        <f>IF(D107="物理类",IF(P107&gt;=分数线!$C$6,"重本",""),IF(D107="历史类",IF(P107&gt;=分数线!$C$7,"重本","")))</f>
        <v/>
      </c>
      <c r="T107" s="28">
        <f t="shared" ref="T107:T170" si="80">IF(G107&gt;0,IF(S107="重本",G107*72,-(G107)*72),IF(S107="重本",2*72,0))</f>
        <v>0</v>
      </c>
      <c r="U107" s="28">
        <f t="shared" si="79"/>
        <v>54</v>
      </c>
      <c r="V107" s="26">
        <v>2</v>
      </c>
      <c r="W107" s="26" t="s">
        <v>63</v>
      </c>
      <c r="X107" s="26">
        <f t="shared" ref="X107:X170" si="81">IF($C107="应届",($U107*0.1)/6,IF($C107="往届","","NULL"))</f>
        <v>0.9</v>
      </c>
      <c r="Y107" s="26" t="s">
        <v>265</v>
      </c>
      <c r="Z107" s="26">
        <f t="shared" ref="Z107:Z170" si="82">IF($C107="应届",($U107*0.1)/6,IF($C107="往届","","NULL"))</f>
        <v>0.9</v>
      </c>
      <c r="AA107" s="26" t="s">
        <v>96</v>
      </c>
      <c r="AB107" s="26">
        <f t="shared" ref="AB107:AB170" si="83">IF($C107="应届",($U107*0.1)/6,IF($C107="往届","","NULL"))</f>
        <v>0.9</v>
      </c>
      <c r="AC107" s="49" t="s">
        <v>97</v>
      </c>
      <c r="AD107" s="26">
        <f t="shared" ref="AD107:AD170" si="84">IF($C107="应届",($U107*0.1)/6,IF($C107="往届","","NULL"))</f>
        <v>0.9</v>
      </c>
      <c r="AE107" s="29" t="s">
        <v>266</v>
      </c>
      <c r="AF107" s="26">
        <f t="shared" ref="AF107:AF170" si="85">IF($C107="应届",($U107*0.1)/6,IF($C107="往届","","NULL"))</f>
        <v>0.9</v>
      </c>
      <c r="AG107" s="29" t="s">
        <v>278</v>
      </c>
      <c r="AH107" s="26">
        <f t="shared" ref="AH107:AH170" si="86">IF($C107="应届",($U107*0.1)/6,IF($C107="往届","","NULL"))</f>
        <v>0.9</v>
      </c>
      <c r="AI107" s="26">
        <v>2</v>
      </c>
      <c r="AJ107" s="26" t="s">
        <v>226</v>
      </c>
      <c r="AK107" s="26">
        <f t="shared" ref="AK107:AK170" si="87">IF($C107="应届",($U107*0.1)/6,IF($C107="往届","","NULL"))</f>
        <v>0.9</v>
      </c>
      <c r="AL107" s="26" t="s">
        <v>265</v>
      </c>
      <c r="AM107" s="26">
        <f t="shared" ref="AM107:AM170" si="88">IF($C107="应届",($U107*0.1)/6,IF($C107="往届","","NULL"))</f>
        <v>0.9</v>
      </c>
      <c r="AN107" s="26" t="s">
        <v>96</v>
      </c>
      <c r="AO107" s="26">
        <f t="shared" ref="AO107:AO170" si="89">IF($C107="应届",($U107*0.1)/6,IF($C107="往届","","NULL"))</f>
        <v>0.9</v>
      </c>
      <c r="AP107" s="26" t="s">
        <v>97</v>
      </c>
      <c r="AQ107" s="26">
        <f t="shared" ref="AQ107:AQ170" si="90">IF($C107="应届",($U107*0.1)/6,IF($C107="往届","","NULL"))</f>
        <v>0.9</v>
      </c>
      <c r="AR107" s="26" t="s">
        <v>266</v>
      </c>
      <c r="AS107" s="26">
        <f t="shared" ref="AS107:AS170" si="91">IF($C107="应届",($U107*0.1)/6,IF($C107="往届","","NULL"))</f>
        <v>0.9</v>
      </c>
      <c r="AT107" s="26" t="s">
        <v>185</v>
      </c>
      <c r="AU107" s="26">
        <f t="shared" ref="AU107:AU170" si="92">IF($C107="应届",($U107*0.1)/6,IF($C107="往届","","NULL"))</f>
        <v>0.9</v>
      </c>
      <c r="AV107" s="26">
        <v>2</v>
      </c>
      <c r="AW107" s="26" t="s">
        <v>181</v>
      </c>
      <c r="AX107" s="26">
        <f t="shared" ref="AX107:AX170" si="93">IF($C107="应届",($U107*0.15)/6,IF($C107="往届","","NULL"))</f>
        <v>1.35</v>
      </c>
      <c r="AY107" s="26" t="s">
        <v>267</v>
      </c>
      <c r="AZ107" s="26">
        <f t="shared" ref="AZ107:AZ170" si="94">IF($C107="应届",($U107*0.15)/6,IF($C107="往届","","NULL"))</f>
        <v>1.35</v>
      </c>
      <c r="BA107" s="26" t="s">
        <v>96</v>
      </c>
      <c r="BB107" s="26">
        <f t="shared" ref="BB107:BB170" si="95">IF($C107="应届",($U107*0.15)/6,IF($C107="往届","","NULL"))</f>
        <v>1.35</v>
      </c>
      <c r="BC107" s="26" t="s">
        <v>97</v>
      </c>
      <c r="BD107" s="26">
        <f t="shared" ref="BD107:BD170" si="96">IF($C107="应届",($U107*0.15)/6,IF($C107="往届","","NULL"))</f>
        <v>1.35</v>
      </c>
      <c r="BE107" s="26" t="s">
        <v>266</v>
      </c>
      <c r="BF107" s="26">
        <f t="shared" ref="BF107:BF170" si="97">IF($C107="应届",($U107*0.15)/6,IF($C107="往届","","NULL"))</f>
        <v>1.35</v>
      </c>
      <c r="BG107" s="26" t="s">
        <v>165</v>
      </c>
      <c r="BH107" s="26">
        <f t="shared" ref="BH107:BH170" si="98">IF($C107="应届",($U107*0.15)/6,IF($C107="往届","","NULL"))</f>
        <v>1.35</v>
      </c>
      <c r="BI107" s="26">
        <v>2</v>
      </c>
      <c r="BJ107" s="26" t="s">
        <v>181</v>
      </c>
      <c r="BK107" s="26">
        <f t="shared" ref="BK107:BK170" si="99">IF($C107="应届",($U107*0.15)/6,IF($C107="往届","","NULL"))</f>
        <v>1.35</v>
      </c>
      <c r="BL107" s="26" t="s">
        <v>267</v>
      </c>
      <c r="BM107" s="26">
        <f t="shared" ref="BM107:BM170" si="100">IF($C107="应届",($U107*0.15)/6,IF($C107="往届","","NULL"))</f>
        <v>1.35</v>
      </c>
      <c r="BN107" s="26" t="s">
        <v>96</v>
      </c>
      <c r="BO107" s="26">
        <f t="shared" ref="BO107:BO170" si="101">IF($C107="应届",($U107*0.15)/6,IF($C107="往届","","NULL"))</f>
        <v>1.35</v>
      </c>
      <c r="BP107" s="26" t="s">
        <v>97</v>
      </c>
      <c r="BQ107" s="26">
        <f t="shared" ref="BQ107:BQ170" si="102">IF($C107="应届",($U107*0.15)/6,IF($C107="往届","","NULL"))</f>
        <v>1.35</v>
      </c>
      <c r="BR107" s="26" t="s">
        <v>266</v>
      </c>
      <c r="BS107" s="26">
        <f t="shared" ref="BS107:BS170" si="103">IF($C107="应届",($U107*0.15)/6,IF($C107="往届","","NULL"))</f>
        <v>1.35</v>
      </c>
      <c r="BT107" s="26" t="s">
        <v>165</v>
      </c>
      <c r="BU107" s="26">
        <f t="shared" ref="BU107:BU170" si="104">IF($C107="应届",($U107*0.15)/6,IF($C107="往届","","NULL"))</f>
        <v>1.35</v>
      </c>
      <c r="BV107" s="26">
        <v>2</v>
      </c>
      <c r="BW107" s="26" t="s">
        <v>181</v>
      </c>
      <c r="BX107" s="26">
        <f t="shared" ref="BX107:BX170" si="105">IF($C107="应届",($U107*0.25)/6,IF($C107="往届",($U107*0.5)/6,"NULL"))</f>
        <v>2.25</v>
      </c>
      <c r="BY107" s="26" t="s">
        <v>18</v>
      </c>
      <c r="BZ107" s="26">
        <f t="shared" ref="BZ107:BZ170" si="106">IF($C107="应届",($U107*0.25)/6,IF($C107="往届",($U107*0.5)/6,"NULL"))</f>
        <v>2.25</v>
      </c>
      <c r="CA107" s="26" t="s">
        <v>96</v>
      </c>
      <c r="CB107" s="26">
        <f t="shared" ref="CB107:CB170" si="107">IF($C107="应届",($U107*0.25)/6,IF($C107="往届",($U107*0.5)/6,"NULL"))</f>
        <v>2.25</v>
      </c>
      <c r="CC107" s="26" t="s">
        <v>97</v>
      </c>
      <c r="CD107" s="26">
        <f t="shared" ref="CD107:CD170" si="108">IF($C107="应届",($U107*0.25)/6,IF($C107="往届",($U107*0.5)/6,"NULL"))</f>
        <v>2.25</v>
      </c>
      <c r="CE107" s="26" t="s">
        <v>266</v>
      </c>
      <c r="CF107" s="26">
        <f t="shared" ref="CF107:CF170" si="109">IF($C107="应届",($U107*0.25)/6,IF($C107="往届",($U107*0.5)/6,"NULL"))</f>
        <v>2.25</v>
      </c>
      <c r="CG107" s="26" t="s">
        <v>268</v>
      </c>
      <c r="CH107" s="26">
        <f t="shared" ref="CH107:CH170" si="110">IF($C107="应届",($U107*0.25)/6,IF($C107="往届",($U107*0.5)/6,"NULL"))</f>
        <v>2.25</v>
      </c>
      <c r="CI107" s="26">
        <v>2</v>
      </c>
      <c r="CJ107" s="26" t="s">
        <v>181</v>
      </c>
      <c r="CK107" s="26">
        <f t="shared" ref="CK107:CK170" si="111">IF($C107="应届",($U107*0.25)/6,IF($C107="往届",($U107*0.5)/6,"NULL"))</f>
        <v>2.25</v>
      </c>
      <c r="CL107" s="26" t="s">
        <v>18</v>
      </c>
      <c r="CM107" s="26">
        <f t="shared" ref="CM107:CM170" si="112">IF($C107="应届",($U107*0.25)/6,IF($C107="往届",($U107*0.5)/6,"NULL"))</f>
        <v>2.25</v>
      </c>
      <c r="CN107" s="26" t="s">
        <v>96</v>
      </c>
      <c r="CO107" s="26">
        <f t="shared" ref="CO107:CO170" si="113">IF($C107="应届",($U107*0.25)/6,IF($C107="往届",($U107*0.5)/6,"NULL"))</f>
        <v>2.25</v>
      </c>
      <c r="CP107" s="26" t="s">
        <v>97</v>
      </c>
      <c r="CQ107" s="26">
        <f t="shared" ref="CQ107:CQ170" si="114">IF($C107="应届",($U107*0.25)/6,IF($C107="往届",($U107*0.5)/6,"NULL"))</f>
        <v>2.25</v>
      </c>
      <c r="CR107" s="26" t="s">
        <v>266</v>
      </c>
      <c r="CS107" s="26">
        <f t="shared" ref="CS107:CS170" si="115">IF($C107="应届",($U107*0.25)/6,IF($C107="往届",($U107*0.5)/6,"NULL"))</f>
        <v>2.25</v>
      </c>
      <c r="CT107" s="26" t="s">
        <v>269</v>
      </c>
      <c r="CU107" s="26">
        <f t="shared" ref="CU107:CU170" si="116">IF($C107="应届",($U107*0.25)/6,IF($C107="往届",($U107*0.5)/6,"NULL"))</f>
        <v>2.25</v>
      </c>
    </row>
    <row r="108" spans="1:99" ht="15.75" x14ac:dyDescent="0.15">
      <c r="A108" s="23" t="s">
        <v>317</v>
      </c>
      <c r="B108" s="24" t="s">
        <v>318</v>
      </c>
      <c r="C108" s="23" t="s">
        <v>160</v>
      </c>
      <c r="D108" s="23" t="s">
        <v>8</v>
      </c>
      <c r="E108" s="25"/>
      <c r="F108" s="23">
        <v>0.5</v>
      </c>
      <c r="G108" s="26">
        <v>0</v>
      </c>
      <c r="H108" s="26">
        <v>97</v>
      </c>
      <c r="I108" s="26">
        <v>85</v>
      </c>
      <c r="J108" s="26">
        <v>101</v>
      </c>
      <c r="K108" s="26">
        <v>46</v>
      </c>
      <c r="L108" s="26">
        <v>68</v>
      </c>
      <c r="M108" s="26">
        <v>65</v>
      </c>
      <c r="N108" s="27">
        <v>0</v>
      </c>
      <c r="O108" s="26">
        <v>0</v>
      </c>
      <c r="P108" s="26">
        <f t="shared" si="77"/>
        <v>462</v>
      </c>
      <c r="Q108" s="28" t="str">
        <f>IF(D108="物理类",IF(P108&gt;=分数线!$C$2,"本科",""),IF(D108="历史类",IF(P108&gt;=分数线!$C$3,"本科","")))</f>
        <v>本科</v>
      </c>
      <c r="R108" s="28">
        <f t="shared" si="78"/>
        <v>54</v>
      </c>
      <c r="S108" s="28" t="str">
        <f>IF(D108="物理类",IF(P108&gt;=分数线!$C$6,"重本",""),IF(D108="历史类",IF(P108&gt;=分数线!$C$7,"重本","")))</f>
        <v/>
      </c>
      <c r="T108" s="28">
        <f t="shared" si="80"/>
        <v>0</v>
      </c>
      <c r="U108" s="28">
        <f t="shared" si="79"/>
        <v>54</v>
      </c>
      <c r="V108" s="26">
        <v>2</v>
      </c>
      <c r="W108" s="26" t="s">
        <v>181</v>
      </c>
      <c r="X108" s="26">
        <f t="shared" si="81"/>
        <v>0.9</v>
      </c>
      <c r="Y108" s="26" t="s">
        <v>182</v>
      </c>
      <c r="Z108" s="26">
        <f t="shared" si="82"/>
        <v>0.9</v>
      </c>
      <c r="AA108" s="26" t="s">
        <v>91</v>
      </c>
      <c r="AB108" s="26">
        <f t="shared" si="83"/>
        <v>0.9</v>
      </c>
      <c r="AC108" s="49" t="s">
        <v>183</v>
      </c>
      <c r="AD108" s="26">
        <f t="shared" si="84"/>
        <v>0.9</v>
      </c>
      <c r="AE108" s="29" t="s">
        <v>184</v>
      </c>
      <c r="AF108" s="26">
        <f t="shared" si="85"/>
        <v>0.9</v>
      </c>
      <c r="AG108" s="29" t="s">
        <v>185</v>
      </c>
      <c r="AH108" s="26">
        <f t="shared" si="86"/>
        <v>0.9</v>
      </c>
      <c r="AI108" s="26">
        <v>2</v>
      </c>
      <c r="AJ108" s="26" t="s">
        <v>226</v>
      </c>
      <c r="AK108" s="26">
        <f t="shared" si="87"/>
        <v>0.9</v>
      </c>
      <c r="AL108" s="26" t="s">
        <v>265</v>
      </c>
      <c r="AM108" s="26">
        <f t="shared" si="88"/>
        <v>0.9</v>
      </c>
      <c r="AN108" s="26" t="s">
        <v>96</v>
      </c>
      <c r="AO108" s="26">
        <f t="shared" si="89"/>
        <v>0.9</v>
      </c>
      <c r="AP108" s="26" t="s">
        <v>97</v>
      </c>
      <c r="AQ108" s="26">
        <f t="shared" si="90"/>
        <v>0.9</v>
      </c>
      <c r="AR108" s="26" t="s">
        <v>266</v>
      </c>
      <c r="AS108" s="26">
        <f t="shared" si="91"/>
        <v>0.9</v>
      </c>
      <c r="AT108" s="26" t="s">
        <v>185</v>
      </c>
      <c r="AU108" s="26">
        <f t="shared" si="92"/>
        <v>0.9</v>
      </c>
      <c r="AV108" s="26">
        <v>2</v>
      </c>
      <c r="AW108" s="26" t="s">
        <v>181</v>
      </c>
      <c r="AX108" s="26">
        <f t="shared" si="93"/>
        <v>1.35</v>
      </c>
      <c r="AY108" s="26" t="s">
        <v>267</v>
      </c>
      <c r="AZ108" s="26">
        <f t="shared" si="94"/>
        <v>1.35</v>
      </c>
      <c r="BA108" s="26" t="s">
        <v>96</v>
      </c>
      <c r="BB108" s="26">
        <f t="shared" si="95"/>
        <v>1.35</v>
      </c>
      <c r="BC108" s="26" t="s">
        <v>97</v>
      </c>
      <c r="BD108" s="26">
        <f t="shared" si="96"/>
        <v>1.35</v>
      </c>
      <c r="BE108" s="26" t="s">
        <v>266</v>
      </c>
      <c r="BF108" s="26">
        <f t="shared" si="97"/>
        <v>1.35</v>
      </c>
      <c r="BG108" s="26" t="s">
        <v>165</v>
      </c>
      <c r="BH108" s="26">
        <f t="shared" si="98"/>
        <v>1.35</v>
      </c>
      <c r="BI108" s="26">
        <v>2</v>
      </c>
      <c r="BJ108" s="26" t="s">
        <v>181</v>
      </c>
      <c r="BK108" s="26">
        <f t="shared" si="99"/>
        <v>1.35</v>
      </c>
      <c r="BL108" s="26" t="s">
        <v>267</v>
      </c>
      <c r="BM108" s="26">
        <f t="shared" si="100"/>
        <v>1.35</v>
      </c>
      <c r="BN108" s="26" t="s">
        <v>96</v>
      </c>
      <c r="BO108" s="26">
        <f t="shared" si="101"/>
        <v>1.35</v>
      </c>
      <c r="BP108" s="26" t="s">
        <v>97</v>
      </c>
      <c r="BQ108" s="26">
        <f t="shared" si="102"/>
        <v>1.35</v>
      </c>
      <c r="BR108" s="26" t="s">
        <v>266</v>
      </c>
      <c r="BS108" s="26">
        <f t="shared" si="103"/>
        <v>1.35</v>
      </c>
      <c r="BT108" s="26" t="s">
        <v>165</v>
      </c>
      <c r="BU108" s="26">
        <f t="shared" si="104"/>
        <v>1.35</v>
      </c>
      <c r="BV108" s="26">
        <v>2</v>
      </c>
      <c r="BW108" s="26" t="s">
        <v>181</v>
      </c>
      <c r="BX108" s="26">
        <f t="shared" si="105"/>
        <v>2.25</v>
      </c>
      <c r="BY108" s="26" t="s">
        <v>18</v>
      </c>
      <c r="BZ108" s="26">
        <f t="shared" si="106"/>
        <v>2.25</v>
      </c>
      <c r="CA108" s="26" t="s">
        <v>96</v>
      </c>
      <c r="CB108" s="26">
        <f t="shared" si="107"/>
        <v>2.25</v>
      </c>
      <c r="CC108" s="26" t="s">
        <v>97</v>
      </c>
      <c r="CD108" s="26">
        <f t="shared" si="108"/>
        <v>2.25</v>
      </c>
      <c r="CE108" s="26" t="s">
        <v>266</v>
      </c>
      <c r="CF108" s="26">
        <f t="shared" si="109"/>
        <v>2.25</v>
      </c>
      <c r="CG108" s="26" t="s">
        <v>268</v>
      </c>
      <c r="CH108" s="26">
        <f t="shared" si="110"/>
        <v>2.25</v>
      </c>
      <c r="CI108" s="26">
        <v>2</v>
      </c>
      <c r="CJ108" s="26" t="s">
        <v>181</v>
      </c>
      <c r="CK108" s="26">
        <f t="shared" si="111"/>
        <v>2.25</v>
      </c>
      <c r="CL108" s="26" t="s">
        <v>18</v>
      </c>
      <c r="CM108" s="26">
        <f t="shared" si="112"/>
        <v>2.25</v>
      </c>
      <c r="CN108" s="26" t="s">
        <v>96</v>
      </c>
      <c r="CO108" s="26">
        <f t="shared" si="113"/>
        <v>2.25</v>
      </c>
      <c r="CP108" s="26" t="s">
        <v>97</v>
      </c>
      <c r="CQ108" s="26">
        <f t="shared" si="114"/>
        <v>2.25</v>
      </c>
      <c r="CR108" s="26" t="s">
        <v>266</v>
      </c>
      <c r="CS108" s="26">
        <f t="shared" si="115"/>
        <v>2.25</v>
      </c>
      <c r="CT108" s="26" t="s">
        <v>269</v>
      </c>
      <c r="CU108" s="26">
        <f t="shared" si="116"/>
        <v>2.25</v>
      </c>
    </row>
    <row r="109" spans="1:99" ht="15.75" x14ac:dyDescent="0.15">
      <c r="A109" s="23" t="s">
        <v>319</v>
      </c>
      <c r="B109" s="24" t="s">
        <v>320</v>
      </c>
      <c r="C109" s="23" t="s">
        <v>160</v>
      </c>
      <c r="D109" s="23" t="s">
        <v>8</v>
      </c>
      <c r="E109" s="25"/>
      <c r="F109" s="23">
        <v>0.4</v>
      </c>
      <c r="G109" s="26">
        <v>0</v>
      </c>
      <c r="H109" s="26">
        <v>95</v>
      </c>
      <c r="I109" s="26">
        <v>95</v>
      </c>
      <c r="J109" s="26">
        <v>106</v>
      </c>
      <c r="K109" s="26">
        <v>34</v>
      </c>
      <c r="L109" s="26">
        <v>65</v>
      </c>
      <c r="M109" s="26">
        <v>67</v>
      </c>
      <c r="N109" s="27">
        <v>0</v>
      </c>
      <c r="O109" s="26">
        <v>0</v>
      </c>
      <c r="P109" s="26">
        <f t="shared" si="77"/>
        <v>462</v>
      </c>
      <c r="Q109" s="28" t="str">
        <f>IF(D109="物理类",IF(P109&gt;=分数线!$C$2,"本科",""),IF(D109="历史类",IF(P109&gt;=分数线!$C$3,"本科","")))</f>
        <v>本科</v>
      </c>
      <c r="R109" s="28">
        <f t="shared" si="78"/>
        <v>57.6</v>
      </c>
      <c r="S109" s="28" t="str">
        <f>IF(D109="物理类",IF(P109&gt;=分数线!$C$6,"重本",""),IF(D109="历史类",IF(P109&gt;=分数线!$C$7,"重本","")))</f>
        <v/>
      </c>
      <c r="T109" s="28">
        <f t="shared" si="80"/>
        <v>0</v>
      </c>
      <c r="U109" s="28">
        <f t="shared" si="79"/>
        <v>57.6</v>
      </c>
      <c r="V109" s="26">
        <v>2</v>
      </c>
      <c r="W109" s="26" t="s">
        <v>63</v>
      </c>
      <c r="X109" s="26">
        <f t="shared" si="81"/>
        <v>0.96</v>
      </c>
      <c r="Y109" s="26" t="s">
        <v>265</v>
      </c>
      <c r="Z109" s="26">
        <f t="shared" si="82"/>
        <v>0.96</v>
      </c>
      <c r="AA109" s="26" t="s">
        <v>96</v>
      </c>
      <c r="AB109" s="26">
        <f t="shared" si="83"/>
        <v>0.96</v>
      </c>
      <c r="AC109" s="49" t="s">
        <v>97</v>
      </c>
      <c r="AD109" s="26">
        <f t="shared" si="84"/>
        <v>0.96</v>
      </c>
      <c r="AE109" s="29" t="s">
        <v>266</v>
      </c>
      <c r="AF109" s="26">
        <f t="shared" si="85"/>
        <v>0.96</v>
      </c>
      <c r="AG109" s="29" t="s">
        <v>278</v>
      </c>
      <c r="AH109" s="26">
        <f t="shared" si="86"/>
        <v>0.96</v>
      </c>
      <c r="AI109" s="26">
        <v>2</v>
      </c>
      <c r="AJ109" s="26" t="s">
        <v>226</v>
      </c>
      <c r="AK109" s="26">
        <f t="shared" si="87"/>
        <v>0.96</v>
      </c>
      <c r="AL109" s="26" t="s">
        <v>265</v>
      </c>
      <c r="AM109" s="26">
        <f t="shared" si="88"/>
        <v>0.96</v>
      </c>
      <c r="AN109" s="26" t="s">
        <v>96</v>
      </c>
      <c r="AO109" s="26">
        <f t="shared" si="89"/>
        <v>0.96</v>
      </c>
      <c r="AP109" s="26" t="s">
        <v>97</v>
      </c>
      <c r="AQ109" s="26">
        <f t="shared" si="90"/>
        <v>0.96</v>
      </c>
      <c r="AR109" s="26" t="s">
        <v>266</v>
      </c>
      <c r="AS109" s="26">
        <f t="shared" si="91"/>
        <v>0.96</v>
      </c>
      <c r="AT109" s="26" t="s">
        <v>185</v>
      </c>
      <c r="AU109" s="26">
        <f t="shared" si="92"/>
        <v>0.96</v>
      </c>
      <c r="AV109" s="26">
        <v>2</v>
      </c>
      <c r="AW109" s="26" t="s">
        <v>181</v>
      </c>
      <c r="AX109" s="26">
        <f t="shared" si="93"/>
        <v>1.44</v>
      </c>
      <c r="AY109" s="26" t="s">
        <v>267</v>
      </c>
      <c r="AZ109" s="26">
        <f t="shared" si="94"/>
        <v>1.44</v>
      </c>
      <c r="BA109" s="26" t="s">
        <v>96</v>
      </c>
      <c r="BB109" s="26">
        <f t="shared" si="95"/>
        <v>1.44</v>
      </c>
      <c r="BC109" s="26" t="s">
        <v>97</v>
      </c>
      <c r="BD109" s="26">
        <f t="shared" si="96"/>
        <v>1.44</v>
      </c>
      <c r="BE109" s="26" t="s">
        <v>266</v>
      </c>
      <c r="BF109" s="26">
        <f t="shared" si="97"/>
        <v>1.44</v>
      </c>
      <c r="BG109" s="26" t="s">
        <v>165</v>
      </c>
      <c r="BH109" s="26">
        <f t="shared" si="98"/>
        <v>1.44</v>
      </c>
      <c r="BI109" s="26">
        <v>2</v>
      </c>
      <c r="BJ109" s="26" t="s">
        <v>181</v>
      </c>
      <c r="BK109" s="26">
        <f t="shared" si="99"/>
        <v>1.44</v>
      </c>
      <c r="BL109" s="26" t="s">
        <v>267</v>
      </c>
      <c r="BM109" s="26">
        <f t="shared" si="100"/>
        <v>1.44</v>
      </c>
      <c r="BN109" s="26" t="s">
        <v>96</v>
      </c>
      <c r="BO109" s="26">
        <f t="shared" si="101"/>
        <v>1.44</v>
      </c>
      <c r="BP109" s="26" t="s">
        <v>97</v>
      </c>
      <c r="BQ109" s="26">
        <f t="shared" si="102"/>
        <v>1.44</v>
      </c>
      <c r="BR109" s="26" t="s">
        <v>266</v>
      </c>
      <c r="BS109" s="26">
        <f t="shared" si="103"/>
        <v>1.44</v>
      </c>
      <c r="BT109" s="26" t="s">
        <v>165</v>
      </c>
      <c r="BU109" s="26">
        <f t="shared" si="104"/>
        <v>1.44</v>
      </c>
      <c r="BV109" s="26">
        <v>2</v>
      </c>
      <c r="BW109" s="26" t="s">
        <v>181</v>
      </c>
      <c r="BX109" s="26">
        <f t="shared" si="105"/>
        <v>2.4</v>
      </c>
      <c r="BY109" s="26" t="s">
        <v>18</v>
      </c>
      <c r="BZ109" s="26">
        <f t="shared" si="106"/>
        <v>2.4</v>
      </c>
      <c r="CA109" s="26" t="s">
        <v>96</v>
      </c>
      <c r="CB109" s="26">
        <f t="shared" si="107"/>
        <v>2.4</v>
      </c>
      <c r="CC109" s="26" t="s">
        <v>97</v>
      </c>
      <c r="CD109" s="26">
        <f t="shared" si="108"/>
        <v>2.4</v>
      </c>
      <c r="CE109" s="26" t="s">
        <v>266</v>
      </c>
      <c r="CF109" s="26">
        <f t="shared" si="109"/>
        <v>2.4</v>
      </c>
      <c r="CG109" s="26" t="s">
        <v>268</v>
      </c>
      <c r="CH109" s="26">
        <f t="shared" si="110"/>
        <v>2.4</v>
      </c>
      <c r="CI109" s="26">
        <v>2</v>
      </c>
      <c r="CJ109" s="26" t="s">
        <v>181</v>
      </c>
      <c r="CK109" s="26">
        <f t="shared" si="111"/>
        <v>2.4</v>
      </c>
      <c r="CL109" s="26" t="s">
        <v>18</v>
      </c>
      <c r="CM109" s="26">
        <f t="shared" si="112"/>
        <v>2.4</v>
      </c>
      <c r="CN109" s="26" t="s">
        <v>96</v>
      </c>
      <c r="CO109" s="26">
        <f t="shared" si="113"/>
        <v>2.4</v>
      </c>
      <c r="CP109" s="26" t="s">
        <v>97</v>
      </c>
      <c r="CQ109" s="26">
        <f t="shared" si="114"/>
        <v>2.4</v>
      </c>
      <c r="CR109" s="26" t="s">
        <v>266</v>
      </c>
      <c r="CS109" s="26">
        <f t="shared" si="115"/>
        <v>2.4</v>
      </c>
      <c r="CT109" s="26" t="s">
        <v>269</v>
      </c>
      <c r="CU109" s="26">
        <f t="shared" si="116"/>
        <v>2.4</v>
      </c>
    </row>
    <row r="110" spans="1:99" ht="15.75" x14ac:dyDescent="0.15">
      <c r="A110" s="23" t="s">
        <v>321</v>
      </c>
      <c r="B110" s="24" t="s">
        <v>322</v>
      </c>
      <c r="C110" s="23" t="s">
        <v>160</v>
      </c>
      <c r="D110" s="23" t="s">
        <v>8</v>
      </c>
      <c r="E110" s="25"/>
      <c r="F110" s="23">
        <v>0.9</v>
      </c>
      <c r="G110" s="26">
        <v>0</v>
      </c>
      <c r="H110" s="26">
        <v>101</v>
      </c>
      <c r="I110" s="26">
        <v>89</v>
      </c>
      <c r="J110" s="26">
        <v>75</v>
      </c>
      <c r="K110" s="26">
        <v>49</v>
      </c>
      <c r="L110" s="26">
        <v>69</v>
      </c>
      <c r="M110" s="26">
        <v>77</v>
      </c>
      <c r="N110" s="27">
        <v>0</v>
      </c>
      <c r="O110" s="26">
        <v>0</v>
      </c>
      <c r="P110" s="26">
        <f t="shared" si="77"/>
        <v>460</v>
      </c>
      <c r="Q110" s="28" t="str">
        <f>IF(D110="物理类",IF(P110&gt;=分数线!$C$2,"本科",""),IF(D110="历史类",IF(P110&gt;=分数线!$C$3,"本科","")))</f>
        <v>本科</v>
      </c>
      <c r="R110" s="28">
        <f t="shared" si="78"/>
        <v>39.6</v>
      </c>
      <c r="S110" s="28" t="str">
        <f>IF(D110="物理类",IF(P110&gt;=分数线!$C$6,"重本",""),IF(D110="历史类",IF(P110&gt;=分数线!$C$7,"重本","")))</f>
        <v/>
      </c>
      <c r="T110" s="28">
        <f t="shared" si="80"/>
        <v>0</v>
      </c>
      <c r="U110" s="28">
        <f t="shared" si="79"/>
        <v>39.6</v>
      </c>
      <c r="V110" s="26">
        <v>2</v>
      </c>
      <c r="W110" s="26" t="s">
        <v>63</v>
      </c>
      <c r="X110" s="26">
        <f t="shared" si="81"/>
        <v>0.66</v>
      </c>
      <c r="Y110" s="26" t="s">
        <v>265</v>
      </c>
      <c r="Z110" s="26">
        <f t="shared" si="82"/>
        <v>0.66</v>
      </c>
      <c r="AA110" s="26" t="s">
        <v>96</v>
      </c>
      <c r="AB110" s="26">
        <f t="shared" si="83"/>
        <v>0.66</v>
      </c>
      <c r="AC110" s="49" t="s">
        <v>97</v>
      </c>
      <c r="AD110" s="26">
        <f t="shared" si="84"/>
        <v>0.66</v>
      </c>
      <c r="AE110" s="29" t="s">
        <v>266</v>
      </c>
      <c r="AF110" s="26">
        <f t="shared" si="85"/>
        <v>0.66</v>
      </c>
      <c r="AG110" s="29" t="s">
        <v>278</v>
      </c>
      <c r="AH110" s="26">
        <f t="shared" si="86"/>
        <v>0.66</v>
      </c>
      <c r="AI110" s="26">
        <v>2</v>
      </c>
      <c r="AJ110" s="26" t="s">
        <v>226</v>
      </c>
      <c r="AK110" s="26">
        <f t="shared" si="87"/>
        <v>0.66</v>
      </c>
      <c r="AL110" s="26" t="s">
        <v>265</v>
      </c>
      <c r="AM110" s="26">
        <f t="shared" si="88"/>
        <v>0.66</v>
      </c>
      <c r="AN110" s="26" t="s">
        <v>96</v>
      </c>
      <c r="AO110" s="26">
        <f t="shared" si="89"/>
        <v>0.66</v>
      </c>
      <c r="AP110" s="26" t="s">
        <v>97</v>
      </c>
      <c r="AQ110" s="26">
        <f t="shared" si="90"/>
        <v>0.66</v>
      </c>
      <c r="AR110" s="26" t="s">
        <v>266</v>
      </c>
      <c r="AS110" s="26">
        <f t="shared" si="91"/>
        <v>0.66</v>
      </c>
      <c r="AT110" s="26" t="s">
        <v>185</v>
      </c>
      <c r="AU110" s="26">
        <f t="shared" si="92"/>
        <v>0.66</v>
      </c>
      <c r="AV110" s="26">
        <v>2</v>
      </c>
      <c r="AW110" s="26" t="s">
        <v>181</v>
      </c>
      <c r="AX110" s="26">
        <f t="shared" si="93"/>
        <v>0.99</v>
      </c>
      <c r="AY110" s="26" t="s">
        <v>267</v>
      </c>
      <c r="AZ110" s="26">
        <f t="shared" si="94"/>
        <v>0.99</v>
      </c>
      <c r="BA110" s="26" t="s">
        <v>96</v>
      </c>
      <c r="BB110" s="26">
        <f t="shared" si="95"/>
        <v>0.99</v>
      </c>
      <c r="BC110" s="26" t="s">
        <v>97</v>
      </c>
      <c r="BD110" s="26">
        <f t="shared" si="96"/>
        <v>0.99</v>
      </c>
      <c r="BE110" s="26" t="s">
        <v>266</v>
      </c>
      <c r="BF110" s="26">
        <f t="shared" si="97"/>
        <v>0.99</v>
      </c>
      <c r="BG110" s="26" t="s">
        <v>165</v>
      </c>
      <c r="BH110" s="26">
        <f t="shared" si="98"/>
        <v>0.99</v>
      </c>
      <c r="BI110" s="26">
        <v>2</v>
      </c>
      <c r="BJ110" s="26" t="s">
        <v>181</v>
      </c>
      <c r="BK110" s="26">
        <f t="shared" si="99"/>
        <v>0.99</v>
      </c>
      <c r="BL110" s="26" t="s">
        <v>267</v>
      </c>
      <c r="BM110" s="26">
        <f t="shared" si="100"/>
        <v>0.99</v>
      </c>
      <c r="BN110" s="26" t="s">
        <v>96</v>
      </c>
      <c r="BO110" s="26">
        <f t="shared" si="101"/>
        <v>0.99</v>
      </c>
      <c r="BP110" s="26" t="s">
        <v>97</v>
      </c>
      <c r="BQ110" s="26">
        <f t="shared" si="102"/>
        <v>0.99</v>
      </c>
      <c r="BR110" s="26" t="s">
        <v>266</v>
      </c>
      <c r="BS110" s="26">
        <f t="shared" si="103"/>
        <v>0.99</v>
      </c>
      <c r="BT110" s="26" t="s">
        <v>165</v>
      </c>
      <c r="BU110" s="26">
        <f t="shared" si="104"/>
        <v>0.99</v>
      </c>
      <c r="BV110" s="26">
        <v>2</v>
      </c>
      <c r="BW110" s="26" t="s">
        <v>181</v>
      </c>
      <c r="BX110" s="26">
        <f t="shared" si="105"/>
        <v>1.65</v>
      </c>
      <c r="BY110" s="26" t="s">
        <v>18</v>
      </c>
      <c r="BZ110" s="26">
        <f t="shared" si="106"/>
        <v>1.65</v>
      </c>
      <c r="CA110" s="26" t="s">
        <v>96</v>
      </c>
      <c r="CB110" s="26">
        <f t="shared" si="107"/>
        <v>1.65</v>
      </c>
      <c r="CC110" s="26" t="s">
        <v>97</v>
      </c>
      <c r="CD110" s="26">
        <f t="shared" si="108"/>
        <v>1.65</v>
      </c>
      <c r="CE110" s="26" t="s">
        <v>266</v>
      </c>
      <c r="CF110" s="26">
        <f t="shared" si="109"/>
        <v>1.65</v>
      </c>
      <c r="CG110" s="26" t="s">
        <v>268</v>
      </c>
      <c r="CH110" s="26">
        <f t="shared" si="110"/>
        <v>1.65</v>
      </c>
      <c r="CI110" s="26">
        <v>2</v>
      </c>
      <c r="CJ110" s="26" t="s">
        <v>181</v>
      </c>
      <c r="CK110" s="26">
        <f t="shared" si="111"/>
        <v>1.65</v>
      </c>
      <c r="CL110" s="26" t="s">
        <v>18</v>
      </c>
      <c r="CM110" s="26">
        <f t="shared" si="112"/>
        <v>1.65</v>
      </c>
      <c r="CN110" s="26" t="s">
        <v>96</v>
      </c>
      <c r="CO110" s="26">
        <f t="shared" si="113"/>
        <v>1.65</v>
      </c>
      <c r="CP110" s="26" t="s">
        <v>97</v>
      </c>
      <c r="CQ110" s="26">
        <f t="shared" si="114"/>
        <v>1.65</v>
      </c>
      <c r="CR110" s="26" t="s">
        <v>266</v>
      </c>
      <c r="CS110" s="26">
        <f t="shared" si="115"/>
        <v>1.65</v>
      </c>
      <c r="CT110" s="26" t="s">
        <v>269</v>
      </c>
      <c r="CU110" s="26">
        <f t="shared" si="116"/>
        <v>1.65</v>
      </c>
    </row>
    <row r="111" spans="1:99" ht="15.75" x14ac:dyDescent="0.15">
      <c r="A111" s="23" t="s">
        <v>323</v>
      </c>
      <c r="B111" s="24" t="s">
        <v>324</v>
      </c>
      <c r="C111" s="23" t="s">
        <v>160</v>
      </c>
      <c r="D111" s="23" t="s">
        <v>8</v>
      </c>
      <c r="E111" s="25"/>
      <c r="F111" s="23">
        <v>0.5</v>
      </c>
      <c r="G111" s="26">
        <v>0</v>
      </c>
      <c r="H111" s="26">
        <v>103</v>
      </c>
      <c r="I111" s="26">
        <v>90</v>
      </c>
      <c r="J111" s="26">
        <v>94</v>
      </c>
      <c r="K111" s="26">
        <v>42</v>
      </c>
      <c r="L111" s="26">
        <v>62</v>
      </c>
      <c r="M111" s="26">
        <v>68</v>
      </c>
      <c r="N111" s="27">
        <v>0</v>
      </c>
      <c r="O111" s="26">
        <v>0</v>
      </c>
      <c r="P111" s="26">
        <f t="shared" si="77"/>
        <v>459</v>
      </c>
      <c r="Q111" s="28" t="str">
        <f>IF(D111="物理类",IF(P111&gt;=分数线!$C$2,"本科",""),IF(D111="历史类",IF(P111&gt;=分数线!$C$3,"本科","")))</f>
        <v>本科</v>
      </c>
      <c r="R111" s="28">
        <f t="shared" si="78"/>
        <v>54</v>
      </c>
      <c r="S111" s="28" t="str">
        <f>IF(D111="物理类",IF(P111&gt;=分数线!$C$6,"重本",""),IF(D111="历史类",IF(P111&gt;=分数线!$C$7,"重本","")))</f>
        <v/>
      </c>
      <c r="T111" s="28">
        <f t="shared" si="80"/>
        <v>0</v>
      </c>
      <c r="U111" s="28">
        <f t="shared" si="79"/>
        <v>54</v>
      </c>
      <c r="V111" s="26">
        <v>2</v>
      </c>
      <c r="W111" s="26" t="s">
        <v>63</v>
      </c>
      <c r="X111" s="26">
        <f t="shared" si="81"/>
        <v>0.9</v>
      </c>
      <c r="Y111" s="26" t="s">
        <v>265</v>
      </c>
      <c r="Z111" s="26">
        <f t="shared" si="82"/>
        <v>0.9</v>
      </c>
      <c r="AA111" s="26" t="s">
        <v>96</v>
      </c>
      <c r="AB111" s="26">
        <f t="shared" si="83"/>
        <v>0.9</v>
      </c>
      <c r="AC111" s="49" t="s">
        <v>97</v>
      </c>
      <c r="AD111" s="26">
        <f t="shared" si="84"/>
        <v>0.9</v>
      </c>
      <c r="AE111" s="29" t="s">
        <v>266</v>
      </c>
      <c r="AF111" s="26">
        <f t="shared" si="85"/>
        <v>0.9</v>
      </c>
      <c r="AG111" s="29" t="s">
        <v>278</v>
      </c>
      <c r="AH111" s="26">
        <f t="shared" si="86"/>
        <v>0.9</v>
      </c>
      <c r="AI111" s="26">
        <v>2</v>
      </c>
      <c r="AJ111" s="26" t="s">
        <v>226</v>
      </c>
      <c r="AK111" s="26">
        <f t="shared" si="87"/>
        <v>0.9</v>
      </c>
      <c r="AL111" s="26" t="s">
        <v>265</v>
      </c>
      <c r="AM111" s="26">
        <f t="shared" si="88"/>
        <v>0.9</v>
      </c>
      <c r="AN111" s="26" t="s">
        <v>96</v>
      </c>
      <c r="AO111" s="26">
        <f t="shared" si="89"/>
        <v>0.9</v>
      </c>
      <c r="AP111" s="26" t="s">
        <v>97</v>
      </c>
      <c r="AQ111" s="26">
        <f t="shared" si="90"/>
        <v>0.9</v>
      </c>
      <c r="AR111" s="26" t="s">
        <v>266</v>
      </c>
      <c r="AS111" s="26">
        <f t="shared" si="91"/>
        <v>0.9</v>
      </c>
      <c r="AT111" s="26" t="s">
        <v>185</v>
      </c>
      <c r="AU111" s="26">
        <f t="shared" si="92"/>
        <v>0.9</v>
      </c>
      <c r="AV111" s="26">
        <v>2</v>
      </c>
      <c r="AW111" s="26" t="s">
        <v>181</v>
      </c>
      <c r="AX111" s="26">
        <f t="shared" si="93"/>
        <v>1.35</v>
      </c>
      <c r="AY111" s="26" t="s">
        <v>267</v>
      </c>
      <c r="AZ111" s="26">
        <f t="shared" si="94"/>
        <v>1.35</v>
      </c>
      <c r="BA111" s="26" t="s">
        <v>96</v>
      </c>
      <c r="BB111" s="26">
        <f t="shared" si="95"/>
        <v>1.35</v>
      </c>
      <c r="BC111" s="26" t="s">
        <v>97</v>
      </c>
      <c r="BD111" s="26">
        <f t="shared" si="96"/>
        <v>1.35</v>
      </c>
      <c r="BE111" s="26" t="s">
        <v>266</v>
      </c>
      <c r="BF111" s="26">
        <f t="shared" si="97"/>
        <v>1.35</v>
      </c>
      <c r="BG111" s="26" t="s">
        <v>165</v>
      </c>
      <c r="BH111" s="26">
        <f t="shared" si="98"/>
        <v>1.35</v>
      </c>
      <c r="BI111" s="26">
        <v>2</v>
      </c>
      <c r="BJ111" s="26" t="s">
        <v>181</v>
      </c>
      <c r="BK111" s="26">
        <f t="shared" si="99"/>
        <v>1.35</v>
      </c>
      <c r="BL111" s="26" t="s">
        <v>267</v>
      </c>
      <c r="BM111" s="26">
        <f t="shared" si="100"/>
        <v>1.35</v>
      </c>
      <c r="BN111" s="26" t="s">
        <v>96</v>
      </c>
      <c r="BO111" s="26">
        <f t="shared" si="101"/>
        <v>1.35</v>
      </c>
      <c r="BP111" s="26" t="s">
        <v>97</v>
      </c>
      <c r="BQ111" s="26">
        <f t="shared" si="102"/>
        <v>1.35</v>
      </c>
      <c r="BR111" s="26" t="s">
        <v>266</v>
      </c>
      <c r="BS111" s="26">
        <f t="shared" si="103"/>
        <v>1.35</v>
      </c>
      <c r="BT111" s="26" t="s">
        <v>165</v>
      </c>
      <c r="BU111" s="26">
        <f t="shared" si="104"/>
        <v>1.35</v>
      </c>
      <c r="BV111" s="26">
        <v>2</v>
      </c>
      <c r="BW111" s="26" t="s">
        <v>181</v>
      </c>
      <c r="BX111" s="26">
        <f t="shared" si="105"/>
        <v>2.25</v>
      </c>
      <c r="BY111" s="26" t="s">
        <v>18</v>
      </c>
      <c r="BZ111" s="26">
        <f t="shared" si="106"/>
        <v>2.25</v>
      </c>
      <c r="CA111" s="26" t="s">
        <v>96</v>
      </c>
      <c r="CB111" s="26">
        <f t="shared" si="107"/>
        <v>2.25</v>
      </c>
      <c r="CC111" s="26" t="s">
        <v>97</v>
      </c>
      <c r="CD111" s="26">
        <f t="shared" si="108"/>
        <v>2.25</v>
      </c>
      <c r="CE111" s="26" t="s">
        <v>266</v>
      </c>
      <c r="CF111" s="26">
        <f t="shared" si="109"/>
        <v>2.25</v>
      </c>
      <c r="CG111" s="26" t="s">
        <v>268</v>
      </c>
      <c r="CH111" s="26">
        <f t="shared" si="110"/>
        <v>2.25</v>
      </c>
      <c r="CI111" s="26">
        <v>2</v>
      </c>
      <c r="CJ111" s="26" t="s">
        <v>181</v>
      </c>
      <c r="CK111" s="26">
        <f t="shared" si="111"/>
        <v>2.25</v>
      </c>
      <c r="CL111" s="26" t="s">
        <v>18</v>
      </c>
      <c r="CM111" s="26">
        <f t="shared" si="112"/>
        <v>2.25</v>
      </c>
      <c r="CN111" s="26" t="s">
        <v>96</v>
      </c>
      <c r="CO111" s="26">
        <f t="shared" si="113"/>
        <v>2.25</v>
      </c>
      <c r="CP111" s="26" t="s">
        <v>97</v>
      </c>
      <c r="CQ111" s="26">
        <f t="shared" si="114"/>
        <v>2.25</v>
      </c>
      <c r="CR111" s="26" t="s">
        <v>266</v>
      </c>
      <c r="CS111" s="26">
        <f t="shared" si="115"/>
        <v>2.25</v>
      </c>
      <c r="CT111" s="26" t="s">
        <v>269</v>
      </c>
      <c r="CU111" s="26">
        <f t="shared" si="116"/>
        <v>2.25</v>
      </c>
    </row>
    <row r="112" spans="1:99" ht="15.75" x14ac:dyDescent="0.15">
      <c r="A112" s="23" t="s">
        <v>325</v>
      </c>
      <c r="B112" s="24" t="s">
        <v>326</v>
      </c>
      <c r="C112" s="23" t="s">
        <v>160</v>
      </c>
      <c r="D112" s="23" t="s">
        <v>8</v>
      </c>
      <c r="E112" s="25"/>
      <c r="F112" s="23">
        <v>1</v>
      </c>
      <c r="G112" s="26">
        <v>0</v>
      </c>
      <c r="H112" s="26">
        <v>99</v>
      </c>
      <c r="I112" s="26">
        <v>64</v>
      </c>
      <c r="J112" s="26">
        <v>111</v>
      </c>
      <c r="K112" s="26">
        <v>48</v>
      </c>
      <c r="L112" s="26">
        <v>75</v>
      </c>
      <c r="M112" s="26">
        <v>60</v>
      </c>
      <c r="N112" s="27">
        <v>0</v>
      </c>
      <c r="O112" s="26">
        <v>0</v>
      </c>
      <c r="P112" s="26">
        <f t="shared" si="77"/>
        <v>457</v>
      </c>
      <c r="Q112" s="28" t="str">
        <f>IF(D112="物理类",IF(P112&gt;=分数线!$C$2,"本科",""),IF(D112="历史类",IF(P112&gt;=分数线!$C$3,"本科","")))</f>
        <v>本科</v>
      </c>
      <c r="R112" s="28">
        <f t="shared" si="78"/>
        <v>36</v>
      </c>
      <c r="S112" s="28" t="str">
        <f>IF(D112="物理类",IF(P112&gt;=分数线!$C$6,"重本",""),IF(D112="历史类",IF(P112&gt;=分数线!$C$7,"重本","")))</f>
        <v/>
      </c>
      <c r="T112" s="28">
        <f t="shared" si="80"/>
        <v>0</v>
      </c>
      <c r="U112" s="28">
        <f t="shared" si="79"/>
        <v>36</v>
      </c>
      <c r="V112" s="26">
        <v>2</v>
      </c>
      <c r="W112" s="26" t="s">
        <v>63</v>
      </c>
      <c r="X112" s="26">
        <f t="shared" si="81"/>
        <v>0.6</v>
      </c>
      <c r="Y112" s="26" t="s">
        <v>265</v>
      </c>
      <c r="Z112" s="26">
        <f t="shared" si="82"/>
        <v>0.6</v>
      </c>
      <c r="AA112" s="26" t="s">
        <v>96</v>
      </c>
      <c r="AB112" s="26">
        <f t="shared" si="83"/>
        <v>0.6</v>
      </c>
      <c r="AC112" s="49" t="s">
        <v>97</v>
      </c>
      <c r="AD112" s="26">
        <f t="shared" si="84"/>
        <v>0.6</v>
      </c>
      <c r="AE112" s="29" t="s">
        <v>266</v>
      </c>
      <c r="AF112" s="26">
        <f t="shared" si="85"/>
        <v>0.6</v>
      </c>
      <c r="AG112" s="29" t="s">
        <v>278</v>
      </c>
      <c r="AH112" s="26">
        <f t="shared" si="86"/>
        <v>0.6</v>
      </c>
      <c r="AI112" s="26">
        <v>2</v>
      </c>
      <c r="AJ112" s="26" t="s">
        <v>226</v>
      </c>
      <c r="AK112" s="26">
        <f t="shared" si="87"/>
        <v>0.6</v>
      </c>
      <c r="AL112" s="26" t="s">
        <v>265</v>
      </c>
      <c r="AM112" s="26">
        <f t="shared" si="88"/>
        <v>0.6</v>
      </c>
      <c r="AN112" s="26" t="s">
        <v>96</v>
      </c>
      <c r="AO112" s="26">
        <f t="shared" si="89"/>
        <v>0.6</v>
      </c>
      <c r="AP112" s="26" t="s">
        <v>97</v>
      </c>
      <c r="AQ112" s="26">
        <f t="shared" si="90"/>
        <v>0.6</v>
      </c>
      <c r="AR112" s="26" t="s">
        <v>266</v>
      </c>
      <c r="AS112" s="26">
        <f t="shared" si="91"/>
        <v>0.6</v>
      </c>
      <c r="AT112" s="26" t="s">
        <v>185</v>
      </c>
      <c r="AU112" s="26">
        <f t="shared" si="92"/>
        <v>0.6</v>
      </c>
      <c r="AV112" s="26">
        <v>2</v>
      </c>
      <c r="AW112" s="26" t="s">
        <v>181</v>
      </c>
      <c r="AX112" s="26">
        <f t="shared" si="93"/>
        <v>0.9</v>
      </c>
      <c r="AY112" s="26" t="s">
        <v>267</v>
      </c>
      <c r="AZ112" s="26">
        <f t="shared" si="94"/>
        <v>0.9</v>
      </c>
      <c r="BA112" s="26" t="s">
        <v>96</v>
      </c>
      <c r="BB112" s="26">
        <f t="shared" si="95"/>
        <v>0.9</v>
      </c>
      <c r="BC112" s="26" t="s">
        <v>97</v>
      </c>
      <c r="BD112" s="26">
        <f t="shared" si="96"/>
        <v>0.9</v>
      </c>
      <c r="BE112" s="26" t="s">
        <v>266</v>
      </c>
      <c r="BF112" s="26">
        <f t="shared" si="97"/>
        <v>0.9</v>
      </c>
      <c r="BG112" s="26" t="s">
        <v>165</v>
      </c>
      <c r="BH112" s="26">
        <f t="shared" si="98"/>
        <v>0.9</v>
      </c>
      <c r="BI112" s="26">
        <v>2</v>
      </c>
      <c r="BJ112" s="26" t="s">
        <v>181</v>
      </c>
      <c r="BK112" s="26">
        <f t="shared" si="99"/>
        <v>0.9</v>
      </c>
      <c r="BL112" s="26" t="s">
        <v>267</v>
      </c>
      <c r="BM112" s="26">
        <f t="shared" si="100"/>
        <v>0.9</v>
      </c>
      <c r="BN112" s="26" t="s">
        <v>96</v>
      </c>
      <c r="BO112" s="26">
        <f t="shared" si="101"/>
        <v>0.9</v>
      </c>
      <c r="BP112" s="26" t="s">
        <v>97</v>
      </c>
      <c r="BQ112" s="26">
        <f t="shared" si="102"/>
        <v>0.9</v>
      </c>
      <c r="BR112" s="26" t="s">
        <v>266</v>
      </c>
      <c r="BS112" s="26">
        <f t="shared" si="103"/>
        <v>0.9</v>
      </c>
      <c r="BT112" s="26" t="s">
        <v>165</v>
      </c>
      <c r="BU112" s="26">
        <f t="shared" si="104"/>
        <v>0.9</v>
      </c>
      <c r="BV112" s="26">
        <v>2</v>
      </c>
      <c r="BW112" s="26" t="s">
        <v>181</v>
      </c>
      <c r="BX112" s="26">
        <f t="shared" si="105"/>
        <v>1.5</v>
      </c>
      <c r="BY112" s="26" t="s">
        <v>18</v>
      </c>
      <c r="BZ112" s="26">
        <f t="shared" si="106"/>
        <v>1.5</v>
      </c>
      <c r="CA112" s="26" t="s">
        <v>96</v>
      </c>
      <c r="CB112" s="26">
        <f t="shared" si="107"/>
        <v>1.5</v>
      </c>
      <c r="CC112" s="26" t="s">
        <v>97</v>
      </c>
      <c r="CD112" s="26">
        <f t="shared" si="108"/>
        <v>1.5</v>
      </c>
      <c r="CE112" s="26" t="s">
        <v>266</v>
      </c>
      <c r="CF112" s="26">
        <f t="shared" si="109"/>
        <v>1.5</v>
      </c>
      <c r="CG112" s="26" t="s">
        <v>268</v>
      </c>
      <c r="CH112" s="26">
        <f t="shared" si="110"/>
        <v>1.5</v>
      </c>
      <c r="CI112" s="26">
        <v>2</v>
      </c>
      <c r="CJ112" s="26" t="s">
        <v>181</v>
      </c>
      <c r="CK112" s="26">
        <f t="shared" si="111"/>
        <v>1.5</v>
      </c>
      <c r="CL112" s="26" t="s">
        <v>18</v>
      </c>
      <c r="CM112" s="26">
        <f t="shared" si="112"/>
        <v>1.5</v>
      </c>
      <c r="CN112" s="26" t="s">
        <v>96</v>
      </c>
      <c r="CO112" s="26">
        <f t="shared" si="113"/>
        <v>1.5</v>
      </c>
      <c r="CP112" s="26" t="s">
        <v>97</v>
      </c>
      <c r="CQ112" s="26">
        <f t="shared" si="114"/>
        <v>1.5</v>
      </c>
      <c r="CR112" s="26" t="s">
        <v>266</v>
      </c>
      <c r="CS112" s="26">
        <f t="shared" si="115"/>
        <v>1.5</v>
      </c>
      <c r="CT112" s="26" t="s">
        <v>269</v>
      </c>
      <c r="CU112" s="26">
        <f t="shared" si="116"/>
        <v>1.5</v>
      </c>
    </row>
    <row r="113" spans="1:99" ht="15.75" x14ac:dyDescent="0.15">
      <c r="A113" s="23" t="s">
        <v>327</v>
      </c>
      <c r="B113" s="24" t="s">
        <v>328</v>
      </c>
      <c r="C113" s="23" t="s">
        <v>160</v>
      </c>
      <c r="D113" s="23" t="s">
        <v>8</v>
      </c>
      <c r="E113" s="25"/>
      <c r="F113" s="23">
        <v>0.5</v>
      </c>
      <c r="G113" s="26">
        <v>0</v>
      </c>
      <c r="H113" s="26">
        <v>93</v>
      </c>
      <c r="I113" s="26">
        <v>82</v>
      </c>
      <c r="J113" s="26">
        <v>106</v>
      </c>
      <c r="K113" s="26">
        <v>45</v>
      </c>
      <c r="L113" s="26">
        <v>62</v>
      </c>
      <c r="M113" s="26">
        <v>69</v>
      </c>
      <c r="N113" s="27">
        <v>0</v>
      </c>
      <c r="O113" s="26">
        <v>0</v>
      </c>
      <c r="P113" s="26">
        <f t="shared" ref="P113:P176" si="117">ROUND(SUM(H113:O113),0)</f>
        <v>457</v>
      </c>
      <c r="Q113" s="28" t="str">
        <f>IF(D113="物理类",IF(P113&gt;=分数线!$C$2,"本科",""),IF(D113="历史类",IF(P113&gt;=分数线!$C$3,"本科","")))</f>
        <v>本科</v>
      </c>
      <c r="R113" s="28">
        <f t="shared" ref="R113:R176" si="118">IF(F113&gt;0,IF(Q113="本科",(2-F113)*36,-(F113)*36),IF(Q113="本科",2*36,0))</f>
        <v>54</v>
      </c>
      <c r="S113" s="28" t="str">
        <f>IF(D113="物理类",IF(P113&gt;=分数线!$C$6,"重本",""),IF(D113="历史类",IF(P113&gt;=分数线!$C$7,"重本","")))</f>
        <v/>
      </c>
      <c r="T113" s="28">
        <f t="shared" si="80"/>
        <v>0</v>
      </c>
      <c r="U113" s="28">
        <f t="shared" si="79"/>
        <v>54</v>
      </c>
      <c r="V113" s="26">
        <v>2</v>
      </c>
      <c r="W113" s="26" t="s">
        <v>63</v>
      </c>
      <c r="X113" s="26">
        <f t="shared" si="81"/>
        <v>0.9</v>
      </c>
      <c r="Y113" s="26" t="s">
        <v>265</v>
      </c>
      <c r="Z113" s="26">
        <f t="shared" si="82"/>
        <v>0.9</v>
      </c>
      <c r="AA113" s="26" t="s">
        <v>96</v>
      </c>
      <c r="AB113" s="26">
        <f t="shared" si="83"/>
        <v>0.9</v>
      </c>
      <c r="AC113" s="49" t="s">
        <v>97</v>
      </c>
      <c r="AD113" s="26">
        <f t="shared" si="84"/>
        <v>0.9</v>
      </c>
      <c r="AE113" s="29" t="s">
        <v>266</v>
      </c>
      <c r="AF113" s="26">
        <f t="shared" si="85"/>
        <v>0.9</v>
      </c>
      <c r="AG113" s="29" t="s">
        <v>278</v>
      </c>
      <c r="AH113" s="26">
        <f t="shared" si="86"/>
        <v>0.9</v>
      </c>
      <c r="AI113" s="26">
        <v>2</v>
      </c>
      <c r="AJ113" s="26" t="s">
        <v>226</v>
      </c>
      <c r="AK113" s="26">
        <f t="shared" si="87"/>
        <v>0.9</v>
      </c>
      <c r="AL113" s="26" t="s">
        <v>265</v>
      </c>
      <c r="AM113" s="26">
        <f t="shared" si="88"/>
        <v>0.9</v>
      </c>
      <c r="AN113" s="26" t="s">
        <v>96</v>
      </c>
      <c r="AO113" s="26">
        <f t="shared" si="89"/>
        <v>0.9</v>
      </c>
      <c r="AP113" s="26" t="s">
        <v>97</v>
      </c>
      <c r="AQ113" s="26">
        <f t="shared" si="90"/>
        <v>0.9</v>
      </c>
      <c r="AR113" s="26" t="s">
        <v>266</v>
      </c>
      <c r="AS113" s="26">
        <f t="shared" si="91"/>
        <v>0.9</v>
      </c>
      <c r="AT113" s="26" t="s">
        <v>185</v>
      </c>
      <c r="AU113" s="26">
        <f t="shared" si="92"/>
        <v>0.9</v>
      </c>
      <c r="AV113" s="26">
        <v>2</v>
      </c>
      <c r="AW113" s="26" t="s">
        <v>181</v>
      </c>
      <c r="AX113" s="26">
        <f t="shared" si="93"/>
        <v>1.35</v>
      </c>
      <c r="AY113" s="26" t="s">
        <v>267</v>
      </c>
      <c r="AZ113" s="26">
        <f t="shared" si="94"/>
        <v>1.35</v>
      </c>
      <c r="BA113" s="26" t="s">
        <v>96</v>
      </c>
      <c r="BB113" s="26">
        <f t="shared" si="95"/>
        <v>1.35</v>
      </c>
      <c r="BC113" s="26" t="s">
        <v>97</v>
      </c>
      <c r="BD113" s="26">
        <f t="shared" si="96"/>
        <v>1.35</v>
      </c>
      <c r="BE113" s="26" t="s">
        <v>266</v>
      </c>
      <c r="BF113" s="26">
        <f t="shared" si="97"/>
        <v>1.35</v>
      </c>
      <c r="BG113" s="26" t="s">
        <v>165</v>
      </c>
      <c r="BH113" s="26">
        <f t="shared" si="98"/>
        <v>1.35</v>
      </c>
      <c r="BI113" s="26">
        <v>2</v>
      </c>
      <c r="BJ113" s="26" t="s">
        <v>181</v>
      </c>
      <c r="BK113" s="26">
        <f t="shared" si="99"/>
        <v>1.35</v>
      </c>
      <c r="BL113" s="26" t="s">
        <v>267</v>
      </c>
      <c r="BM113" s="26">
        <f t="shared" si="100"/>
        <v>1.35</v>
      </c>
      <c r="BN113" s="26" t="s">
        <v>96</v>
      </c>
      <c r="BO113" s="26">
        <f t="shared" si="101"/>
        <v>1.35</v>
      </c>
      <c r="BP113" s="26" t="s">
        <v>97</v>
      </c>
      <c r="BQ113" s="26">
        <f t="shared" si="102"/>
        <v>1.35</v>
      </c>
      <c r="BR113" s="26" t="s">
        <v>266</v>
      </c>
      <c r="BS113" s="26">
        <f t="shared" si="103"/>
        <v>1.35</v>
      </c>
      <c r="BT113" s="26" t="s">
        <v>165</v>
      </c>
      <c r="BU113" s="26">
        <f t="shared" si="104"/>
        <v>1.35</v>
      </c>
      <c r="BV113" s="26">
        <v>2</v>
      </c>
      <c r="BW113" s="26" t="s">
        <v>181</v>
      </c>
      <c r="BX113" s="26">
        <f t="shared" si="105"/>
        <v>2.25</v>
      </c>
      <c r="BY113" s="26" t="s">
        <v>18</v>
      </c>
      <c r="BZ113" s="26">
        <f t="shared" si="106"/>
        <v>2.25</v>
      </c>
      <c r="CA113" s="26" t="s">
        <v>96</v>
      </c>
      <c r="CB113" s="26">
        <f t="shared" si="107"/>
        <v>2.25</v>
      </c>
      <c r="CC113" s="26" t="s">
        <v>97</v>
      </c>
      <c r="CD113" s="26">
        <f t="shared" si="108"/>
        <v>2.25</v>
      </c>
      <c r="CE113" s="26" t="s">
        <v>266</v>
      </c>
      <c r="CF113" s="26">
        <f t="shared" si="109"/>
        <v>2.25</v>
      </c>
      <c r="CG113" s="26" t="s">
        <v>268</v>
      </c>
      <c r="CH113" s="26">
        <f t="shared" si="110"/>
        <v>2.25</v>
      </c>
      <c r="CI113" s="26">
        <v>2</v>
      </c>
      <c r="CJ113" s="26" t="s">
        <v>181</v>
      </c>
      <c r="CK113" s="26">
        <f t="shared" si="111"/>
        <v>2.25</v>
      </c>
      <c r="CL113" s="26" t="s">
        <v>18</v>
      </c>
      <c r="CM113" s="26">
        <f t="shared" si="112"/>
        <v>2.25</v>
      </c>
      <c r="CN113" s="26" t="s">
        <v>96</v>
      </c>
      <c r="CO113" s="26">
        <f t="shared" si="113"/>
        <v>2.25</v>
      </c>
      <c r="CP113" s="26" t="s">
        <v>97</v>
      </c>
      <c r="CQ113" s="26">
        <f t="shared" si="114"/>
        <v>2.25</v>
      </c>
      <c r="CR113" s="26" t="s">
        <v>266</v>
      </c>
      <c r="CS113" s="26">
        <f t="shared" si="115"/>
        <v>2.25</v>
      </c>
      <c r="CT113" s="26" t="s">
        <v>269</v>
      </c>
      <c r="CU113" s="26">
        <f t="shared" si="116"/>
        <v>2.25</v>
      </c>
    </row>
    <row r="114" spans="1:99" ht="15.75" x14ac:dyDescent="0.15">
      <c r="A114" s="23" t="s">
        <v>329</v>
      </c>
      <c r="B114" s="24" t="s">
        <v>330</v>
      </c>
      <c r="C114" s="23" t="s">
        <v>160</v>
      </c>
      <c r="D114" s="23" t="s">
        <v>8</v>
      </c>
      <c r="E114" s="25"/>
      <c r="F114" s="23">
        <v>1</v>
      </c>
      <c r="G114" s="26">
        <v>0</v>
      </c>
      <c r="H114" s="26">
        <v>116</v>
      </c>
      <c r="I114" s="26">
        <v>84</v>
      </c>
      <c r="J114" s="26">
        <v>77</v>
      </c>
      <c r="K114" s="26">
        <v>39</v>
      </c>
      <c r="L114" s="26">
        <v>66</v>
      </c>
      <c r="M114" s="26">
        <v>67</v>
      </c>
      <c r="N114" s="27">
        <v>0</v>
      </c>
      <c r="O114" s="26">
        <v>0</v>
      </c>
      <c r="P114" s="26">
        <f t="shared" si="117"/>
        <v>449</v>
      </c>
      <c r="Q114" s="28" t="str">
        <f>IF(D114="物理类",IF(P114&gt;=分数线!$C$2,"本科",""),IF(D114="历史类",IF(P114&gt;=分数线!$C$3,"本科","")))</f>
        <v>本科</v>
      </c>
      <c r="R114" s="28">
        <f t="shared" si="118"/>
        <v>36</v>
      </c>
      <c r="S114" s="28" t="str">
        <f>IF(D114="物理类",IF(P114&gt;=分数线!$C$6,"重本",""),IF(D114="历史类",IF(P114&gt;=分数线!$C$7,"重本","")))</f>
        <v/>
      </c>
      <c r="T114" s="28">
        <f t="shared" si="80"/>
        <v>0</v>
      </c>
      <c r="U114" s="28">
        <f t="shared" si="79"/>
        <v>36</v>
      </c>
      <c r="V114" s="26">
        <v>2</v>
      </c>
      <c r="W114" s="26" t="s">
        <v>63</v>
      </c>
      <c r="X114" s="26">
        <f t="shared" si="81"/>
        <v>0.6</v>
      </c>
      <c r="Y114" s="26" t="s">
        <v>265</v>
      </c>
      <c r="Z114" s="26">
        <f t="shared" si="82"/>
        <v>0.6</v>
      </c>
      <c r="AA114" s="26" t="s">
        <v>96</v>
      </c>
      <c r="AB114" s="26">
        <f t="shared" si="83"/>
        <v>0.6</v>
      </c>
      <c r="AC114" s="49" t="s">
        <v>97</v>
      </c>
      <c r="AD114" s="26">
        <f t="shared" si="84"/>
        <v>0.6</v>
      </c>
      <c r="AE114" s="29" t="s">
        <v>266</v>
      </c>
      <c r="AF114" s="26">
        <f t="shared" si="85"/>
        <v>0.6</v>
      </c>
      <c r="AG114" s="29" t="s">
        <v>278</v>
      </c>
      <c r="AH114" s="26">
        <f t="shared" si="86"/>
        <v>0.6</v>
      </c>
      <c r="AI114" s="26">
        <v>2</v>
      </c>
      <c r="AJ114" s="26" t="s">
        <v>226</v>
      </c>
      <c r="AK114" s="26">
        <f t="shared" si="87"/>
        <v>0.6</v>
      </c>
      <c r="AL114" s="26" t="s">
        <v>265</v>
      </c>
      <c r="AM114" s="26">
        <f t="shared" si="88"/>
        <v>0.6</v>
      </c>
      <c r="AN114" s="26" t="s">
        <v>96</v>
      </c>
      <c r="AO114" s="26">
        <f t="shared" si="89"/>
        <v>0.6</v>
      </c>
      <c r="AP114" s="26" t="s">
        <v>97</v>
      </c>
      <c r="AQ114" s="26">
        <f t="shared" si="90"/>
        <v>0.6</v>
      </c>
      <c r="AR114" s="26" t="s">
        <v>266</v>
      </c>
      <c r="AS114" s="26">
        <f t="shared" si="91"/>
        <v>0.6</v>
      </c>
      <c r="AT114" s="26" t="s">
        <v>185</v>
      </c>
      <c r="AU114" s="26">
        <f t="shared" si="92"/>
        <v>0.6</v>
      </c>
      <c r="AV114" s="26">
        <v>2</v>
      </c>
      <c r="AW114" s="26" t="s">
        <v>181</v>
      </c>
      <c r="AX114" s="26">
        <f t="shared" si="93"/>
        <v>0.9</v>
      </c>
      <c r="AY114" s="26" t="s">
        <v>267</v>
      </c>
      <c r="AZ114" s="26">
        <f t="shared" si="94"/>
        <v>0.9</v>
      </c>
      <c r="BA114" s="26" t="s">
        <v>96</v>
      </c>
      <c r="BB114" s="26">
        <f t="shared" si="95"/>
        <v>0.9</v>
      </c>
      <c r="BC114" s="26" t="s">
        <v>97</v>
      </c>
      <c r="BD114" s="26">
        <f t="shared" si="96"/>
        <v>0.9</v>
      </c>
      <c r="BE114" s="26" t="s">
        <v>266</v>
      </c>
      <c r="BF114" s="26">
        <f t="shared" si="97"/>
        <v>0.9</v>
      </c>
      <c r="BG114" s="26" t="s">
        <v>165</v>
      </c>
      <c r="BH114" s="26">
        <f t="shared" si="98"/>
        <v>0.9</v>
      </c>
      <c r="BI114" s="26">
        <v>2</v>
      </c>
      <c r="BJ114" s="26" t="s">
        <v>181</v>
      </c>
      <c r="BK114" s="26">
        <f t="shared" si="99"/>
        <v>0.9</v>
      </c>
      <c r="BL114" s="26" t="s">
        <v>267</v>
      </c>
      <c r="BM114" s="26">
        <f t="shared" si="100"/>
        <v>0.9</v>
      </c>
      <c r="BN114" s="26" t="s">
        <v>96</v>
      </c>
      <c r="BO114" s="26">
        <f t="shared" si="101"/>
        <v>0.9</v>
      </c>
      <c r="BP114" s="26" t="s">
        <v>97</v>
      </c>
      <c r="BQ114" s="26">
        <f t="shared" si="102"/>
        <v>0.9</v>
      </c>
      <c r="BR114" s="26" t="s">
        <v>266</v>
      </c>
      <c r="BS114" s="26">
        <f t="shared" si="103"/>
        <v>0.9</v>
      </c>
      <c r="BT114" s="26" t="s">
        <v>165</v>
      </c>
      <c r="BU114" s="26">
        <f t="shared" si="104"/>
        <v>0.9</v>
      </c>
      <c r="BV114" s="26">
        <v>2</v>
      </c>
      <c r="BW114" s="26" t="s">
        <v>181</v>
      </c>
      <c r="BX114" s="26">
        <f t="shared" si="105"/>
        <v>1.5</v>
      </c>
      <c r="BY114" s="26" t="s">
        <v>18</v>
      </c>
      <c r="BZ114" s="26">
        <f t="shared" si="106"/>
        <v>1.5</v>
      </c>
      <c r="CA114" s="26" t="s">
        <v>96</v>
      </c>
      <c r="CB114" s="26">
        <f t="shared" si="107"/>
        <v>1.5</v>
      </c>
      <c r="CC114" s="26" t="s">
        <v>97</v>
      </c>
      <c r="CD114" s="26">
        <f t="shared" si="108"/>
        <v>1.5</v>
      </c>
      <c r="CE114" s="26" t="s">
        <v>266</v>
      </c>
      <c r="CF114" s="26">
        <f t="shared" si="109"/>
        <v>1.5</v>
      </c>
      <c r="CG114" s="26" t="s">
        <v>268</v>
      </c>
      <c r="CH114" s="26">
        <f t="shared" si="110"/>
        <v>1.5</v>
      </c>
      <c r="CI114" s="26">
        <v>2</v>
      </c>
      <c r="CJ114" s="26" t="s">
        <v>181</v>
      </c>
      <c r="CK114" s="26">
        <f t="shared" si="111"/>
        <v>1.5</v>
      </c>
      <c r="CL114" s="26" t="s">
        <v>18</v>
      </c>
      <c r="CM114" s="26">
        <f t="shared" si="112"/>
        <v>1.5</v>
      </c>
      <c r="CN114" s="26" t="s">
        <v>96</v>
      </c>
      <c r="CO114" s="26">
        <f t="shared" si="113"/>
        <v>1.5</v>
      </c>
      <c r="CP114" s="26" t="s">
        <v>97</v>
      </c>
      <c r="CQ114" s="26">
        <f t="shared" si="114"/>
        <v>1.5</v>
      </c>
      <c r="CR114" s="26" t="s">
        <v>266</v>
      </c>
      <c r="CS114" s="26">
        <f t="shared" si="115"/>
        <v>1.5</v>
      </c>
      <c r="CT114" s="26" t="s">
        <v>269</v>
      </c>
      <c r="CU114" s="26">
        <f t="shared" si="116"/>
        <v>1.5</v>
      </c>
    </row>
    <row r="115" spans="1:99" ht="15.75" x14ac:dyDescent="0.15">
      <c r="A115" s="23" t="s">
        <v>331</v>
      </c>
      <c r="B115" s="24" t="s">
        <v>332</v>
      </c>
      <c r="C115" s="23" t="s">
        <v>160</v>
      </c>
      <c r="D115" s="23" t="s">
        <v>8</v>
      </c>
      <c r="E115" s="25"/>
      <c r="F115" s="23">
        <v>1</v>
      </c>
      <c r="G115" s="26">
        <v>0</v>
      </c>
      <c r="H115" s="26">
        <v>89</v>
      </c>
      <c r="I115" s="26">
        <v>98</v>
      </c>
      <c r="J115" s="26">
        <v>80</v>
      </c>
      <c r="K115" s="26">
        <v>48</v>
      </c>
      <c r="L115" s="26">
        <v>64</v>
      </c>
      <c r="M115" s="26">
        <v>65</v>
      </c>
      <c r="N115" s="27">
        <v>0</v>
      </c>
      <c r="O115" s="26">
        <v>0</v>
      </c>
      <c r="P115" s="26">
        <f t="shared" si="117"/>
        <v>444</v>
      </c>
      <c r="Q115" s="28" t="str">
        <f>IF(D115="物理类",IF(P115&gt;=分数线!$C$2,"本科",""),IF(D115="历史类",IF(P115&gt;=分数线!$C$3,"本科","")))</f>
        <v>本科</v>
      </c>
      <c r="R115" s="28">
        <f t="shared" si="118"/>
        <v>36</v>
      </c>
      <c r="S115" s="28" t="str">
        <f>IF(D115="物理类",IF(P115&gt;=分数线!$C$6,"重本",""),IF(D115="历史类",IF(P115&gt;=分数线!$C$7,"重本","")))</f>
        <v/>
      </c>
      <c r="T115" s="28">
        <f t="shared" si="80"/>
        <v>0</v>
      </c>
      <c r="U115" s="28">
        <f t="shared" si="79"/>
        <v>36</v>
      </c>
      <c r="V115" s="26">
        <v>2</v>
      </c>
      <c r="W115" s="26" t="s">
        <v>216</v>
      </c>
      <c r="X115" s="26">
        <f t="shared" si="81"/>
        <v>0.6</v>
      </c>
      <c r="Y115" s="26" t="s">
        <v>217</v>
      </c>
      <c r="Z115" s="26">
        <f t="shared" si="82"/>
        <v>0.6</v>
      </c>
      <c r="AA115" s="26" t="s">
        <v>93</v>
      </c>
      <c r="AB115" s="26">
        <f t="shared" si="83"/>
        <v>0.6</v>
      </c>
      <c r="AC115" s="49" t="s">
        <v>218</v>
      </c>
      <c r="AD115" s="26">
        <f t="shared" si="84"/>
        <v>0.6</v>
      </c>
      <c r="AE115" s="29" t="s">
        <v>219</v>
      </c>
      <c r="AF115" s="26">
        <f t="shared" si="85"/>
        <v>0.6</v>
      </c>
      <c r="AG115" s="29" t="s">
        <v>99</v>
      </c>
      <c r="AH115" s="26">
        <f t="shared" si="86"/>
        <v>0.6</v>
      </c>
      <c r="AI115" s="26">
        <v>2</v>
      </c>
      <c r="AJ115" s="26" t="s">
        <v>226</v>
      </c>
      <c r="AK115" s="26">
        <f t="shared" si="87"/>
        <v>0.6</v>
      </c>
      <c r="AL115" s="26" t="s">
        <v>265</v>
      </c>
      <c r="AM115" s="26">
        <f t="shared" si="88"/>
        <v>0.6</v>
      </c>
      <c r="AN115" s="26" t="s">
        <v>96</v>
      </c>
      <c r="AO115" s="26">
        <f t="shared" si="89"/>
        <v>0.6</v>
      </c>
      <c r="AP115" s="26" t="s">
        <v>97</v>
      </c>
      <c r="AQ115" s="26">
        <f t="shared" si="90"/>
        <v>0.6</v>
      </c>
      <c r="AR115" s="26" t="s">
        <v>266</v>
      </c>
      <c r="AS115" s="26">
        <f t="shared" si="91"/>
        <v>0.6</v>
      </c>
      <c r="AT115" s="26" t="s">
        <v>185</v>
      </c>
      <c r="AU115" s="26">
        <f t="shared" si="92"/>
        <v>0.6</v>
      </c>
      <c r="AV115" s="26">
        <v>2</v>
      </c>
      <c r="AW115" s="26" t="s">
        <v>181</v>
      </c>
      <c r="AX115" s="26">
        <f t="shared" si="93"/>
        <v>0.9</v>
      </c>
      <c r="AY115" s="26" t="s">
        <v>267</v>
      </c>
      <c r="AZ115" s="26">
        <f t="shared" si="94"/>
        <v>0.9</v>
      </c>
      <c r="BA115" s="26" t="s">
        <v>96</v>
      </c>
      <c r="BB115" s="26">
        <f t="shared" si="95"/>
        <v>0.9</v>
      </c>
      <c r="BC115" s="26" t="s">
        <v>97</v>
      </c>
      <c r="BD115" s="26">
        <f t="shared" si="96"/>
        <v>0.9</v>
      </c>
      <c r="BE115" s="26" t="s">
        <v>266</v>
      </c>
      <c r="BF115" s="26">
        <f t="shared" si="97"/>
        <v>0.9</v>
      </c>
      <c r="BG115" s="26" t="s">
        <v>165</v>
      </c>
      <c r="BH115" s="26">
        <f t="shared" si="98"/>
        <v>0.9</v>
      </c>
      <c r="BI115" s="26">
        <v>2</v>
      </c>
      <c r="BJ115" s="26" t="s">
        <v>181</v>
      </c>
      <c r="BK115" s="26">
        <f t="shared" si="99"/>
        <v>0.9</v>
      </c>
      <c r="BL115" s="26" t="s">
        <v>267</v>
      </c>
      <c r="BM115" s="26">
        <f t="shared" si="100"/>
        <v>0.9</v>
      </c>
      <c r="BN115" s="26" t="s">
        <v>96</v>
      </c>
      <c r="BO115" s="26">
        <f t="shared" si="101"/>
        <v>0.9</v>
      </c>
      <c r="BP115" s="26" t="s">
        <v>97</v>
      </c>
      <c r="BQ115" s="26">
        <f t="shared" si="102"/>
        <v>0.9</v>
      </c>
      <c r="BR115" s="26" t="s">
        <v>266</v>
      </c>
      <c r="BS115" s="26">
        <f t="shared" si="103"/>
        <v>0.9</v>
      </c>
      <c r="BT115" s="26" t="s">
        <v>165</v>
      </c>
      <c r="BU115" s="26">
        <f t="shared" si="104"/>
        <v>0.9</v>
      </c>
      <c r="BV115" s="26">
        <v>2</v>
      </c>
      <c r="BW115" s="26" t="s">
        <v>181</v>
      </c>
      <c r="BX115" s="26">
        <f t="shared" si="105"/>
        <v>1.5</v>
      </c>
      <c r="BY115" s="26" t="s">
        <v>18</v>
      </c>
      <c r="BZ115" s="26">
        <f t="shared" si="106"/>
        <v>1.5</v>
      </c>
      <c r="CA115" s="26" t="s">
        <v>96</v>
      </c>
      <c r="CB115" s="26">
        <f t="shared" si="107"/>
        <v>1.5</v>
      </c>
      <c r="CC115" s="26" t="s">
        <v>97</v>
      </c>
      <c r="CD115" s="26">
        <f t="shared" si="108"/>
        <v>1.5</v>
      </c>
      <c r="CE115" s="26" t="s">
        <v>266</v>
      </c>
      <c r="CF115" s="26">
        <f t="shared" si="109"/>
        <v>1.5</v>
      </c>
      <c r="CG115" s="26" t="s">
        <v>268</v>
      </c>
      <c r="CH115" s="26">
        <f t="shared" si="110"/>
        <v>1.5</v>
      </c>
      <c r="CI115" s="26">
        <v>2</v>
      </c>
      <c r="CJ115" s="26" t="s">
        <v>181</v>
      </c>
      <c r="CK115" s="26">
        <f t="shared" si="111"/>
        <v>1.5</v>
      </c>
      <c r="CL115" s="26" t="s">
        <v>18</v>
      </c>
      <c r="CM115" s="26">
        <f t="shared" si="112"/>
        <v>1.5</v>
      </c>
      <c r="CN115" s="26" t="s">
        <v>96</v>
      </c>
      <c r="CO115" s="26">
        <f t="shared" si="113"/>
        <v>1.5</v>
      </c>
      <c r="CP115" s="26" t="s">
        <v>97</v>
      </c>
      <c r="CQ115" s="26">
        <f t="shared" si="114"/>
        <v>1.5</v>
      </c>
      <c r="CR115" s="26" t="s">
        <v>266</v>
      </c>
      <c r="CS115" s="26">
        <f t="shared" si="115"/>
        <v>1.5</v>
      </c>
      <c r="CT115" s="26" t="s">
        <v>269</v>
      </c>
      <c r="CU115" s="26">
        <f t="shared" si="116"/>
        <v>1.5</v>
      </c>
    </row>
    <row r="116" spans="1:99" ht="15.75" x14ac:dyDescent="0.15">
      <c r="A116" s="23" t="s">
        <v>200</v>
      </c>
      <c r="B116" s="24" t="s">
        <v>333</v>
      </c>
      <c r="C116" s="23" t="s">
        <v>160</v>
      </c>
      <c r="D116" s="23" t="s">
        <v>8</v>
      </c>
      <c r="E116" s="25"/>
      <c r="F116" s="23">
        <v>1</v>
      </c>
      <c r="G116" s="26">
        <v>0</v>
      </c>
      <c r="H116" s="26">
        <v>91</v>
      </c>
      <c r="I116" s="26">
        <v>77</v>
      </c>
      <c r="J116" s="26">
        <v>91</v>
      </c>
      <c r="K116" s="26">
        <v>39</v>
      </c>
      <c r="L116" s="26">
        <v>73</v>
      </c>
      <c r="M116" s="26">
        <v>67</v>
      </c>
      <c r="N116" s="27">
        <v>0</v>
      </c>
      <c r="O116" s="26">
        <v>0</v>
      </c>
      <c r="P116" s="26">
        <f t="shared" si="117"/>
        <v>438</v>
      </c>
      <c r="Q116" s="28" t="str">
        <f>IF(D116="物理类",IF(P116&gt;=分数线!$C$2,"本科",""),IF(D116="历史类",IF(P116&gt;=分数线!$C$3,"本科","")))</f>
        <v>本科</v>
      </c>
      <c r="R116" s="28">
        <f t="shared" si="118"/>
        <v>36</v>
      </c>
      <c r="S116" s="28" t="str">
        <f>IF(D116="物理类",IF(P116&gt;=分数线!$C$6,"重本",""),IF(D116="历史类",IF(P116&gt;=分数线!$C$7,"重本","")))</f>
        <v/>
      </c>
      <c r="T116" s="28">
        <f t="shared" si="80"/>
        <v>0</v>
      </c>
      <c r="U116" s="28">
        <f t="shared" si="79"/>
        <v>36</v>
      </c>
      <c r="V116" s="26">
        <v>2</v>
      </c>
      <c r="W116" s="26" t="s">
        <v>216</v>
      </c>
      <c r="X116" s="26">
        <f t="shared" si="81"/>
        <v>0.6</v>
      </c>
      <c r="Y116" s="26" t="s">
        <v>217</v>
      </c>
      <c r="Z116" s="26">
        <f t="shared" si="82"/>
        <v>0.6</v>
      </c>
      <c r="AA116" s="26" t="s">
        <v>93</v>
      </c>
      <c r="AB116" s="26">
        <f t="shared" si="83"/>
        <v>0.6</v>
      </c>
      <c r="AC116" s="49" t="s">
        <v>218</v>
      </c>
      <c r="AD116" s="26">
        <f t="shared" si="84"/>
        <v>0.6</v>
      </c>
      <c r="AE116" s="29" t="s">
        <v>219</v>
      </c>
      <c r="AF116" s="26">
        <f t="shared" si="85"/>
        <v>0.6</v>
      </c>
      <c r="AG116" s="29" t="s">
        <v>99</v>
      </c>
      <c r="AH116" s="26">
        <f t="shared" si="86"/>
        <v>0.6</v>
      </c>
      <c r="AI116" s="26">
        <v>2</v>
      </c>
      <c r="AJ116" s="26" t="s">
        <v>226</v>
      </c>
      <c r="AK116" s="26">
        <f t="shared" si="87"/>
        <v>0.6</v>
      </c>
      <c r="AL116" s="26" t="s">
        <v>265</v>
      </c>
      <c r="AM116" s="26">
        <f t="shared" si="88"/>
        <v>0.6</v>
      </c>
      <c r="AN116" s="26" t="s">
        <v>96</v>
      </c>
      <c r="AO116" s="26">
        <f t="shared" si="89"/>
        <v>0.6</v>
      </c>
      <c r="AP116" s="26" t="s">
        <v>97</v>
      </c>
      <c r="AQ116" s="26">
        <f t="shared" si="90"/>
        <v>0.6</v>
      </c>
      <c r="AR116" s="26" t="s">
        <v>266</v>
      </c>
      <c r="AS116" s="26">
        <f t="shared" si="91"/>
        <v>0.6</v>
      </c>
      <c r="AT116" s="26" t="s">
        <v>185</v>
      </c>
      <c r="AU116" s="26">
        <f t="shared" si="92"/>
        <v>0.6</v>
      </c>
      <c r="AV116" s="26">
        <v>2</v>
      </c>
      <c r="AW116" s="26" t="s">
        <v>181</v>
      </c>
      <c r="AX116" s="26">
        <f t="shared" si="93"/>
        <v>0.9</v>
      </c>
      <c r="AY116" s="26" t="s">
        <v>267</v>
      </c>
      <c r="AZ116" s="26">
        <f t="shared" si="94"/>
        <v>0.9</v>
      </c>
      <c r="BA116" s="26" t="s">
        <v>96</v>
      </c>
      <c r="BB116" s="26">
        <f t="shared" si="95"/>
        <v>0.9</v>
      </c>
      <c r="BC116" s="26" t="s">
        <v>97</v>
      </c>
      <c r="BD116" s="26">
        <f t="shared" si="96"/>
        <v>0.9</v>
      </c>
      <c r="BE116" s="26" t="s">
        <v>266</v>
      </c>
      <c r="BF116" s="26">
        <f t="shared" si="97"/>
        <v>0.9</v>
      </c>
      <c r="BG116" s="26" t="s">
        <v>165</v>
      </c>
      <c r="BH116" s="26">
        <f t="shared" si="98"/>
        <v>0.9</v>
      </c>
      <c r="BI116" s="26">
        <v>2</v>
      </c>
      <c r="BJ116" s="26" t="s">
        <v>181</v>
      </c>
      <c r="BK116" s="26">
        <f t="shared" si="99"/>
        <v>0.9</v>
      </c>
      <c r="BL116" s="26" t="s">
        <v>267</v>
      </c>
      <c r="BM116" s="26">
        <f t="shared" si="100"/>
        <v>0.9</v>
      </c>
      <c r="BN116" s="26" t="s">
        <v>96</v>
      </c>
      <c r="BO116" s="26">
        <f t="shared" si="101"/>
        <v>0.9</v>
      </c>
      <c r="BP116" s="26" t="s">
        <v>97</v>
      </c>
      <c r="BQ116" s="26">
        <f t="shared" si="102"/>
        <v>0.9</v>
      </c>
      <c r="BR116" s="26" t="s">
        <v>266</v>
      </c>
      <c r="BS116" s="26">
        <f t="shared" si="103"/>
        <v>0.9</v>
      </c>
      <c r="BT116" s="26" t="s">
        <v>165</v>
      </c>
      <c r="BU116" s="26">
        <f t="shared" si="104"/>
        <v>0.9</v>
      </c>
      <c r="BV116" s="26">
        <v>2</v>
      </c>
      <c r="BW116" s="26" t="s">
        <v>181</v>
      </c>
      <c r="BX116" s="26">
        <f t="shared" si="105"/>
        <v>1.5</v>
      </c>
      <c r="BY116" s="26" t="s">
        <v>18</v>
      </c>
      <c r="BZ116" s="26">
        <f t="shared" si="106"/>
        <v>1.5</v>
      </c>
      <c r="CA116" s="26" t="s">
        <v>96</v>
      </c>
      <c r="CB116" s="26">
        <f t="shared" si="107"/>
        <v>1.5</v>
      </c>
      <c r="CC116" s="26" t="s">
        <v>97</v>
      </c>
      <c r="CD116" s="26">
        <f t="shared" si="108"/>
        <v>1.5</v>
      </c>
      <c r="CE116" s="26" t="s">
        <v>266</v>
      </c>
      <c r="CF116" s="26">
        <f t="shared" si="109"/>
        <v>1.5</v>
      </c>
      <c r="CG116" s="26" t="s">
        <v>268</v>
      </c>
      <c r="CH116" s="26">
        <f t="shared" si="110"/>
        <v>1.5</v>
      </c>
      <c r="CI116" s="26">
        <v>2</v>
      </c>
      <c r="CJ116" s="26" t="s">
        <v>181</v>
      </c>
      <c r="CK116" s="26">
        <f t="shared" si="111"/>
        <v>1.5</v>
      </c>
      <c r="CL116" s="26" t="s">
        <v>18</v>
      </c>
      <c r="CM116" s="26">
        <f t="shared" si="112"/>
        <v>1.5</v>
      </c>
      <c r="CN116" s="26" t="s">
        <v>96</v>
      </c>
      <c r="CO116" s="26">
        <f t="shared" si="113"/>
        <v>1.5</v>
      </c>
      <c r="CP116" s="26" t="s">
        <v>97</v>
      </c>
      <c r="CQ116" s="26">
        <f t="shared" si="114"/>
        <v>1.5</v>
      </c>
      <c r="CR116" s="26" t="s">
        <v>266</v>
      </c>
      <c r="CS116" s="26">
        <f t="shared" si="115"/>
        <v>1.5</v>
      </c>
      <c r="CT116" s="26" t="s">
        <v>269</v>
      </c>
      <c r="CU116" s="26">
        <f t="shared" si="116"/>
        <v>1.5</v>
      </c>
    </row>
    <row r="117" spans="1:99" ht="15.75" x14ac:dyDescent="0.15">
      <c r="A117" s="23" t="s">
        <v>334</v>
      </c>
      <c r="B117" s="24" t="s">
        <v>335</v>
      </c>
      <c r="C117" s="23" t="s">
        <v>160</v>
      </c>
      <c r="D117" s="23" t="s">
        <v>8</v>
      </c>
      <c r="E117" s="25"/>
      <c r="F117" s="23">
        <v>0.2</v>
      </c>
      <c r="G117" s="26">
        <v>0</v>
      </c>
      <c r="H117" s="26">
        <v>100</v>
      </c>
      <c r="I117" s="26">
        <v>82</v>
      </c>
      <c r="J117" s="26">
        <v>68</v>
      </c>
      <c r="K117" s="26">
        <v>35</v>
      </c>
      <c r="L117" s="26">
        <v>74</v>
      </c>
      <c r="M117" s="26">
        <v>72</v>
      </c>
      <c r="N117" s="27">
        <v>0</v>
      </c>
      <c r="O117" s="26">
        <v>0</v>
      </c>
      <c r="P117" s="26">
        <f t="shared" si="117"/>
        <v>431</v>
      </c>
      <c r="Q117" s="28" t="str">
        <f>IF(D117="物理类",IF(P117&gt;=分数线!$C$2,"本科",""),IF(D117="历史类",IF(P117&gt;=分数线!$C$3,"本科","")))</f>
        <v/>
      </c>
      <c r="R117" s="28">
        <f t="shared" si="118"/>
        <v>-7.2</v>
      </c>
      <c r="S117" s="28" t="str">
        <f>IF(D117="物理类",IF(P117&gt;=分数线!$C$6,"重本",""),IF(D117="历史类",IF(P117&gt;=分数线!$C$7,"重本","")))</f>
        <v/>
      </c>
      <c r="T117" s="28">
        <f t="shared" si="80"/>
        <v>0</v>
      </c>
      <c r="U117" s="28">
        <f t="shared" si="79"/>
        <v>-7.2</v>
      </c>
      <c r="V117" s="26">
        <v>2</v>
      </c>
      <c r="W117" s="26" t="s">
        <v>63</v>
      </c>
      <c r="X117" s="26">
        <f t="shared" si="81"/>
        <v>-0.12</v>
      </c>
      <c r="Y117" s="26" t="s">
        <v>265</v>
      </c>
      <c r="Z117" s="26">
        <f t="shared" si="82"/>
        <v>-0.12</v>
      </c>
      <c r="AA117" s="26" t="s">
        <v>96</v>
      </c>
      <c r="AB117" s="26">
        <f t="shared" si="83"/>
        <v>-0.12</v>
      </c>
      <c r="AC117" s="49" t="s">
        <v>97</v>
      </c>
      <c r="AD117" s="26">
        <f t="shared" si="84"/>
        <v>-0.12</v>
      </c>
      <c r="AE117" s="29" t="s">
        <v>266</v>
      </c>
      <c r="AF117" s="26">
        <f t="shared" si="85"/>
        <v>-0.12</v>
      </c>
      <c r="AG117" s="29" t="s">
        <v>278</v>
      </c>
      <c r="AH117" s="26">
        <f t="shared" si="86"/>
        <v>-0.12</v>
      </c>
      <c r="AI117" s="26">
        <v>2</v>
      </c>
      <c r="AJ117" s="26" t="s">
        <v>226</v>
      </c>
      <c r="AK117" s="26">
        <f t="shared" si="87"/>
        <v>-0.12</v>
      </c>
      <c r="AL117" s="26" t="s">
        <v>265</v>
      </c>
      <c r="AM117" s="26">
        <f t="shared" si="88"/>
        <v>-0.12</v>
      </c>
      <c r="AN117" s="26" t="s">
        <v>96</v>
      </c>
      <c r="AO117" s="26">
        <f t="shared" si="89"/>
        <v>-0.12</v>
      </c>
      <c r="AP117" s="26" t="s">
        <v>97</v>
      </c>
      <c r="AQ117" s="26">
        <f t="shared" si="90"/>
        <v>-0.12</v>
      </c>
      <c r="AR117" s="26" t="s">
        <v>266</v>
      </c>
      <c r="AS117" s="26">
        <f t="shared" si="91"/>
        <v>-0.12</v>
      </c>
      <c r="AT117" s="26" t="s">
        <v>185</v>
      </c>
      <c r="AU117" s="26">
        <f t="shared" si="92"/>
        <v>-0.12</v>
      </c>
      <c r="AV117" s="26">
        <v>2</v>
      </c>
      <c r="AW117" s="26" t="s">
        <v>181</v>
      </c>
      <c r="AX117" s="26">
        <f t="shared" si="93"/>
        <v>-0.18</v>
      </c>
      <c r="AY117" s="26" t="s">
        <v>267</v>
      </c>
      <c r="AZ117" s="26">
        <f t="shared" si="94"/>
        <v>-0.18</v>
      </c>
      <c r="BA117" s="26" t="s">
        <v>96</v>
      </c>
      <c r="BB117" s="26">
        <f t="shared" si="95"/>
        <v>-0.18</v>
      </c>
      <c r="BC117" s="26" t="s">
        <v>97</v>
      </c>
      <c r="BD117" s="26">
        <f t="shared" si="96"/>
        <v>-0.18</v>
      </c>
      <c r="BE117" s="26" t="s">
        <v>266</v>
      </c>
      <c r="BF117" s="26">
        <f t="shared" si="97"/>
        <v>-0.18</v>
      </c>
      <c r="BG117" s="26" t="s">
        <v>165</v>
      </c>
      <c r="BH117" s="26">
        <f t="shared" si="98"/>
        <v>-0.18</v>
      </c>
      <c r="BI117" s="26">
        <v>2</v>
      </c>
      <c r="BJ117" s="26" t="s">
        <v>181</v>
      </c>
      <c r="BK117" s="26">
        <f t="shared" si="99"/>
        <v>-0.18</v>
      </c>
      <c r="BL117" s="26" t="s">
        <v>267</v>
      </c>
      <c r="BM117" s="26">
        <f t="shared" si="100"/>
        <v>-0.18</v>
      </c>
      <c r="BN117" s="26" t="s">
        <v>96</v>
      </c>
      <c r="BO117" s="26">
        <f t="shared" si="101"/>
        <v>-0.18</v>
      </c>
      <c r="BP117" s="26" t="s">
        <v>97</v>
      </c>
      <c r="BQ117" s="26">
        <f t="shared" si="102"/>
        <v>-0.18</v>
      </c>
      <c r="BR117" s="26" t="s">
        <v>266</v>
      </c>
      <c r="BS117" s="26">
        <f t="shared" si="103"/>
        <v>-0.18</v>
      </c>
      <c r="BT117" s="26" t="s">
        <v>165</v>
      </c>
      <c r="BU117" s="26">
        <f t="shared" si="104"/>
        <v>-0.18</v>
      </c>
      <c r="BV117" s="26">
        <v>2</v>
      </c>
      <c r="BW117" s="26" t="s">
        <v>181</v>
      </c>
      <c r="BX117" s="26">
        <f t="shared" si="105"/>
        <v>-0.3</v>
      </c>
      <c r="BY117" s="26" t="s">
        <v>18</v>
      </c>
      <c r="BZ117" s="26">
        <f t="shared" si="106"/>
        <v>-0.3</v>
      </c>
      <c r="CA117" s="26" t="s">
        <v>96</v>
      </c>
      <c r="CB117" s="26">
        <f t="shared" si="107"/>
        <v>-0.3</v>
      </c>
      <c r="CC117" s="26" t="s">
        <v>97</v>
      </c>
      <c r="CD117" s="26">
        <f t="shared" si="108"/>
        <v>-0.3</v>
      </c>
      <c r="CE117" s="26" t="s">
        <v>266</v>
      </c>
      <c r="CF117" s="26">
        <f t="shared" si="109"/>
        <v>-0.3</v>
      </c>
      <c r="CG117" s="26" t="s">
        <v>268</v>
      </c>
      <c r="CH117" s="26">
        <f t="shared" si="110"/>
        <v>-0.3</v>
      </c>
      <c r="CI117" s="26">
        <v>2</v>
      </c>
      <c r="CJ117" s="26" t="s">
        <v>181</v>
      </c>
      <c r="CK117" s="26">
        <f t="shared" si="111"/>
        <v>-0.3</v>
      </c>
      <c r="CL117" s="26" t="s">
        <v>18</v>
      </c>
      <c r="CM117" s="26">
        <f t="shared" si="112"/>
        <v>-0.3</v>
      </c>
      <c r="CN117" s="26" t="s">
        <v>96</v>
      </c>
      <c r="CO117" s="26">
        <f t="shared" si="113"/>
        <v>-0.3</v>
      </c>
      <c r="CP117" s="26" t="s">
        <v>97</v>
      </c>
      <c r="CQ117" s="26">
        <f t="shared" si="114"/>
        <v>-0.3</v>
      </c>
      <c r="CR117" s="26" t="s">
        <v>266</v>
      </c>
      <c r="CS117" s="26">
        <f t="shared" si="115"/>
        <v>-0.3</v>
      </c>
      <c r="CT117" s="26" t="s">
        <v>269</v>
      </c>
      <c r="CU117" s="26">
        <f t="shared" si="116"/>
        <v>-0.3</v>
      </c>
    </row>
    <row r="118" spans="1:99" ht="15.75" x14ac:dyDescent="0.15">
      <c r="A118" s="23" t="s">
        <v>336</v>
      </c>
      <c r="B118" s="24" t="s">
        <v>337</v>
      </c>
      <c r="C118" s="23" t="s">
        <v>160</v>
      </c>
      <c r="D118" s="23" t="s">
        <v>8</v>
      </c>
      <c r="E118" s="25"/>
      <c r="F118" s="23">
        <v>0.2</v>
      </c>
      <c r="G118" s="26">
        <v>0</v>
      </c>
      <c r="H118" s="26">
        <v>91</v>
      </c>
      <c r="I118" s="26">
        <v>96</v>
      </c>
      <c r="J118" s="26">
        <v>82</v>
      </c>
      <c r="K118" s="26">
        <v>31</v>
      </c>
      <c r="L118" s="26">
        <v>68</v>
      </c>
      <c r="M118" s="26">
        <v>61</v>
      </c>
      <c r="N118" s="27">
        <v>0</v>
      </c>
      <c r="O118" s="26">
        <v>0</v>
      </c>
      <c r="P118" s="26">
        <f t="shared" si="117"/>
        <v>429</v>
      </c>
      <c r="Q118" s="28" t="str">
        <f>IF(D118="物理类",IF(P118&gt;=分数线!$C$2,"本科",""),IF(D118="历史类",IF(P118&gt;=分数线!$C$3,"本科","")))</f>
        <v/>
      </c>
      <c r="R118" s="28">
        <f t="shared" si="118"/>
        <v>-7.2</v>
      </c>
      <c r="S118" s="28" t="str">
        <f>IF(D118="物理类",IF(P118&gt;=分数线!$C$6,"重本",""),IF(D118="历史类",IF(P118&gt;=分数线!$C$7,"重本","")))</f>
        <v/>
      </c>
      <c r="T118" s="28">
        <f t="shared" si="80"/>
        <v>0</v>
      </c>
      <c r="U118" s="28">
        <f t="shared" si="79"/>
        <v>-7.2</v>
      </c>
      <c r="V118" s="26">
        <v>2</v>
      </c>
      <c r="W118" s="26" t="s">
        <v>63</v>
      </c>
      <c r="X118" s="26">
        <f t="shared" si="81"/>
        <v>-0.12</v>
      </c>
      <c r="Y118" s="26" t="s">
        <v>265</v>
      </c>
      <c r="Z118" s="26">
        <f t="shared" si="82"/>
        <v>-0.12</v>
      </c>
      <c r="AA118" s="26" t="s">
        <v>96</v>
      </c>
      <c r="AB118" s="26">
        <f t="shared" si="83"/>
        <v>-0.12</v>
      </c>
      <c r="AC118" s="49" t="s">
        <v>97</v>
      </c>
      <c r="AD118" s="26">
        <f t="shared" si="84"/>
        <v>-0.12</v>
      </c>
      <c r="AE118" s="29" t="s">
        <v>266</v>
      </c>
      <c r="AF118" s="26">
        <f t="shared" si="85"/>
        <v>-0.12</v>
      </c>
      <c r="AG118" s="29" t="s">
        <v>278</v>
      </c>
      <c r="AH118" s="26">
        <f t="shared" si="86"/>
        <v>-0.12</v>
      </c>
      <c r="AI118" s="26">
        <v>2</v>
      </c>
      <c r="AJ118" s="26" t="s">
        <v>226</v>
      </c>
      <c r="AK118" s="26">
        <f t="shared" si="87"/>
        <v>-0.12</v>
      </c>
      <c r="AL118" s="26" t="s">
        <v>265</v>
      </c>
      <c r="AM118" s="26">
        <f t="shared" si="88"/>
        <v>-0.12</v>
      </c>
      <c r="AN118" s="26" t="s">
        <v>96</v>
      </c>
      <c r="AO118" s="26">
        <f t="shared" si="89"/>
        <v>-0.12</v>
      </c>
      <c r="AP118" s="26" t="s">
        <v>97</v>
      </c>
      <c r="AQ118" s="26">
        <f t="shared" si="90"/>
        <v>-0.12</v>
      </c>
      <c r="AR118" s="26" t="s">
        <v>266</v>
      </c>
      <c r="AS118" s="26">
        <f t="shared" si="91"/>
        <v>-0.12</v>
      </c>
      <c r="AT118" s="26" t="s">
        <v>185</v>
      </c>
      <c r="AU118" s="26">
        <f t="shared" si="92"/>
        <v>-0.12</v>
      </c>
      <c r="AV118" s="26">
        <v>2</v>
      </c>
      <c r="AW118" s="26" t="s">
        <v>181</v>
      </c>
      <c r="AX118" s="26">
        <f t="shared" si="93"/>
        <v>-0.18</v>
      </c>
      <c r="AY118" s="26" t="s">
        <v>267</v>
      </c>
      <c r="AZ118" s="26">
        <f t="shared" si="94"/>
        <v>-0.18</v>
      </c>
      <c r="BA118" s="26" t="s">
        <v>96</v>
      </c>
      <c r="BB118" s="26">
        <f t="shared" si="95"/>
        <v>-0.18</v>
      </c>
      <c r="BC118" s="26" t="s">
        <v>97</v>
      </c>
      <c r="BD118" s="26">
        <f t="shared" si="96"/>
        <v>-0.18</v>
      </c>
      <c r="BE118" s="26" t="s">
        <v>266</v>
      </c>
      <c r="BF118" s="26">
        <f t="shared" si="97"/>
        <v>-0.18</v>
      </c>
      <c r="BG118" s="26" t="s">
        <v>165</v>
      </c>
      <c r="BH118" s="26">
        <f t="shared" si="98"/>
        <v>-0.18</v>
      </c>
      <c r="BI118" s="26">
        <v>2</v>
      </c>
      <c r="BJ118" s="26" t="s">
        <v>181</v>
      </c>
      <c r="BK118" s="26">
        <f t="shared" si="99"/>
        <v>-0.18</v>
      </c>
      <c r="BL118" s="26" t="s">
        <v>267</v>
      </c>
      <c r="BM118" s="26">
        <f t="shared" si="100"/>
        <v>-0.18</v>
      </c>
      <c r="BN118" s="26" t="s">
        <v>96</v>
      </c>
      <c r="BO118" s="26">
        <f t="shared" si="101"/>
        <v>-0.18</v>
      </c>
      <c r="BP118" s="26" t="s">
        <v>97</v>
      </c>
      <c r="BQ118" s="26">
        <f t="shared" si="102"/>
        <v>-0.18</v>
      </c>
      <c r="BR118" s="26" t="s">
        <v>266</v>
      </c>
      <c r="BS118" s="26">
        <f t="shared" si="103"/>
        <v>-0.18</v>
      </c>
      <c r="BT118" s="26" t="s">
        <v>165</v>
      </c>
      <c r="BU118" s="26">
        <f t="shared" si="104"/>
        <v>-0.18</v>
      </c>
      <c r="BV118" s="26">
        <v>2</v>
      </c>
      <c r="BW118" s="26" t="s">
        <v>181</v>
      </c>
      <c r="BX118" s="26">
        <f t="shared" si="105"/>
        <v>-0.3</v>
      </c>
      <c r="BY118" s="26" t="s">
        <v>18</v>
      </c>
      <c r="BZ118" s="26">
        <f t="shared" si="106"/>
        <v>-0.3</v>
      </c>
      <c r="CA118" s="26" t="s">
        <v>96</v>
      </c>
      <c r="CB118" s="26">
        <f t="shared" si="107"/>
        <v>-0.3</v>
      </c>
      <c r="CC118" s="26" t="s">
        <v>97</v>
      </c>
      <c r="CD118" s="26">
        <f t="shared" si="108"/>
        <v>-0.3</v>
      </c>
      <c r="CE118" s="26" t="s">
        <v>266</v>
      </c>
      <c r="CF118" s="26">
        <f t="shared" si="109"/>
        <v>-0.3</v>
      </c>
      <c r="CG118" s="26" t="s">
        <v>268</v>
      </c>
      <c r="CH118" s="26">
        <f t="shared" si="110"/>
        <v>-0.3</v>
      </c>
      <c r="CI118" s="26">
        <v>2</v>
      </c>
      <c r="CJ118" s="26" t="s">
        <v>181</v>
      </c>
      <c r="CK118" s="26">
        <f t="shared" si="111"/>
        <v>-0.3</v>
      </c>
      <c r="CL118" s="26" t="s">
        <v>18</v>
      </c>
      <c r="CM118" s="26">
        <f t="shared" si="112"/>
        <v>-0.3</v>
      </c>
      <c r="CN118" s="26" t="s">
        <v>96</v>
      </c>
      <c r="CO118" s="26">
        <f t="shared" si="113"/>
        <v>-0.3</v>
      </c>
      <c r="CP118" s="26" t="s">
        <v>97</v>
      </c>
      <c r="CQ118" s="26">
        <f t="shared" si="114"/>
        <v>-0.3</v>
      </c>
      <c r="CR118" s="26" t="s">
        <v>266</v>
      </c>
      <c r="CS118" s="26">
        <f t="shared" si="115"/>
        <v>-0.3</v>
      </c>
      <c r="CT118" s="26" t="s">
        <v>269</v>
      </c>
      <c r="CU118" s="26">
        <f t="shared" si="116"/>
        <v>-0.3</v>
      </c>
    </row>
    <row r="119" spans="1:99" ht="15.75" x14ac:dyDescent="0.15">
      <c r="A119" s="23" t="s">
        <v>158</v>
      </c>
      <c r="B119" s="24" t="s">
        <v>338</v>
      </c>
      <c r="C119" s="23" t="s">
        <v>160</v>
      </c>
      <c r="D119" s="23" t="s">
        <v>8</v>
      </c>
      <c r="E119" s="25"/>
      <c r="F119" s="23">
        <v>0</v>
      </c>
      <c r="G119" s="26">
        <v>0</v>
      </c>
      <c r="H119" s="26">
        <v>103</v>
      </c>
      <c r="I119" s="26">
        <v>83</v>
      </c>
      <c r="J119" s="26">
        <v>24</v>
      </c>
      <c r="K119" s="26">
        <v>51</v>
      </c>
      <c r="L119" s="26">
        <v>80</v>
      </c>
      <c r="M119" s="26">
        <v>83</v>
      </c>
      <c r="N119" s="27">
        <v>0</v>
      </c>
      <c r="O119" s="26">
        <v>0</v>
      </c>
      <c r="P119" s="26">
        <f t="shared" si="117"/>
        <v>424</v>
      </c>
      <c r="Q119" s="28" t="str">
        <f>IF(D119="物理类",IF(P119&gt;=分数线!$C$2,"本科",""),IF(D119="历史类",IF(P119&gt;=分数线!$C$3,"本科","")))</f>
        <v/>
      </c>
      <c r="R119" s="28">
        <f t="shared" si="118"/>
        <v>0</v>
      </c>
      <c r="S119" s="28" t="str">
        <f>IF(D119="物理类",IF(P119&gt;=分数线!$C$6,"重本",""),IF(D119="历史类",IF(P119&gt;=分数线!$C$7,"重本","")))</f>
        <v/>
      </c>
      <c r="T119" s="28">
        <f t="shared" si="80"/>
        <v>0</v>
      </c>
      <c r="U119" s="28">
        <f t="shared" si="79"/>
        <v>0</v>
      </c>
      <c r="V119" s="26">
        <v>2</v>
      </c>
      <c r="W119" s="26" t="s">
        <v>301</v>
      </c>
      <c r="X119" s="26">
        <f t="shared" si="81"/>
        <v>0</v>
      </c>
      <c r="Y119" s="26" t="s">
        <v>79</v>
      </c>
      <c r="Z119" s="26">
        <f t="shared" si="82"/>
        <v>0</v>
      </c>
      <c r="AA119" s="26" t="s">
        <v>80</v>
      </c>
      <c r="AB119" s="26">
        <f t="shared" si="83"/>
        <v>0</v>
      </c>
      <c r="AC119" s="49" t="s">
        <v>97</v>
      </c>
      <c r="AD119" s="26">
        <f t="shared" si="84"/>
        <v>0</v>
      </c>
      <c r="AE119" s="29" t="s">
        <v>184</v>
      </c>
      <c r="AF119" s="26">
        <f t="shared" si="85"/>
        <v>0</v>
      </c>
      <c r="AG119" s="29" t="s">
        <v>185</v>
      </c>
      <c r="AH119" s="26">
        <f t="shared" si="86"/>
        <v>0</v>
      </c>
      <c r="AI119" s="26">
        <v>2</v>
      </c>
      <c r="AJ119" s="26" t="s">
        <v>226</v>
      </c>
      <c r="AK119" s="26">
        <f t="shared" si="87"/>
        <v>0</v>
      </c>
      <c r="AL119" s="26" t="s">
        <v>265</v>
      </c>
      <c r="AM119" s="26">
        <f t="shared" si="88"/>
        <v>0</v>
      </c>
      <c r="AN119" s="26" t="s">
        <v>96</v>
      </c>
      <c r="AO119" s="26">
        <f t="shared" si="89"/>
        <v>0</v>
      </c>
      <c r="AP119" s="26" t="s">
        <v>97</v>
      </c>
      <c r="AQ119" s="26">
        <f t="shared" si="90"/>
        <v>0</v>
      </c>
      <c r="AR119" s="26" t="s">
        <v>266</v>
      </c>
      <c r="AS119" s="26">
        <f t="shared" si="91"/>
        <v>0</v>
      </c>
      <c r="AT119" s="26" t="s">
        <v>185</v>
      </c>
      <c r="AU119" s="26">
        <f t="shared" si="92"/>
        <v>0</v>
      </c>
      <c r="AV119" s="26">
        <v>2</v>
      </c>
      <c r="AW119" s="26" t="s">
        <v>181</v>
      </c>
      <c r="AX119" s="26">
        <f t="shared" si="93"/>
        <v>0</v>
      </c>
      <c r="AY119" s="26" t="s">
        <v>267</v>
      </c>
      <c r="AZ119" s="26">
        <f t="shared" si="94"/>
        <v>0</v>
      </c>
      <c r="BA119" s="26" t="s">
        <v>96</v>
      </c>
      <c r="BB119" s="26">
        <f t="shared" si="95"/>
        <v>0</v>
      </c>
      <c r="BC119" s="26" t="s">
        <v>97</v>
      </c>
      <c r="BD119" s="26">
        <f t="shared" si="96"/>
        <v>0</v>
      </c>
      <c r="BE119" s="26" t="s">
        <v>266</v>
      </c>
      <c r="BF119" s="26">
        <f t="shared" si="97"/>
        <v>0</v>
      </c>
      <c r="BG119" s="26" t="s">
        <v>165</v>
      </c>
      <c r="BH119" s="26">
        <f t="shared" si="98"/>
        <v>0</v>
      </c>
      <c r="BI119" s="26">
        <v>2</v>
      </c>
      <c r="BJ119" s="26" t="s">
        <v>181</v>
      </c>
      <c r="BK119" s="26">
        <f t="shared" si="99"/>
        <v>0</v>
      </c>
      <c r="BL119" s="26" t="s">
        <v>267</v>
      </c>
      <c r="BM119" s="26">
        <f t="shared" si="100"/>
        <v>0</v>
      </c>
      <c r="BN119" s="26" t="s">
        <v>96</v>
      </c>
      <c r="BO119" s="26">
        <f t="shared" si="101"/>
        <v>0</v>
      </c>
      <c r="BP119" s="26" t="s">
        <v>97</v>
      </c>
      <c r="BQ119" s="26">
        <f t="shared" si="102"/>
        <v>0</v>
      </c>
      <c r="BR119" s="26" t="s">
        <v>266</v>
      </c>
      <c r="BS119" s="26">
        <f t="shared" si="103"/>
        <v>0</v>
      </c>
      <c r="BT119" s="26" t="s">
        <v>165</v>
      </c>
      <c r="BU119" s="26">
        <f t="shared" si="104"/>
        <v>0</v>
      </c>
      <c r="BV119" s="26">
        <v>2</v>
      </c>
      <c r="BW119" s="26" t="s">
        <v>181</v>
      </c>
      <c r="BX119" s="26">
        <f t="shared" si="105"/>
        <v>0</v>
      </c>
      <c r="BY119" s="26" t="s">
        <v>18</v>
      </c>
      <c r="BZ119" s="26">
        <f t="shared" si="106"/>
        <v>0</v>
      </c>
      <c r="CA119" s="26" t="s">
        <v>96</v>
      </c>
      <c r="CB119" s="26">
        <f t="shared" si="107"/>
        <v>0</v>
      </c>
      <c r="CC119" s="26" t="s">
        <v>97</v>
      </c>
      <c r="CD119" s="26">
        <f t="shared" si="108"/>
        <v>0</v>
      </c>
      <c r="CE119" s="26" t="s">
        <v>266</v>
      </c>
      <c r="CF119" s="26">
        <f t="shared" si="109"/>
        <v>0</v>
      </c>
      <c r="CG119" s="26" t="s">
        <v>268</v>
      </c>
      <c r="CH119" s="26">
        <f t="shared" si="110"/>
        <v>0</v>
      </c>
      <c r="CI119" s="26">
        <v>2</v>
      </c>
      <c r="CJ119" s="26" t="s">
        <v>181</v>
      </c>
      <c r="CK119" s="26">
        <f t="shared" si="111"/>
        <v>0</v>
      </c>
      <c r="CL119" s="26" t="s">
        <v>18</v>
      </c>
      <c r="CM119" s="26">
        <f t="shared" si="112"/>
        <v>0</v>
      </c>
      <c r="CN119" s="26" t="s">
        <v>96</v>
      </c>
      <c r="CO119" s="26">
        <f t="shared" si="113"/>
        <v>0</v>
      </c>
      <c r="CP119" s="26" t="s">
        <v>97</v>
      </c>
      <c r="CQ119" s="26">
        <f t="shared" si="114"/>
        <v>0</v>
      </c>
      <c r="CR119" s="26" t="s">
        <v>266</v>
      </c>
      <c r="CS119" s="26">
        <f t="shared" si="115"/>
        <v>0</v>
      </c>
      <c r="CT119" s="26" t="s">
        <v>269</v>
      </c>
      <c r="CU119" s="26">
        <f t="shared" si="116"/>
        <v>0</v>
      </c>
    </row>
    <row r="120" spans="1:99" ht="15.75" x14ac:dyDescent="0.15">
      <c r="A120" s="23" t="s">
        <v>339</v>
      </c>
      <c r="B120" s="24" t="s">
        <v>340</v>
      </c>
      <c r="C120" s="23" t="s">
        <v>160</v>
      </c>
      <c r="D120" s="23" t="s">
        <v>8</v>
      </c>
      <c r="E120" s="25"/>
      <c r="F120" s="23">
        <v>0</v>
      </c>
      <c r="G120" s="26">
        <v>0</v>
      </c>
      <c r="H120" s="26">
        <v>91</v>
      </c>
      <c r="I120" s="26">
        <v>76</v>
      </c>
      <c r="J120" s="26">
        <v>101</v>
      </c>
      <c r="K120" s="26">
        <v>34</v>
      </c>
      <c r="L120" s="26">
        <v>57</v>
      </c>
      <c r="M120" s="26">
        <v>65</v>
      </c>
      <c r="N120" s="27">
        <v>0</v>
      </c>
      <c r="O120" s="26">
        <v>0</v>
      </c>
      <c r="P120" s="26">
        <f t="shared" si="117"/>
        <v>424</v>
      </c>
      <c r="Q120" s="28" t="str">
        <f>IF(D120="物理类",IF(P120&gt;=分数线!$C$2,"本科",""),IF(D120="历史类",IF(P120&gt;=分数线!$C$3,"本科","")))</f>
        <v/>
      </c>
      <c r="R120" s="28">
        <f t="shared" si="118"/>
        <v>0</v>
      </c>
      <c r="S120" s="28" t="str">
        <f>IF(D120="物理类",IF(P120&gt;=分数线!$C$6,"重本",""),IF(D120="历史类",IF(P120&gt;=分数线!$C$7,"重本","")))</f>
        <v/>
      </c>
      <c r="T120" s="28">
        <f t="shared" si="80"/>
        <v>0</v>
      </c>
      <c r="U120" s="28">
        <f t="shared" si="79"/>
        <v>0</v>
      </c>
      <c r="V120" s="26">
        <v>2</v>
      </c>
      <c r="W120" s="26" t="s">
        <v>301</v>
      </c>
      <c r="X120" s="26">
        <f t="shared" si="81"/>
        <v>0</v>
      </c>
      <c r="Y120" s="26" t="s">
        <v>79</v>
      </c>
      <c r="Z120" s="26">
        <f t="shared" si="82"/>
        <v>0</v>
      </c>
      <c r="AA120" s="26" t="s">
        <v>80</v>
      </c>
      <c r="AB120" s="26">
        <f t="shared" si="83"/>
        <v>0</v>
      </c>
      <c r="AC120" s="49" t="s">
        <v>97</v>
      </c>
      <c r="AD120" s="26">
        <f t="shared" si="84"/>
        <v>0</v>
      </c>
      <c r="AE120" s="29" t="s">
        <v>184</v>
      </c>
      <c r="AF120" s="26">
        <f t="shared" si="85"/>
        <v>0</v>
      </c>
      <c r="AG120" s="29" t="s">
        <v>185</v>
      </c>
      <c r="AH120" s="26">
        <f t="shared" si="86"/>
        <v>0</v>
      </c>
      <c r="AI120" s="26">
        <v>2</v>
      </c>
      <c r="AJ120" s="26" t="s">
        <v>226</v>
      </c>
      <c r="AK120" s="26">
        <f t="shared" si="87"/>
        <v>0</v>
      </c>
      <c r="AL120" s="26" t="s">
        <v>265</v>
      </c>
      <c r="AM120" s="26">
        <f t="shared" si="88"/>
        <v>0</v>
      </c>
      <c r="AN120" s="26" t="s">
        <v>96</v>
      </c>
      <c r="AO120" s="26">
        <f t="shared" si="89"/>
        <v>0</v>
      </c>
      <c r="AP120" s="26" t="s">
        <v>97</v>
      </c>
      <c r="AQ120" s="26">
        <f t="shared" si="90"/>
        <v>0</v>
      </c>
      <c r="AR120" s="26" t="s">
        <v>266</v>
      </c>
      <c r="AS120" s="26">
        <f t="shared" si="91"/>
        <v>0</v>
      </c>
      <c r="AT120" s="26" t="s">
        <v>185</v>
      </c>
      <c r="AU120" s="26">
        <f t="shared" si="92"/>
        <v>0</v>
      </c>
      <c r="AV120" s="26">
        <v>2</v>
      </c>
      <c r="AW120" s="26" t="s">
        <v>181</v>
      </c>
      <c r="AX120" s="26">
        <f t="shared" si="93"/>
        <v>0</v>
      </c>
      <c r="AY120" s="26" t="s">
        <v>267</v>
      </c>
      <c r="AZ120" s="26">
        <f t="shared" si="94"/>
        <v>0</v>
      </c>
      <c r="BA120" s="26" t="s">
        <v>96</v>
      </c>
      <c r="BB120" s="26">
        <f t="shared" si="95"/>
        <v>0</v>
      </c>
      <c r="BC120" s="26" t="s">
        <v>97</v>
      </c>
      <c r="BD120" s="26">
        <f t="shared" si="96"/>
        <v>0</v>
      </c>
      <c r="BE120" s="26" t="s">
        <v>266</v>
      </c>
      <c r="BF120" s="26">
        <f t="shared" si="97"/>
        <v>0</v>
      </c>
      <c r="BG120" s="26" t="s">
        <v>165</v>
      </c>
      <c r="BH120" s="26">
        <f t="shared" si="98"/>
        <v>0</v>
      </c>
      <c r="BI120" s="26">
        <v>2</v>
      </c>
      <c r="BJ120" s="26" t="s">
        <v>181</v>
      </c>
      <c r="BK120" s="26">
        <f t="shared" si="99"/>
        <v>0</v>
      </c>
      <c r="BL120" s="26" t="s">
        <v>267</v>
      </c>
      <c r="BM120" s="26">
        <f t="shared" si="100"/>
        <v>0</v>
      </c>
      <c r="BN120" s="26" t="s">
        <v>96</v>
      </c>
      <c r="BO120" s="26">
        <f t="shared" si="101"/>
        <v>0</v>
      </c>
      <c r="BP120" s="26" t="s">
        <v>97</v>
      </c>
      <c r="BQ120" s="26">
        <f t="shared" si="102"/>
        <v>0</v>
      </c>
      <c r="BR120" s="26" t="s">
        <v>266</v>
      </c>
      <c r="BS120" s="26">
        <f t="shared" si="103"/>
        <v>0</v>
      </c>
      <c r="BT120" s="26" t="s">
        <v>165</v>
      </c>
      <c r="BU120" s="26">
        <f t="shared" si="104"/>
        <v>0</v>
      </c>
      <c r="BV120" s="26">
        <v>2</v>
      </c>
      <c r="BW120" s="26" t="s">
        <v>181</v>
      </c>
      <c r="BX120" s="26">
        <f t="shared" si="105"/>
        <v>0</v>
      </c>
      <c r="BY120" s="26" t="s">
        <v>18</v>
      </c>
      <c r="BZ120" s="26">
        <f t="shared" si="106"/>
        <v>0</v>
      </c>
      <c r="CA120" s="26" t="s">
        <v>96</v>
      </c>
      <c r="CB120" s="26">
        <f t="shared" si="107"/>
        <v>0</v>
      </c>
      <c r="CC120" s="26" t="s">
        <v>97</v>
      </c>
      <c r="CD120" s="26">
        <f t="shared" si="108"/>
        <v>0</v>
      </c>
      <c r="CE120" s="26" t="s">
        <v>266</v>
      </c>
      <c r="CF120" s="26">
        <f t="shared" si="109"/>
        <v>0</v>
      </c>
      <c r="CG120" s="26" t="s">
        <v>268</v>
      </c>
      <c r="CH120" s="26">
        <f t="shared" si="110"/>
        <v>0</v>
      </c>
      <c r="CI120" s="26">
        <v>2</v>
      </c>
      <c r="CJ120" s="26" t="s">
        <v>181</v>
      </c>
      <c r="CK120" s="26">
        <f t="shared" si="111"/>
        <v>0</v>
      </c>
      <c r="CL120" s="26" t="s">
        <v>18</v>
      </c>
      <c r="CM120" s="26">
        <f t="shared" si="112"/>
        <v>0</v>
      </c>
      <c r="CN120" s="26" t="s">
        <v>96</v>
      </c>
      <c r="CO120" s="26">
        <f t="shared" si="113"/>
        <v>0</v>
      </c>
      <c r="CP120" s="26" t="s">
        <v>97</v>
      </c>
      <c r="CQ120" s="26">
        <f t="shared" si="114"/>
        <v>0</v>
      </c>
      <c r="CR120" s="26" t="s">
        <v>266</v>
      </c>
      <c r="CS120" s="26">
        <f t="shared" si="115"/>
        <v>0</v>
      </c>
      <c r="CT120" s="26" t="s">
        <v>269</v>
      </c>
      <c r="CU120" s="26">
        <f t="shared" si="116"/>
        <v>0</v>
      </c>
    </row>
    <row r="121" spans="1:99" ht="15.75" x14ac:dyDescent="0.15">
      <c r="A121" s="23" t="s">
        <v>341</v>
      </c>
      <c r="B121" s="24" t="s">
        <v>342</v>
      </c>
      <c r="C121" s="23" t="s">
        <v>160</v>
      </c>
      <c r="D121" s="23" t="s">
        <v>8</v>
      </c>
      <c r="E121" s="25"/>
      <c r="F121" s="23">
        <v>0.2</v>
      </c>
      <c r="G121" s="26">
        <v>0</v>
      </c>
      <c r="H121" s="26">
        <v>95</v>
      </c>
      <c r="I121" s="26">
        <v>89</v>
      </c>
      <c r="J121" s="26">
        <v>47</v>
      </c>
      <c r="K121" s="26">
        <v>44</v>
      </c>
      <c r="L121" s="26">
        <v>66</v>
      </c>
      <c r="M121" s="26">
        <v>75</v>
      </c>
      <c r="N121" s="27">
        <v>0</v>
      </c>
      <c r="O121" s="26">
        <v>0</v>
      </c>
      <c r="P121" s="26">
        <f t="shared" si="117"/>
        <v>416</v>
      </c>
      <c r="Q121" s="28" t="str">
        <f>IF(D121="物理类",IF(P121&gt;=分数线!$C$2,"本科",""),IF(D121="历史类",IF(P121&gt;=分数线!$C$3,"本科","")))</f>
        <v/>
      </c>
      <c r="R121" s="28">
        <f t="shared" si="118"/>
        <v>-7.2</v>
      </c>
      <c r="S121" s="28" t="str">
        <f>IF(D121="物理类",IF(P121&gt;=分数线!$C$6,"重本",""),IF(D121="历史类",IF(P121&gt;=分数线!$C$7,"重本","")))</f>
        <v/>
      </c>
      <c r="T121" s="28">
        <f t="shared" si="80"/>
        <v>0</v>
      </c>
      <c r="U121" s="28">
        <f t="shared" si="79"/>
        <v>-7.2</v>
      </c>
      <c r="V121" s="26">
        <v>2</v>
      </c>
      <c r="W121" s="26" t="s">
        <v>343</v>
      </c>
      <c r="X121" s="26">
        <f t="shared" si="81"/>
        <v>-0.12</v>
      </c>
      <c r="Y121" s="26" t="s">
        <v>79</v>
      </c>
      <c r="Z121" s="26">
        <f t="shared" si="82"/>
        <v>-0.12</v>
      </c>
      <c r="AA121" s="26" t="s">
        <v>344</v>
      </c>
      <c r="AB121" s="26">
        <f t="shared" si="83"/>
        <v>-0.12</v>
      </c>
      <c r="AC121" s="49" t="s">
        <v>218</v>
      </c>
      <c r="AD121" s="26">
        <f t="shared" si="84"/>
        <v>-0.12</v>
      </c>
      <c r="AE121" s="29" t="s">
        <v>219</v>
      </c>
      <c r="AF121" s="26">
        <f t="shared" si="85"/>
        <v>-0.12</v>
      </c>
      <c r="AG121" s="29" t="s">
        <v>278</v>
      </c>
      <c r="AH121" s="26">
        <f t="shared" si="86"/>
        <v>-0.12</v>
      </c>
      <c r="AI121" s="26">
        <v>2</v>
      </c>
      <c r="AJ121" s="26" t="s">
        <v>226</v>
      </c>
      <c r="AK121" s="26">
        <f t="shared" si="87"/>
        <v>-0.12</v>
      </c>
      <c r="AL121" s="26" t="s">
        <v>265</v>
      </c>
      <c r="AM121" s="26">
        <f t="shared" si="88"/>
        <v>-0.12</v>
      </c>
      <c r="AN121" s="26" t="s">
        <v>96</v>
      </c>
      <c r="AO121" s="26">
        <f t="shared" si="89"/>
        <v>-0.12</v>
      </c>
      <c r="AP121" s="26" t="s">
        <v>97</v>
      </c>
      <c r="AQ121" s="26">
        <f t="shared" si="90"/>
        <v>-0.12</v>
      </c>
      <c r="AR121" s="26" t="s">
        <v>266</v>
      </c>
      <c r="AS121" s="26">
        <f t="shared" si="91"/>
        <v>-0.12</v>
      </c>
      <c r="AT121" s="26" t="s">
        <v>185</v>
      </c>
      <c r="AU121" s="26">
        <f t="shared" si="92"/>
        <v>-0.12</v>
      </c>
      <c r="AV121" s="26">
        <v>2</v>
      </c>
      <c r="AW121" s="26" t="s">
        <v>181</v>
      </c>
      <c r="AX121" s="26">
        <f t="shared" si="93"/>
        <v>-0.18</v>
      </c>
      <c r="AY121" s="26" t="s">
        <v>267</v>
      </c>
      <c r="AZ121" s="26">
        <f t="shared" si="94"/>
        <v>-0.18</v>
      </c>
      <c r="BA121" s="26" t="s">
        <v>96</v>
      </c>
      <c r="BB121" s="26">
        <f t="shared" si="95"/>
        <v>-0.18</v>
      </c>
      <c r="BC121" s="26" t="s">
        <v>97</v>
      </c>
      <c r="BD121" s="26">
        <f t="shared" si="96"/>
        <v>-0.18</v>
      </c>
      <c r="BE121" s="26" t="s">
        <v>266</v>
      </c>
      <c r="BF121" s="26">
        <f t="shared" si="97"/>
        <v>-0.18</v>
      </c>
      <c r="BG121" s="26" t="s">
        <v>165</v>
      </c>
      <c r="BH121" s="26">
        <f t="shared" si="98"/>
        <v>-0.18</v>
      </c>
      <c r="BI121" s="26">
        <v>2</v>
      </c>
      <c r="BJ121" s="26" t="s">
        <v>181</v>
      </c>
      <c r="BK121" s="26">
        <f t="shared" si="99"/>
        <v>-0.18</v>
      </c>
      <c r="BL121" s="26" t="s">
        <v>267</v>
      </c>
      <c r="BM121" s="26">
        <f t="shared" si="100"/>
        <v>-0.18</v>
      </c>
      <c r="BN121" s="26" t="s">
        <v>96</v>
      </c>
      <c r="BO121" s="26">
        <f t="shared" si="101"/>
        <v>-0.18</v>
      </c>
      <c r="BP121" s="26" t="s">
        <v>97</v>
      </c>
      <c r="BQ121" s="26">
        <f t="shared" si="102"/>
        <v>-0.18</v>
      </c>
      <c r="BR121" s="26" t="s">
        <v>266</v>
      </c>
      <c r="BS121" s="26">
        <f t="shared" si="103"/>
        <v>-0.18</v>
      </c>
      <c r="BT121" s="26" t="s">
        <v>165</v>
      </c>
      <c r="BU121" s="26">
        <f t="shared" si="104"/>
        <v>-0.18</v>
      </c>
      <c r="BV121" s="26">
        <v>2</v>
      </c>
      <c r="BW121" s="26" t="s">
        <v>181</v>
      </c>
      <c r="BX121" s="26">
        <f t="shared" si="105"/>
        <v>-0.3</v>
      </c>
      <c r="BY121" s="26" t="s">
        <v>18</v>
      </c>
      <c r="BZ121" s="26">
        <f t="shared" si="106"/>
        <v>-0.3</v>
      </c>
      <c r="CA121" s="26" t="s">
        <v>96</v>
      </c>
      <c r="CB121" s="26">
        <f t="shared" si="107"/>
        <v>-0.3</v>
      </c>
      <c r="CC121" s="26" t="s">
        <v>97</v>
      </c>
      <c r="CD121" s="26">
        <f t="shared" si="108"/>
        <v>-0.3</v>
      </c>
      <c r="CE121" s="26" t="s">
        <v>266</v>
      </c>
      <c r="CF121" s="26">
        <f t="shared" si="109"/>
        <v>-0.3</v>
      </c>
      <c r="CG121" s="26" t="s">
        <v>268</v>
      </c>
      <c r="CH121" s="26">
        <f t="shared" si="110"/>
        <v>-0.3</v>
      </c>
      <c r="CI121" s="26">
        <v>2</v>
      </c>
      <c r="CJ121" s="26" t="s">
        <v>181</v>
      </c>
      <c r="CK121" s="26">
        <f t="shared" si="111"/>
        <v>-0.3</v>
      </c>
      <c r="CL121" s="26" t="s">
        <v>18</v>
      </c>
      <c r="CM121" s="26">
        <f t="shared" si="112"/>
        <v>-0.3</v>
      </c>
      <c r="CN121" s="26" t="s">
        <v>96</v>
      </c>
      <c r="CO121" s="26">
        <f t="shared" si="113"/>
        <v>-0.3</v>
      </c>
      <c r="CP121" s="26" t="s">
        <v>97</v>
      </c>
      <c r="CQ121" s="26">
        <f t="shared" si="114"/>
        <v>-0.3</v>
      </c>
      <c r="CR121" s="26" t="s">
        <v>266</v>
      </c>
      <c r="CS121" s="26">
        <f t="shared" si="115"/>
        <v>-0.3</v>
      </c>
      <c r="CT121" s="26" t="s">
        <v>269</v>
      </c>
      <c r="CU121" s="26">
        <f t="shared" si="116"/>
        <v>-0.3</v>
      </c>
    </row>
    <row r="122" spans="1:99" ht="15.75" x14ac:dyDescent="0.15">
      <c r="A122" s="23" t="s">
        <v>345</v>
      </c>
      <c r="B122" s="24" t="s">
        <v>346</v>
      </c>
      <c r="C122" s="23" t="s">
        <v>160</v>
      </c>
      <c r="D122" s="23" t="s">
        <v>8</v>
      </c>
      <c r="E122" s="25"/>
      <c r="F122" s="23">
        <v>0.2</v>
      </c>
      <c r="G122" s="26">
        <v>0</v>
      </c>
      <c r="H122" s="26">
        <v>104</v>
      </c>
      <c r="I122" s="26">
        <v>86</v>
      </c>
      <c r="J122" s="26">
        <v>38</v>
      </c>
      <c r="K122" s="26">
        <v>49</v>
      </c>
      <c r="L122" s="26">
        <v>63</v>
      </c>
      <c r="M122" s="26">
        <v>76</v>
      </c>
      <c r="N122" s="27">
        <v>0</v>
      </c>
      <c r="O122" s="26">
        <v>0</v>
      </c>
      <c r="P122" s="26">
        <f t="shared" si="117"/>
        <v>416</v>
      </c>
      <c r="Q122" s="28" t="str">
        <f>IF(D122="物理类",IF(P122&gt;=分数线!$C$2,"本科",""),IF(D122="历史类",IF(P122&gt;=分数线!$C$3,"本科","")))</f>
        <v/>
      </c>
      <c r="R122" s="28">
        <f t="shared" si="118"/>
        <v>-7.2</v>
      </c>
      <c r="S122" s="28" t="str">
        <f>IF(D122="物理类",IF(P122&gt;=分数线!$C$6,"重本",""),IF(D122="历史类",IF(P122&gt;=分数线!$C$7,"重本","")))</f>
        <v/>
      </c>
      <c r="T122" s="28">
        <f t="shared" si="80"/>
        <v>0</v>
      </c>
      <c r="U122" s="28">
        <f t="shared" si="79"/>
        <v>-7.2</v>
      </c>
      <c r="V122" s="26">
        <v>2</v>
      </c>
      <c r="W122" s="26" t="s">
        <v>347</v>
      </c>
      <c r="X122" s="26">
        <f t="shared" si="81"/>
        <v>-0.12</v>
      </c>
      <c r="Y122" s="26" t="s">
        <v>217</v>
      </c>
      <c r="Z122" s="26">
        <f t="shared" si="82"/>
        <v>-0.12</v>
      </c>
      <c r="AA122" s="26" t="s">
        <v>348</v>
      </c>
      <c r="AB122" s="26">
        <f t="shared" si="83"/>
        <v>-0.12</v>
      </c>
      <c r="AC122" s="49" t="s">
        <v>97</v>
      </c>
      <c r="AD122" s="26">
        <f t="shared" si="84"/>
        <v>-0.12</v>
      </c>
      <c r="AE122" s="29" t="s">
        <v>349</v>
      </c>
      <c r="AF122" s="26">
        <f t="shared" si="85"/>
        <v>-0.12</v>
      </c>
      <c r="AG122" s="29" t="s">
        <v>228</v>
      </c>
      <c r="AH122" s="26">
        <f t="shared" si="86"/>
        <v>-0.12</v>
      </c>
      <c r="AI122" s="26">
        <v>2</v>
      </c>
      <c r="AJ122" s="26" t="s">
        <v>226</v>
      </c>
      <c r="AK122" s="26">
        <f t="shared" si="87"/>
        <v>-0.12</v>
      </c>
      <c r="AL122" s="26" t="s">
        <v>265</v>
      </c>
      <c r="AM122" s="26">
        <f t="shared" si="88"/>
        <v>-0.12</v>
      </c>
      <c r="AN122" s="26" t="s">
        <v>96</v>
      </c>
      <c r="AO122" s="26">
        <f t="shared" si="89"/>
        <v>-0.12</v>
      </c>
      <c r="AP122" s="26" t="s">
        <v>97</v>
      </c>
      <c r="AQ122" s="26">
        <f t="shared" si="90"/>
        <v>-0.12</v>
      </c>
      <c r="AR122" s="26" t="s">
        <v>266</v>
      </c>
      <c r="AS122" s="26">
        <f t="shared" si="91"/>
        <v>-0.12</v>
      </c>
      <c r="AT122" s="26" t="s">
        <v>185</v>
      </c>
      <c r="AU122" s="26">
        <f t="shared" si="92"/>
        <v>-0.12</v>
      </c>
      <c r="AV122" s="26">
        <v>2</v>
      </c>
      <c r="AW122" s="26" t="s">
        <v>181</v>
      </c>
      <c r="AX122" s="26">
        <f t="shared" si="93"/>
        <v>-0.18</v>
      </c>
      <c r="AY122" s="26" t="s">
        <v>267</v>
      </c>
      <c r="AZ122" s="26">
        <f t="shared" si="94"/>
        <v>-0.18</v>
      </c>
      <c r="BA122" s="26" t="s">
        <v>96</v>
      </c>
      <c r="BB122" s="26">
        <f t="shared" si="95"/>
        <v>-0.18</v>
      </c>
      <c r="BC122" s="26" t="s">
        <v>97</v>
      </c>
      <c r="BD122" s="26">
        <f t="shared" si="96"/>
        <v>-0.18</v>
      </c>
      <c r="BE122" s="26" t="s">
        <v>266</v>
      </c>
      <c r="BF122" s="26">
        <f t="shared" si="97"/>
        <v>-0.18</v>
      </c>
      <c r="BG122" s="26" t="s">
        <v>165</v>
      </c>
      <c r="BH122" s="26">
        <f t="shared" si="98"/>
        <v>-0.18</v>
      </c>
      <c r="BI122" s="26">
        <v>2</v>
      </c>
      <c r="BJ122" s="26" t="s">
        <v>181</v>
      </c>
      <c r="BK122" s="26">
        <f t="shared" si="99"/>
        <v>-0.18</v>
      </c>
      <c r="BL122" s="26" t="s">
        <v>267</v>
      </c>
      <c r="BM122" s="26">
        <f t="shared" si="100"/>
        <v>-0.18</v>
      </c>
      <c r="BN122" s="26" t="s">
        <v>96</v>
      </c>
      <c r="BO122" s="26">
        <f t="shared" si="101"/>
        <v>-0.18</v>
      </c>
      <c r="BP122" s="26" t="s">
        <v>97</v>
      </c>
      <c r="BQ122" s="26">
        <f t="shared" si="102"/>
        <v>-0.18</v>
      </c>
      <c r="BR122" s="26" t="s">
        <v>266</v>
      </c>
      <c r="BS122" s="26">
        <f t="shared" si="103"/>
        <v>-0.18</v>
      </c>
      <c r="BT122" s="26" t="s">
        <v>165</v>
      </c>
      <c r="BU122" s="26">
        <f t="shared" si="104"/>
        <v>-0.18</v>
      </c>
      <c r="BV122" s="26">
        <v>2</v>
      </c>
      <c r="BW122" s="26" t="s">
        <v>181</v>
      </c>
      <c r="BX122" s="26">
        <f t="shared" si="105"/>
        <v>-0.3</v>
      </c>
      <c r="BY122" s="26" t="s">
        <v>18</v>
      </c>
      <c r="BZ122" s="26">
        <f t="shared" si="106"/>
        <v>-0.3</v>
      </c>
      <c r="CA122" s="26" t="s">
        <v>96</v>
      </c>
      <c r="CB122" s="26">
        <f t="shared" si="107"/>
        <v>-0.3</v>
      </c>
      <c r="CC122" s="26" t="s">
        <v>97</v>
      </c>
      <c r="CD122" s="26">
        <f t="shared" si="108"/>
        <v>-0.3</v>
      </c>
      <c r="CE122" s="26" t="s">
        <v>266</v>
      </c>
      <c r="CF122" s="26">
        <f t="shared" si="109"/>
        <v>-0.3</v>
      </c>
      <c r="CG122" s="26" t="s">
        <v>268</v>
      </c>
      <c r="CH122" s="26">
        <f t="shared" si="110"/>
        <v>-0.3</v>
      </c>
      <c r="CI122" s="26">
        <v>2</v>
      </c>
      <c r="CJ122" s="26" t="s">
        <v>181</v>
      </c>
      <c r="CK122" s="26">
        <f t="shared" si="111"/>
        <v>-0.3</v>
      </c>
      <c r="CL122" s="26" t="s">
        <v>18</v>
      </c>
      <c r="CM122" s="26">
        <f t="shared" si="112"/>
        <v>-0.3</v>
      </c>
      <c r="CN122" s="26" t="s">
        <v>96</v>
      </c>
      <c r="CO122" s="26">
        <f t="shared" si="113"/>
        <v>-0.3</v>
      </c>
      <c r="CP122" s="26" t="s">
        <v>97</v>
      </c>
      <c r="CQ122" s="26">
        <f t="shared" si="114"/>
        <v>-0.3</v>
      </c>
      <c r="CR122" s="26" t="s">
        <v>266</v>
      </c>
      <c r="CS122" s="26">
        <f t="shared" si="115"/>
        <v>-0.3</v>
      </c>
      <c r="CT122" s="26" t="s">
        <v>269</v>
      </c>
      <c r="CU122" s="26">
        <f t="shared" si="116"/>
        <v>-0.3</v>
      </c>
    </row>
    <row r="123" spans="1:99" ht="15.75" x14ac:dyDescent="0.15">
      <c r="A123" s="23" t="s">
        <v>350</v>
      </c>
      <c r="B123" s="24" t="s">
        <v>351</v>
      </c>
      <c r="C123" s="23" t="s">
        <v>160</v>
      </c>
      <c r="D123" s="23" t="s">
        <v>8</v>
      </c>
      <c r="E123" s="25"/>
      <c r="F123" s="23">
        <v>0.2</v>
      </c>
      <c r="G123" s="26">
        <v>0</v>
      </c>
      <c r="H123" s="26">
        <v>97</v>
      </c>
      <c r="I123" s="26">
        <v>83</v>
      </c>
      <c r="J123" s="26">
        <v>34</v>
      </c>
      <c r="K123" s="26">
        <v>63</v>
      </c>
      <c r="L123" s="26">
        <v>64</v>
      </c>
      <c r="M123" s="26">
        <v>75</v>
      </c>
      <c r="N123" s="27">
        <v>0</v>
      </c>
      <c r="O123" s="26">
        <v>0</v>
      </c>
      <c r="P123" s="26">
        <f t="shared" si="117"/>
        <v>416</v>
      </c>
      <c r="Q123" s="28" t="str">
        <f>IF(D123="物理类",IF(P123&gt;=分数线!$C$2,"本科",""),IF(D123="历史类",IF(P123&gt;=分数线!$C$3,"本科","")))</f>
        <v/>
      </c>
      <c r="R123" s="28">
        <f t="shared" si="118"/>
        <v>-7.2</v>
      </c>
      <c r="S123" s="28" t="str">
        <f>IF(D123="物理类",IF(P123&gt;=分数线!$C$6,"重本",""),IF(D123="历史类",IF(P123&gt;=分数线!$C$7,"重本","")))</f>
        <v/>
      </c>
      <c r="T123" s="28">
        <f t="shared" si="80"/>
        <v>0</v>
      </c>
      <c r="U123" s="28">
        <f t="shared" ref="U123:U186" si="119">R123+T123</f>
        <v>-7.2</v>
      </c>
      <c r="V123" s="26">
        <v>2</v>
      </c>
      <c r="W123" s="26" t="s">
        <v>352</v>
      </c>
      <c r="X123" s="26">
        <f t="shared" si="81"/>
        <v>-0.12</v>
      </c>
      <c r="Y123" s="26" t="s">
        <v>265</v>
      </c>
      <c r="Z123" s="26">
        <f t="shared" si="82"/>
        <v>-0.12</v>
      </c>
      <c r="AA123" s="26" t="s">
        <v>348</v>
      </c>
      <c r="AB123" s="26">
        <f t="shared" si="83"/>
        <v>-0.12</v>
      </c>
      <c r="AC123" s="49" t="s">
        <v>163</v>
      </c>
      <c r="AD123" s="26">
        <f t="shared" si="84"/>
        <v>-0.12</v>
      </c>
      <c r="AE123" s="29" t="s">
        <v>164</v>
      </c>
      <c r="AF123" s="26">
        <f t="shared" si="85"/>
        <v>-0.12</v>
      </c>
      <c r="AG123" s="29" t="s">
        <v>165</v>
      </c>
      <c r="AH123" s="26">
        <f t="shared" si="86"/>
        <v>-0.12</v>
      </c>
      <c r="AI123" s="26">
        <v>2</v>
      </c>
      <c r="AJ123" s="26" t="s">
        <v>226</v>
      </c>
      <c r="AK123" s="26">
        <f t="shared" si="87"/>
        <v>-0.12</v>
      </c>
      <c r="AL123" s="26" t="s">
        <v>265</v>
      </c>
      <c r="AM123" s="26">
        <f t="shared" si="88"/>
        <v>-0.12</v>
      </c>
      <c r="AN123" s="26" t="s">
        <v>96</v>
      </c>
      <c r="AO123" s="26">
        <f t="shared" si="89"/>
        <v>-0.12</v>
      </c>
      <c r="AP123" s="26" t="s">
        <v>97</v>
      </c>
      <c r="AQ123" s="26">
        <f t="shared" si="90"/>
        <v>-0.12</v>
      </c>
      <c r="AR123" s="26" t="s">
        <v>266</v>
      </c>
      <c r="AS123" s="26">
        <f t="shared" si="91"/>
        <v>-0.12</v>
      </c>
      <c r="AT123" s="26" t="s">
        <v>185</v>
      </c>
      <c r="AU123" s="26">
        <f t="shared" si="92"/>
        <v>-0.12</v>
      </c>
      <c r="AV123" s="26">
        <v>2</v>
      </c>
      <c r="AW123" s="26" t="s">
        <v>181</v>
      </c>
      <c r="AX123" s="26">
        <f t="shared" si="93"/>
        <v>-0.18</v>
      </c>
      <c r="AY123" s="26" t="s">
        <v>267</v>
      </c>
      <c r="AZ123" s="26">
        <f t="shared" si="94"/>
        <v>-0.18</v>
      </c>
      <c r="BA123" s="26" t="s">
        <v>96</v>
      </c>
      <c r="BB123" s="26">
        <f t="shared" si="95"/>
        <v>-0.18</v>
      </c>
      <c r="BC123" s="26" t="s">
        <v>97</v>
      </c>
      <c r="BD123" s="26">
        <f t="shared" si="96"/>
        <v>-0.18</v>
      </c>
      <c r="BE123" s="26" t="s">
        <v>266</v>
      </c>
      <c r="BF123" s="26">
        <f t="shared" si="97"/>
        <v>-0.18</v>
      </c>
      <c r="BG123" s="26" t="s">
        <v>165</v>
      </c>
      <c r="BH123" s="26">
        <f t="shared" si="98"/>
        <v>-0.18</v>
      </c>
      <c r="BI123" s="26">
        <v>2</v>
      </c>
      <c r="BJ123" s="26" t="s">
        <v>181</v>
      </c>
      <c r="BK123" s="26">
        <f t="shared" si="99"/>
        <v>-0.18</v>
      </c>
      <c r="BL123" s="26" t="s">
        <v>267</v>
      </c>
      <c r="BM123" s="26">
        <f t="shared" si="100"/>
        <v>-0.18</v>
      </c>
      <c r="BN123" s="26" t="s">
        <v>96</v>
      </c>
      <c r="BO123" s="26">
        <f t="shared" si="101"/>
        <v>-0.18</v>
      </c>
      <c r="BP123" s="26" t="s">
        <v>97</v>
      </c>
      <c r="BQ123" s="26">
        <f t="shared" si="102"/>
        <v>-0.18</v>
      </c>
      <c r="BR123" s="26" t="s">
        <v>266</v>
      </c>
      <c r="BS123" s="26">
        <f t="shared" si="103"/>
        <v>-0.18</v>
      </c>
      <c r="BT123" s="26" t="s">
        <v>165</v>
      </c>
      <c r="BU123" s="26">
        <f t="shared" si="104"/>
        <v>-0.18</v>
      </c>
      <c r="BV123" s="26">
        <v>2</v>
      </c>
      <c r="BW123" s="26" t="s">
        <v>181</v>
      </c>
      <c r="BX123" s="26">
        <f t="shared" si="105"/>
        <v>-0.3</v>
      </c>
      <c r="BY123" s="26" t="s">
        <v>18</v>
      </c>
      <c r="BZ123" s="26">
        <f t="shared" si="106"/>
        <v>-0.3</v>
      </c>
      <c r="CA123" s="26" t="s">
        <v>96</v>
      </c>
      <c r="CB123" s="26">
        <f t="shared" si="107"/>
        <v>-0.3</v>
      </c>
      <c r="CC123" s="26" t="s">
        <v>97</v>
      </c>
      <c r="CD123" s="26">
        <f t="shared" si="108"/>
        <v>-0.3</v>
      </c>
      <c r="CE123" s="26" t="s">
        <v>266</v>
      </c>
      <c r="CF123" s="26">
        <f t="shared" si="109"/>
        <v>-0.3</v>
      </c>
      <c r="CG123" s="26" t="s">
        <v>268</v>
      </c>
      <c r="CH123" s="26">
        <f t="shared" si="110"/>
        <v>-0.3</v>
      </c>
      <c r="CI123" s="26">
        <v>2</v>
      </c>
      <c r="CJ123" s="26" t="s">
        <v>181</v>
      </c>
      <c r="CK123" s="26">
        <f t="shared" si="111"/>
        <v>-0.3</v>
      </c>
      <c r="CL123" s="26" t="s">
        <v>18</v>
      </c>
      <c r="CM123" s="26">
        <f t="shared" si="112"/>
        <v>-0.3</v>
      </c>
      <c r="CN123" s="26" t="s">
        <v>96</v>
      </c>
      <c r="CO123" s="26">
        <f t="shared" si="113"/>
        <v>-0.3</v>
      </c>
      <c r="CP123" s="26" t="s">
        <v>97</v>
      </c>
      <c r="CQ123" s="26">
        <f t="shared" si="114"/>
        <v>-0.3</v>
      </c>
      <c r="CR123" s="26" t="s">
        <v>266</v>
      </c>
      <c r="CS123" s="26">
        <f t="shared" si="115"/>
        <v>-0.3</v>
      </c>
      <c r="CT123" s="26" t="s">
        <v>269</v>
      </c>
      <c r="CU123" s="26">
        <f t="shared" si="116"/>
        <v>-0.3</v>
      </c>
    </row>
    <row r="124" spans="1:99" ht="15.75" x14ac:dyDescent="0.15">
      <c r="A124" s="23" t="s">
        <v>353</v>
      </c>
      <c r="B124" s="24" t="s">
        <v>354</v>
      </c>
      <c r="C124" s="23" t="s">
        <v>160</v>
      </c>
      <c r="D124" s="23" t="s">
        <v>8</v>
      </c>
      <c r="E124" s="25"/>
      <c r="F124" s="23">
        <v>0.3</v>
      </c>
      <c r="G124" s="26">
        <v>0</v>
      </c>
      <c r="H124" s="26">
        <v>90</v>
      </c>
      <c r="I124" s="26">
        <v>79</v>
      </c>
      <c r="J124" s="26">
        <v>96</v>
      </c>
      <c r="K124" s="26">
        <v>29</v>
      </c>
      <c r="L124" s="26">
        <v>69</v>
      </c>
      <c r="M124" s="26">
        <v>52</v>
      </c>
      <c r="N124" s="27">
        <v>0</v>
      </c>
      <c r="O124" s="26">
        <v>0</v>
      </c>
      <c r="P124" s="26">
        <f t="shared" si="117"/>
        <v>415</v>
      </c>
      <c r="Q124" s="28" t="str">
        <f>IF(D124="物理类",IF(P124&gt;=分数线!$C$2,"本科",""),IF(D124="历史类",IF(P124&gt;=分数线!$C$3,"本科","")))</f>
        <v/>
      </c>
      <c r="R124" s="28">
        <f t="shared" si="118"/>
        <v>-10.8</v>
      </c>
      <c r="S124" s="28" t="str">
        <f>IF(D124="物理类",IF(P124&gt;=分数线!$C$6,"重本",""),IF(D124="历史类",IF(P124&gt;=分数线!$C$7,"重本","")))</f>
        <v/>
      </c>
      <c r="T124" s="28">
        <f t="shared" si="80"/>
        <v>0</v>
      </c>
      <c r="U124" s="28">
        <f t="shared" si="119"/>
        <v>-10.8</v>
      </c>
      <c r="V124" s="26">
        <v>2</v>
      </c>
      <c r="W124" s="26" t="s">
        <v>63</v>
      </c>
      <c r="X124" s="26">
        <f t="shared" si="81"/>
        <v>-0.18</v>
      </c>
      <c r="Y124" s="26" t="s">
        <v>265</v>
      </c>
      <c r="Z124" s="26">
        <f t="shared" si="82"/>
        <v>-0.18</v>
      </c>
      <c r="AA124" s="26" t="s">
        <v>96</v>
      </c>
      <c r="AB124" s="26">
        <f t="shared" si="83"/>
        <v>-0.18</v>
      </c>
      <c r="AC124" s="49" t="s">
        <v>97</v>
      </c>
      <c r="AD124" s="26">
        <f t="shared" si="84"/>
        <v>-0.18</v>
      </c>
      <c r="AE124" s="29" t="s">
        <v>266</v>
      </c>
      <c r="AF124" s="26">
        <f t="shared" si="85"/>
        <v>-0.18</v>
      </c>
      <c r="AG124" s="29" t="s">
        <v>278</v>
      </c>
      <c r="AH124" s="26">
        <f t="shared" si="86"/>
        <v>-0.18</v>
      </c>
      <c r="AI124" s="26">
        <v>2</v>
      </c>
      <c r="AJ124" s="26" t="s">
        <v>226</v>
      </c>
      <c r="AK124" s="26">
        <f t="shared" si="87"/>
        <v>-0.18</v>
      </c>
      <c r="AL124" s="26" t="s">
        <v>265</v>
      </c>
      <c r="AM124" s="26">
        <f t="shared" si="88"/>
        <v>-0.18</v>
      </c>
      <c r="AN124" s="26" t="s">
        <v>96</v>
      </c>
      <c r="AO124" s="26">
        <f t="shared" si="89"/>
        <v>-0.18</v>
      </c>
      <c r="AP124" s="26" t="s">
        <v>97</v>
      </c>
      <c r="AQ124" s="26">
        <f t="shared" si="90"/>
        <v>-0.18</v>
      </c>
      <c r="AR124" s="26" t="s">
        <v>266</v>
      </c>
      <c r="AS124" s="26">
        <f t="shared" si="91"/>
        <v>-0.18</v>
      </c>
      <c r="AT124" s="26" t="s">
        <v>185</v>
      </c>
      <c r="AU124" s="26">
        <f t="shared" si="92"/>
        <v>-0.18</v>
      </c>
      <c r="AV124" s="26">
        <v>2</v>
      </c>
      <c r="AW124" s="26" t="s">
        <v>181</v>
      </c>
      <c r="AX124" s="26">
        <f t="shared" si="93"/>
        <v>-0.27</v>
      </c>
      <c r="AY124" s="26" t="s">
        <v>267</v>
      </c>
      <c r="AZ124" s="26">
        <f t="shared" si="94"/>
        <v>-0.27</v>
      </c>
      <c r="BA124" s="26" t="s">
        <v>96</v>
      </c>
      <c r="BB124" s="26">
        <f t="shared" si="95"/>
        <v>-0.27</v>
      </c>
      <c r="BC124" s="26" t="s">
        <v>97</v>
      </c>
      <c r="BD124" s="26">
        <f t="shared" si="96"/>
        <v>-0.27</v>
      </c>
      <c r="BE124" s="26" t="s">
        <v>266</v>
      </c>
      <c r="BF124" s="26">
        <f t="shared" si="97"/>
        <v>-0.27</v>
      </c>
      <c r="BG124" s="26" t="s">
        <v>165</v>
      </c>
      <c r="BH124" s="26">
        <f t="shared" si="98"/>
        <v>-0.27</v>
      </c>
      <c r="BI124" s="26">
        <v>2</v>
      </c>
      <c r="BJ124" s="26" t="s">
        <v>181</v>
      </c>
      <c r="BK124" s="26">
        <f t="shared" si="99"/>
        <v>-0.27</v>
      </c>
      <c r="BL124" s="26" t="s">
        <v>267</v>
      </c>
      <c r="BM124" s="26">
        <f t="shared" si="100"/>
        <v>-0.27</v>
      </c>
      <c r="BN124" s="26" t="s">
        <v>96</v>
      </c>
      <c r="BO124" s="26">
        <f t="shared" si="101"/>
        <v>-0.27</v>
      </c>
      <c r="BP124" s="26" t="s">
        <v>97</v>
      </c>
      <c r="BQ124" s="26">
        <f t="shared" si="102"/>
        <v>-0.27</v>
      </c>
      <c r="BR124" s="26" t="s">
        <v>266</v>
      </c>
      <c r="BS124" s="26">
        <f t="shared" si="103"/>
        <v>-0.27</v>
      </c>
      <c r="BT124" s="26" t="s">
        <v>165</v>
      </c>
      <c r="BU124" s="26">
        <f t="shared" si="104"/>
        <v>-0.27</v>
      </c>
      <c r="BV124" s="26">
        <v>2</v>
      </c>
      <c r="BW124" s="26" t="s">
        <v>181</v>
      </c>
      <c r="BX124" s="26">
        <f t="shared" si="105"/>
        <v>-0.45</v>
      </c>
      <c r="BY124" s="26" t="s">
        <v>18</v>
      </c>
      <c r="BZ124" s="26">
        <f t="shared" si="106"/>
        <v>-0.45</v>
      </c>
      <c r="CA124" s="26" t="s">
        <v>96</v>
      </c>
      <c r="CB124" s="26">
        <f t="shared" si="107"/>
        <v>-0.45</v>
      </c>
      <c r="CC124" s="26" t="s">
        <v>97</v>
      </c>
      <c r="CD124" s="26">
        <f t="shared" si="108"/>
        <v>-0.45</v>
      </c>
      <c r="CE124" s="26" t="s">
        <v>266</v>
      </c>
      <c r="CF124" s="26">
        <f t="shared" si="109"/>
        <v>-0.45</v>
      </c>
      <c r="CG124" s="26" t="s">
        <v>268</v>
      </c>
      <c r="CH124" s="26">
        <f t="shared" si="110"/>
        <v>-0.45</v>
      </c>
      <c r="CI124" s="26">
        <v>2</v>
      </c>
      <c r="CJ124" s="26" t="s">
        <v>181</v>
      </c>
      <c r="CK124" s="26">
        <f t="shared" si="111"/>
        <v>-0.45</v>
      </c>
      <c r="CL124" s="26" t="s">
        <v>18</v>
      </c>
      <c r="CM124" s="26">
        <f t="shared" si="112"/>
        <v>-0.45</v>
      </c>
      <c r="CN124" s="26" t="s">
        <v>96</v>
      </c>
      <c r="CO124" s="26">
        <f t="shared" si="113"/>
        <v>-0.45</v>
      </c>
      <c r="CP124" s="26" t="s">
        <v>97</v>
      </c>
      <c r="CQ124" s="26">
        <f t="shared" si="114"/>
        <v>-0.45</v>
      </c>
      <c r="CR124" s="26" t="s">
        <v>266</v>
      </c>
      <c r="CS124" s="26">
        <f t="shared" si="115"/>
        <v>-0.45</v>
      </c>
      <c r="CT124" s="26" t="s">
        <v>269</v>
      </c>
      <c r="CU124" s="26">
        <f t="shared" si="116"/>
        <v>-0.45</v>
      </c>
    </row>
    <row r="125" spans="1:99" ht="15.75" x14ac:dyDescent="0.15">
      <c r="A125" s="23" t="s">
        <v>355</v>
      </c>
      <c r="B125" s="24" t="s">
        <v>356</v>
      </c>
      <c r="C125" s="23" t="s">
        <v>160</v>
      </c>
      <c r="D125" s="23" t="s">
        <v>8</v>
      </c>
      <c r="E125" s="25"/>
      <c r="F125" s="23">
        <v>0.2</v>
      </c>
      <c r="G125" s="26">
        <v>0</v>
      </c>
      <c r="H125" s="26">
        <v>102</v>
      </c>
      <c r="I125" s="26">
        <v>72</v>
      </c>
      <c r="J125" s="26">
        <v>76</v>
      </c>
      <c r="K125" s="26">
        <v>32</v>
      </c>
      <c r="L125" s="26">
        <v>63</v>
      </c>
      <c r="M125" s="26">
        <v>68</v>
      </c>
      <c r="N125" s="27">
        <v>0</v>
      </c>
      <c r="O125" s="26">
        <v>0</v>
      </c>
      <c r="P125" s="26">
        <f t="shared" si="117"/>
        <v>413</v>
      </c>
      <c r="Q125" s="28" t="str">
        <f>IF(D125="物理类",IF(P125&gt;=分数线!$C$2,"本科",""),IF(D125="历史类",IF(P125&gt;=分数线!$C$3,"本科","")))</f>
        <v/>
      </c>
      <c r="R125" s="28">
        <f t="shared" si="118"/>
        <v>-7.2</v>
      </c>
      <c r="S125" s="28" t="str">
        <f>IF(D125="物理类",IF(P125&gt;=分数线!$C$6,"重本",""),IF(D125="历史类",IF(P125&gt;=分数线!$C$7,"重本","")))</f>
        <v/>
      </c>
      <c r="T125" s="28">
        <f t="shared" si="80"/>
        <v>0</v>
      </c>
      <c r="U125" s="28">
        <f t="shared" si="119"/>
        <v>-7.2</v>
      </c>
      <c r="V125" s="26">
        <v>2</v>
      </c>
      <c r="W125" s="26" t="s">
        <v>63</v>
      </c>
      <c r="X125" s="26">
        <f t="shared" si="81"/>
        <v>-0.12</v>
      </c>
      <c r="Y125" s="26" t="s">
        <v>265</v>
      </c>
      <c r="Z125" s="26">
        <f t="shared" si="82"/>
        <v>-0.12</v>
      </c>
      <c r="AA125" s="26" t="s">
        <v>96</v>
      </c>
      <c r="AB125" s="26">
        <f t="shared" si="83"/>
        <v>-0.12</v>
      </c>
      <c r="AC125" s="49" t="s">
        <v>97</v>
      </c>
      <c r="AD125" s="26">
        <f t="shared" si="84"/>
        <v>-0.12</v>
      </c>
      <c r="AE125" s="29" t="s">
        <v>266</v>
      </c>
      <c r="AF125" s="26">
        <f t="shared" si="85"/>
        <v>-0.12</v>
      </c>
      <c r="AG125" s="29" t="s">
        <v>278</v>
      </c>
      <c r="AH125" s="26">
        <f t="shared" si="86"/>
        <v>-0.12</v>
      </c>
      <c r="AI125" s="26">
        <v>2</v>
      </c>
      <c r="AJ125" s="26" t="s">
        <v>226</v>
      </c>
      <c r="AK125" s="26">
        <f t="shared" si="87"/>
        <v>-0.12</v>
      </c>
      <c r="AL125" s="26" t="s">
        <v>265</v>
      </c>
      <c r="AM125" s="26">
        <f t="shared" si="88"/>
        <v>-0.12</v>
      </c>
      <c r="AN125" s="26" t="s">
        <v>96</v>
      </c>
      <c r="AO125" s="26">
        <f t="shared" si="89"/>
        <v>-0.12</v>
      </c>
      <c r="AP125" s="26" t="s">
        <v>97</v>
      </c>
      <c r="AQ125" s="26">
        <f t="shared" si="90"/>
        <v>-0.12</v>
      </c>
      <c r="AR125" s="26" t="s">
        <v>266</v>
      </c>
      <c r="AS125" s="26">
        <f t="shared" si="91"/>
        <v>-0.12</v>
      </c>
      <c r="AT125" s="26" t="s">
        <v>185</v>
      </c>
      <c r="AU125" s="26">
        <f t="shared" si="92"/>
        <v>-0.12</v>
      </c>
      <c r="AV125" s="26">
        <v>2</v>
      </c>
      <c r="AW125" s="26" t="s">
        <v>181</v>
      </c>
      <c r="AX125" s="26">
        <f t="shared" si="93"/>
        <v>-0.18</v>
      </c>
      <c r="AY125" s="26" t="s">
        <v>267</v>
      </c>
      <c r="AZ125" s="26">
        <f t="shared" si="94"/>
        <v>-0.18</v>
      </c>
      <c r="BA125" s="26" t="s">
        <v>96</v>
      </c>
      <c r="BB125" s="26">
        <f t="shared" si="95"/>
        <v>-0.18</v>
      </c>
      <c r="BC125" s="26" t="s">
        <v>97</v>
      </c>
      <c r="BD125" s="26">
        <f t="shared" si="96"/>
        <v>-0.18</v>
      </c>
      <c r="BE125" s="26" t="s">
        <v>266</v>
      </c>
      <c r="BF125" s="26">
        <f t="shared" si="97"/>
        <v>-0.18</v>
      </c>
      <c r="BG125" s="26" t="s">
        <v>165</v>
      </c>
      <c r="BH125" s="26">
        <f t="shared" si="98"/>
        <v>-0.18</v>
      </c>
      <c r="BI125" s="26">
        <v>2</v>
      </c>
      <c r="BJ125" s="26" t="s">
        <v>181</v>
      </c>
      <c r="BK125" s="26">
        <f t="shared" si="99"/>
        <v>-0.18</v>
      </c>
      <c r="BL125" s="26" t="s">
        <v>267</v>
      </c>
      <c r="BM125" s="26">
        <f t="shared" si="100"/>
        <v>-0.18</v>
      </c>
      <c r="BN125" s="26" t="s">
        <v>96</v>
      </c>
      <c r="BO125" s="26">
        <f t="shared" si="101"/>
        <v>-0.18</v>
      </c>
      <c r="BP125" s="26" t="s">
        <v>97</v>
      </c>
      <c r="BQ125" s="26">
        <f t="shared" si="102"/>
        <v>-0.18</v>
      </c>
      <c r="BR125" s="26" t="s">
        <v>266</v>
      </c>
      <c r="BS125" s="26">
        <f t="shared" si="103"/>
        <v>-0.18</v>
      </c>
      <c r="BT125" s="26" t="s">
        <v>165</v>
      </c>
      <c r="BU125" s="26">
        <f t="shared" si="104"/>
        <v>-0.18</v>
      </c>
      <c r="BV125" s="26">
        <v>2</v>
      </c>
      <c r="BW125" s="26" t="s">
        <v>181</v>
      </c>
      <c r="BX125" s="26">
        <f t="shared" si="105"/>
        <v>-0.3</v>
      </c>
      <c r="BY125" s="26" t="s">
        <v>18</v>
      </c>
      <c r="BZ125" s="26">
        <f t="shared" si="106"/>
        <v>-0.3</v>
      </c>
      <c r="CA125" s="26" t="s">
        <v>96</v>
      </c>
      <c r="CB125" s="26">
        <f t="shared" si="107"/>
        <v>-0.3</v>
      </c>
      <c r="CC125" s="26" t="s">
        <v>97</v>
      </c>
      <c r="CD125" s="26">
        <f t="shared" si="108"/>
        <v>-0.3</v>
      </c>
      <c r="CE125" s="26" t="s">
        <v>266</v>
      </c>
      <c r="CF125" s="26">
        <f t="shared" si="109"/>
        <v>-0.3</v>
      </c>
      <c r="CG125" s="26" t="s">
        <v>268</v>
      </c>
      <c r="CH125" s="26">
        <f t="shared" si="110"/>
        <v>-0.3</v>
      </c>
      <c r="CI125" s="26">
        <v>2</v>
      </c>
      <c r="CJ125" s="26" t="s">
        <v>181</v>
      </c>
      <c r="CK125" s="26">
        <f t="shared" si="111"/>
        <v>-0.3</v>
      </c>
      <c r="CL125" s="26" t="s">
        <v>18</v>
      </c>
      <c r="CM125" s="26">
        <f t="shared" si="112"/>
        <v>-0.3</v>
      </c>
      <c r="CN125" s="26" t="s">
        <v>96</v>
      </c>
      <c r="CO125" s="26">
        <f t="shared" si="113"/>
        <v>-0.3</v>
      </c>
      <c r="CP125" s="26" t="s">
        <v>97</v>
      </c>
      <c r="CQ125" s="26">
        <f t="shared" si="114"/>
        <v>-0.3</v>
      </c>
      <c r="CR125" s="26" t="s">
        <v>266</v>
      </c>
      <c r="CS125" s="26">
        <f t="shared" si="115"/>
        <v>-0.3</v>
      </c>
      <c r="CT125" s="26" t="s">
        <v>269</v>
      </c>
      <c r="CU125" s="26">
        <f t="shared" si="116"/>
        <v>-0.3</v>
      </c>
    </row>
    <row r="126" spans="1:99" ht="15.75" x14ac:dyDescent="0.15">
      <c r="A126" s="23" t="s">
        <v>357</v>
      </c>
      <c r="B126" s="24" t="s">
        <v>358</v>
      </c>
      <c r="C126" s="23" t="s">
        <v>160</v>
      </c>
      <c r="D126" s="23" t="s">
        <v>8</v>
      </c>
      <c r="E126" s="25"/>
      <c r="F126" s="23">
        <v>0.2</v>
      </c>
      <c r="G126" s="26">
        <v>0</v>
      </c>
      <c r="H126" s="26">
        <v>95</v>
      </c>
      <c r="I126" s="26">
        <v>66</v>
      </c>
      <c r="J126" s="26">
        <v>94</v>
      </c>
      <c r="K126" s="26">
        <v>30</v>
      </c>
      <c r="L126" s="26">
        <v>67</v>
      </c>
      <c r="M126" s="26">
        <v>59</v>
      </c>
      <c r="N126" s="27">
        <v>0</v>
      </c>
      <c r="O126" s="26">
        <v>0</v>
      </c>
      <c r="P126" s="26">
        <f t="shared" si="117"/>
        <v>411</v>
      </c>
      <c r="Q126" s="28" t="str">
        <f>IF(D126="物理类",IF(P126&gt;=分数线!$C$2,"本科",""),IF(D126="历史类",IF(P126&gt;=分数线!$C$3,"本科","")))</f>
        <v/>
      </c>
      <c r="R126" s="28">
        <f t="shared" si="118"/>
        <v>-7.2</v>
      </c>
      <c r="S126" s="28" t="str">
        <f>IF(D126="物理类",IF(P126&gt;=分数线!$C$6,"重本",""),IF(D126="历史类",IF(P126&gt;=分数线!$C$7,"重本","")))</f>
        <v/>
      </c>
      <c r="T126" s="28">
        <f t="shared" si="80"/>
        <v>0</v>
      </c>
      <c r="U126" s="28">
        <f t="shared" si="119"/>
        <v>-7.2</v>
      </c>
      <c r="V126" s="26">
        <v>2</v>
      </c>
      <c r="W126" s="26" t="s">
        <v>78</v>
      </c>
      <c r="X126" s="26">
        <f t="shared" si="81"/>
        <v>-0.12</v>
      </c>
      <c r="Y126" s="26" t="s">
        <v>161</v>
      </c>
      <c r="Z126" s="26">
        <f t="shared" si="82"/>
        <v>-0.12</v>
      </c>
      <c r="AA126" s="26" t="s">
        <v>359</v>
      </c>
      <c r="AB126" s="26">
        <f t="shared" si="83"/>
        <v>-0.12</v>
      </c>
      <c r="AC126" s="49" t="s">
        <v>183</v>
      </c>
      <c r="AD126" s="26">
        <f t="shared" si="84"/>
        <v>-0.12</v>
      </c>
      <c r="AE126" s="29" t="s">
        <v>227</v>
      </c>
      <c r="AF126" s="26">
        <f t="shared" si="85"/>
        <v>-0.12</v>
      </c>
      <c r="AG126" s="29" t="s">
        <v>99</v>
      </c>
      <c r="AH126" s="26">
        <f t="shared" si="86"/>
        <v>-0.12</v>
      </c>
      <c r="AI126" s="26">
        <v>2</v>
      </c>
      <c r="AJ126" s="26" t="s">
        <v>226</v>
      </c>
      <c r="AK126" s="26">
        <f t="shared" si="87"/>
        <v>-0.12</v>
      </c>
      <c r="AL126" s="26" t="s">
        <v>265</v>
      </c>
      <c r="AM126" s="26">
        <f t="shared" si="88"/>
        <v>-0.12</v>
      </c>
      <c r="AN126" s="26" t="s">
        <v>96</v>
      </c>
      <c r="AO126" s="26">
        <f t="shared" si="89"/>
        <v>-0.12</v>
      </c>
      <c r="AP126" s="26" t="s">
        <v>97</v>
      </c>
      <c r="AQ126" s="26">
        <f t="shared" si="90"/>
        <v>-0.12</v>
      </c>
      <c r="AR126" s="26" t="s">
        <v>266</v>
      </c>
      <c r="AS126" s="26">
        <f t="shared" si="91"/>
        <v>-0.12</v>
      </c>
      <c r="AT126" s="26" t="s">
        <v>185</v>
      </c>
      <c r="AU126" s="26">
        <f t="shared" si="92"/>
        <v>-0.12</v>
      </c>
      <c r="AV126" s="26">
        <v>2</v>
      </c>
      <c r="AW126" s="26" t="s">
        <v>181</v>
      </c>
      <c r="AX126" s="26">
        <f t="shared" si="93"/>
        <v>-0.18</v>
      </c>
      <c r="AY126" s="26" t="s">
        <v>267</v>
      </c>
      <c r="AZ126" s="26">
        <f t="shared" si="94"/>
        <v>-0.18</v>
      </c>
      <c r="BA126" s="26" t="s">
        <v>96</v>
      </c>
      <c r="BB126" s="26">
        <f t="shared" si="95"/>
        <v>-0.18</v>
      </c>
      <c r="BC126" s="26" t="s">
        <v>97</v>
      </c>
      <c r="BD126" s="26">
        <f t="shared" si="96"/>
        <v>-0.18</v>
      </c>
      <c r="BE126" s="26" t="s">
        <v>266</v>
      </c>
      <c r="BF126" s="26">
        <f t="shared" si="97"/>
        <v>-0.18</v>
      </c>
      <c r="BG126" s="26" t="s">
        <v>165</v>
      </c>
      <c r="BH126" s="26">
        <f t="shared" si="98"/>
        <v>-0.18</v>
      </c>
      <c r="BI126" s="26">
        <v>2</v>
      </c>
      <c r="BJ126" s="26" t="s">
        <v>181</v>
      </c>
      <c r="BK126" s="26">
        <f t="shared" si="99"/>
        <v>-0.18</v>
      </c>
      <c r="BL126" s="26" t="s">
        <v>267</v>
      </c>
      <c r="BM126" s="26">
        <f t="shared" si="100"/>
        <v>-0.18</v>
      </c>
      <c r="BN126" s="26" t="s">
        <v>96</v>
      </c>
      <c r="BO126" s="26">
        <f t="shared" si="101"/>
        <v>-0.18</v>
      </c>
      <c r="BP126" s="26" t="s">
        <v>97</v>
      </c>
      <c r="BQ126" s="26">
        <f t="shared" si="102"/>
        <v>-0.18</v>
      </c>
      <c r="BR126" s="26" t="s">
        <v>266</v>
      </c>
      <c r="BS126" s="26">
        <f t="shared" si="103"/>
        <v>-0.18</v>
      </c>
      <c r="BT126" s="26" t="s">
        <v>165</v>
      </c>
      <c r="BU126" s="26">
        <f t="shared" si="104"/>
        <v>-0.18</v>
      </c>
      <c r="BV126" s="26">
        <v>2</v>
      </c>
      <c r="BW126" s="26" t="s">
        <v>181</v>
      </c>
      <c r="BX126" s="26">
        <f t="shared" si="105"/>
        <v>-0.3</v>
      </c>
      <c r="BY126" s="26" t="s">
        <v>18</v>
      </c>
      <c r="BZ126" s="26">
        <f t="shared" si="106"/>
        <v>-0.3</v>
      </c>
      <c r="CA126" s="26" t="s">
        <v>96</v>
      </c>
      <c r="CB126" s="26">
        <f t="shared" si="107"/>
        <v>-0.3</v>
      </c>
      <c r="CC126" s="26" t="s">
        <v>97</v>
      </c>
      <c r="CD126" s="26">
        <f t="shared" si="108"/>
        <v>-0.3</v>
      </c>
      <c r="CE126" s="26" t="s">
        <v>266</v>
      </c>
      <c r="CF126" s="26">
        <f t="shared" si="109"/>
        <v>-0.3</v>
      </c>
      <c r="CG126" s="26" t="s">
        <v>268</v>
      </c>
      <c r="CH126" s="26">
        <f t="shared" si="110"/>
        <v>-0.3</v>
      </c>
      <c r="CI126" s="26">
        <v>2</v>
      </c>
      <c r="CJ126" s="26" t="s">
        <v>181</v>
      </c>
      <c r="CK126" s="26">
        <f t="shared" si="111"/>
        <v>-0.3</v>
      </c>
      <c r="CL126" s="26" t="s">
        <v>18</v>
      </c>
      <c r="CM126" s="26">
        <f t="shared" si="112"/>
        <v>-0.3</v>
      </c>
      <c r="CN126" s="26" t="s">
        <v>96</v>
      </c>
      <c r="CO126" s="26">
        <f t="shared" si="113"/>
        <v>-0.3</v>
      </c>
      <c r="CP126" s="26" t="s">
        <v>97</v>
      </c>
      <c r="CQ126" s="26">
        <f t="shared" si="114"/>
        <v>-0.3</v>
      </c>
      <c r="CR126" s="26" t="s">
        <v>266</v>
      </c>
      <c r="CS126" s="26">
        <f t="shared" si="115"/>
        <v>-0.3</v>
      </c>
      <c r="CT126" s="26" t="s">
        <v>269</v>
      </c>
      <c r="CU126" s="26">
        <f t="shared" si="116"/>
        <v>-0.3</v>
      </c>
    </row>
    <row r="127" spans="1:99" ht="15.75" x14ac:dyDescent="0.15">
      <c r="A127" s="23" t="s">
        <v>360</v>
      </c>
      <c r="B127" s="24" t="s">
        <v>361</v>
      </c>
      <c r="C127" s="23" t="s">
        <v>160</v>
      </c>
      <c r="D127" s="23" t="s">
        <v>8</v>
      </c>
      <c r="E127" s="25"/>
      <c r="F127" s="23">
        <v>0.7</v>
      </c>
      <c r="G127" s="26">
        <v>0</v>
      </c>
      <c r="H127" s="26">
        <v>100</v>
      </c>
      <c r="I127" s="26">
        <v>86</v>
      </c>
      <c r="J127" s="26">
        <v>44</v>
      </c>
      <c r="K127" s="26">
        <v>45</v>
      </c>
      <c r="L127" s="26">
        <v>72</v>
      </c>
      <c r="M127" s="26">
        <v>64</v>
      </c>
      <c r="N127" s="27">
        <v>0</v>
      </c>
      <c r="O127" s="26">
        <v>0</v>
      </c>
      <c r="P127" s="26">
        <f t="shared" si="117"/>
        <v>411</v>
      </c>
      <c r="Q127" s="28" t="str">
        <f>IF(D127="物理类",IF(P127&gt;=分数线!$C$2,"本科",""),IF(D127="历史类",IF(P127&gt;=分数线!$C$3,"本科","")))</f>
        <v/>
      </c>
      <c r="R127" s="28">
        <f t="shared" si="118"/>
        <v>-25.2</v>
      </c>
      <c r="S127" s="28" t="str">
        <f>IF(D127="物理类",IF(P127&gt;=分数线!$C$6,"重本",""),IF(D127="历史类",IF(P127&gt;=分数线!$C$7,"重本","")))</f>
        <v/>
      </c>
      <c r="T127" s="28">
        <f t="shared" si="80"/>
        <v>0</v>
      </c>
      <c r="U127" s="28">
        <f t="shared" si="119"/>
        <v>-25.2</v>
      </c>
      <c r="V127" s="26">
        <v>2</v>
      </c>
      <c r="W127" s="26" t="s">
        <v>181</v>
      </c>
      <c r="X127" s="26">
        <f t="shared" si="81"/>
        <v>-0.42</v>
      </c>
      <c r="Y127" s="26" t="s">
        <v>182</v>
      </c>
      <c r="Z127" s="26">
        <f t="shared" si="82"/>
        <v>-0.42</v>
      </c>
      <c r="AA127" s="26" t="s">
        <v>91</v>
      </c>
      <c r="AB127" s="26">
        <f t="shared" si="83"/>
        <v>-0.42</v>
      </c>
      <c r="AC127" s="49" t="s">
        <v>183</v>
      </c>
      <c r="AD127" s="26">
        <f t="shared" si="84"/>
        <v>-0.42</v>
      </c>
      <c r="AE127" s="29" t="s">
        <v>184</v>
      </c>
      <c r="AF127" s="26">
        <f t="shared" si="85"/>
        <v>-0.42</v>
      </c>
      <c r="AG127" s="29" t="s">
        <v>185</v>
      </c>
      <c r="AH127" s="26">
        <f t="shared" si="86"/>
        <v>-0.42</v>
      </c>
      <c r="AI127" s="26">
        <v>2</v>
      </c>
      <c r="AJ127" s="26" t="s">
        <v>226</v>
      </c>
      <c r="AK127" s="26">
        <f t="shared" si="87"/>
        <v>-0.42</v>
      </c>
      <c r="AL127" s="26" t="s">
        <v>265</v>
      </c>
      <c r="AM127" s="26">
        <f t="shared" si="88"/>
        <v>-0.42</v>
      </c>
      <c r="AN127" s="26" t="s">
        <v>96</v>
      </c>
      <c r="AO127" s="26">
        <f t="shared" si="89"/>
        <v>-0.42</v>
      </c>
      <c r="AP127" s="26" t="s">
        <v>97</v>
      </c>
      <c r="AQ127" s="26">
        <f t="shared" si="90"/>
        <v>-0.42</v>
      </c>
      <c r="AR127" s="26" t="s">
        <v>266</v>
      </c>
      <c r="AS127" s="26">
        <f t="shared" si="91"/>
        <v>-0.42</v>
      </c>
      <c r="AT127" s="26" t="s">
        <v>185</v>
      </c>
      <c r="AU127" s="26">
        <f t="shared" si="92"/>
        <v>-0.42</v>
      </c>
      <c r="AV127" s="26">
        <v>2</v>
      </c>
      <c r="AW127" s="26" t="s">
        <v>181</v>
      </c>
      <c r="AX127" s="26">
        <f t="shared" si="93"/>
        <v>-0.63</v>
      </c>
      <c r="AY127" s="26" t="s">
        <v>267</v>
      </c>
      <c r="AZ127" s="26">
        <f t="shared" si="94"/>
        <v>-0.63</v>
      </c>
      <c r="BA127" s="26" t="s">
        <v>96</v>
      </c>
      <c r="BB127" s="26">
        <f t="shared" si="95"/>
        <v>-0.63</v>
      </c>
      <c r="BC127" s="26" t="s">
        <v>97</v>
      </c>
      <c r="BD127" s="26">
        <f t="shared" si="96"/>
        <v>-0.63</v>
      </c>
      <c r="BE127" s="26" t="s">
        <v>266</v>
      </c>
      <c r="BF127" s="26">
        <f t="shared" si="97"/>
        <v>-0.63</v>
      </c>
      <c r="BG127" s="26" t="s">
        <v>165</v>
      </c>
      <c r="BH127" s="26">
        <f t="shared" si="98"/>
        <v>-0.63</v>
      </c>
      <c r="BI127" s="26">
        <v>2</v>
      </c>
      <c r="BJ127" s="26" t="s">
        <v>181</v>
      </c>
      <c r="BK127" s="26">
        <f t="shared" si="99"/>
        <v>-0.63</v>
      </c>
      <c r="BL127" s="26" t="s">
        <v>267</v>
      </c>
      <c r="BM127" s="26">
        <f t="shared" si="100"/>
        <v>-0.63</v>
      </c>
      <c r="BN127" s="26" t="s">
        <v>96</v>
      </c>
      <c r="BO127" s="26">
        <f t="shared" si="101"/>
        <v>-0.63</v>
      </c>
      <c r="BP127" s="26" t="s">
        <v>97</v>
      </c>
      <c r="BQ127" s="26">
        <f t="shared" si="102"/>
        <v>-0.63</v>
      </c>
      <c r="BR127" s="26" t="s">
        <v>266</v>
      </c>
      <c r="BS127" s="26">
        <f t="shared" si="103"/>
        <v>-0.63</v>
      </c>
      <c r="BT127" s="26" t="s">
        <v>165</v>
      </c>
      <c r="BU127" s="26">
        <f t="shared" si="104"/>
        <v>-0.63</v>
      </c>
      <c r="BV127" s="26">
        <v>2</v>
      </c>
      <c r="BW127" s="26" t="s">
        <v>181</v>
      </c>
      <c r="BX127" s="26">
        <f t="shared" si="105"/>
        <v>-1.05</v>
      </c>
      <c r="BY127" s="26" t="s">
        <v>18</v>
      </c>
      <c r="BZ127" s="26">
        <f t="shared" si="106"/>
        <v>-1.05</v>
      </c>
      <c r="CA127" s="26" t="s">
        <v>96</v>
      </c>
      <c r="CB127" s="26">
        <f t="shared" si="107"/>
        <v>-1.05</v>
      </c>
      <c r="CC127" s="26" t="s">
        <v>97</v>
      </c>
      <c r="CD127" s="26">
        <f t="shared" si="108"/>
        <v>-1.05</v>
      </c>
      <c r="CE127" s="26" t="s">
        <v>266</v>
      </c>
      <c r="CF127" s="26">
        <f t="shared" si="109"/>
        <v>-1.05</v>
      </c>
      <c r="CG127" s="26" t="s">
        <v>268</v>
      </c>
      <c r="CH127" s="26">
        <f t="shared" si="110"/>
        <v>-1.05</v>
      </c>
      <c r="CI127" s="26">
        <v>2</v>
      </c>
      <c r="CJ127" s="26" t="s">
        <v>181</v>
      </c>
      <c r="CK127" s="26">
        <f t="shared" si="111"/>
        <v>-1.05</v>
      </c>
      <c r="CL127" s="26" t="s">
        <v>18</v>
      </c>
      <c r="CM127" s="26">
        <f t="shared" si="112"/>
        <v>-1.05</v>
      </c>
      <c r="CN127" s="26" t="s">
        <v>96</v>
      </c>
      <c r="CO127" s="26">
        <f t="shared" si="113"/>
        <v>-1.05</v>
      </c>
      <c r="CP127" s="26" t="s">
        <v>97</v>
      </c>
      <c r="CQ127" s="26">
        <f t="shared" si="114"/>
        <v>-1.05</v>
      </c>
      <c r="CR127" s="26" t="s">
        <v>266</v>
      </c>
      <c r="CS127" s="26">
        <f t="shared" si="115"/>
        <v>-1.05</v>
      </c>
      <c r="CT127" s="26" t="s">
        <v>269</v>
      </c>
      <c r="CU127" s="26">
        <f t="shared" si="116"/>
        <v>-1.05</v>
      </c>
    </row>
    <row r="128" spans="1:99" ht="15.75" x14ac:dyDescent="0.15">
      <c r="A128" s="23" t="s">
        <v>362</v>
      </c>
      <c r="B128" s="24" t="s">
        <v>363</v>
      </c>
      <c r="C128" s="23" t="s">
        <v>160</v>
      </c>
      <c r="D128" s="23" t="s">
        <v>8</v>
      </c>
      <c r="E128" s="25"/>
      <c r="F128" s="23">
        <v>1</v>
      </c>
      <c r="G128" s="26">
        <v>0</v>
      </c>
      <c r="H128" s="26">
        <v>85</v>
      </c>
      <c r="I128" s="26">
        <v>69</v>
      </c>
      <c r="J128" s="26">
        <v>100</v>
      </c>
      <c r="K128" s="26">
        <v>24</v>
      </c>
      <c r="L128" s="26">
        <v>67</v>
      </c>
      <c r="M128" s="26">
        <v>53</v>
      </c>
      <c r="N128" s="27">
        <v>0</v>
      </c>
      <c r="O128" s="26">
        <v>0</v>
      </c>
      <c r="P128" s="26">
        <f t="shared" si="117"/>
        <v>398</v>
      </c>
      <c r="Q128" s="28" t="str">
        <f>IF(D128="物理类",IF(P128&gt;=分数线!$C$2,"本科",""),IF(D128="历史类",IF(P128&gt;=分数线!$C$3,"本科","")))</f>
        <v/>
      </c>
      <c r="R128" s="28">
        <f t="shared" si="118"/>
        <v>-36</v>
      </c>
      <c r="S128" s="28" t="str">
        <f>IF(D128="物理类",IF(P128&gt;=分数线!$C$6,"重本",""),IF(D128="历史类",IF(P128&gt;=分数线!$C$7,"重本","")))</f>
        <v/>
      </c>
      <c r="T128" s="28">
        <f t="shared" si="80"/>
        <v>0</v>
      </c>
      <c r="U128" s="28">
        <f t="shared" si="119"/>
        <v>-36</v>
      </c>
      <c r="V128" s="26">
        <v>2</v>
      </c>
      <c r="W128" s="26" t="s">
        <v>63</v>
      </c>
      <c r="X128" s="26">
        <f t="shared" si="81"/>
        <v>-0.6</v>
      </c>
      <c r="Y128" s="26" t="s">
        <v>265</v>
      </c>
      <c r="Z128" s="26">
        <f t="shared" si="82"/>
        <v>-0.6</v>
      </c>
      <c r="AA128" s="26" t="s">
        <v>96</v>
      </c>
      <c r="AB128" s="26">
        <f t="shared" si="83"/>
        <v>-0.6</v>
      </c>
      <c r="AC128" s="49" t="s">
        <v>97</v>
      </c>
      <c r="AD128" s="26">
        <f t="shared" si="84"/>
        <v>-0.6</v>
      </c>
      <c r="AE128" s="29" t="s">
        <v>266</v>
      </c>
      <c r="AF128" s="26">
        <f t="shared" si="85"/>
        <v>-0.6</v>
      </c>
      <c r="AG128" s="29" t="s">
        <v>278</v>
      </c>
      <c r="AH128" s="26">
        <f t="shared" si="86"/>
        <v>-0.6</v>
      </c>
      <c r="AI128" s="26">
        <v>2</v>
      </c>
      <c r="AJ128" s="26" t="s">
        <v>226</v>
      </c>
      <c r="AK128" s="26">
        <f t="shared" si="87"/>
        <v>-0.6</v>
      </c>
      <c r="AL128" s="26" t="s">
        <v>265</v>
      </c>
      <c r="AM128" s="26">
        <f t="shared" si="88"/>
        <v>-0.6</v>
      </c>
      <c r="AN128" s="26" t="s">
        <v>96</v>
      </c>
      <c r="AO128" s="26">
        <f t="shared" si="89"/>
        <v>-0.6</v>
      </c>
      <c r="AP128" s="26" t="s">
        <v>97</v>
      </c>
      <c r="AQ128" s="26">
        <f t="shared" si="90"/>
        <v>-0.6</v>
      </c>
      <c r="AR128" s="26" t="s">
        <v>266</v>
      </c>
      <c r="AS128" s="26">
        <f t="shared" si="91"/>
        <v>-0.6</v>
      </c>
      <c r="AT128" s="26" t="s">
        <v>185</v>
      </c>
      <c r="AU128" s="26">
        <f t="shared" si="92"/>
        <v>-0.6</v>
      </c>
      <c r="AV128" s="26">
        <v>2</v>
      </c>
      <c r="AW128" s="26" t="s">
        <v>181</v>
      </c>
      <c r="AX128" s="26">
        <f t="shared" si="93"/>
        <v>-0.9</v>
      </c>
      <c r="AY128" s="26" t="s">
        <v>267</v>
      </c>
      <c r="AZ128" s="26">
        <f t="shared" si="94"/>
        <v>-0.9</v>
      </c>
      <c r="BA128" s="26" t="s">
        <v>96</v>
      </c>
      <c r="BB128" s="26">
        <f t="shared" si="95"/>
        <v>-0.9</v>
      </c>
      <c r="BC128" s="26" t="s">
        <v>97</v>
      </c>
      <c r="BD128" s="26">
        <f t="shared" si="96"/>
        <v>-0.9</v>
      </c>
      <c r="BE128" s="26" t="s">
        <v>266</v>
      </c>
      <c r="BF128" s="26">
        <f t="shared" si="97"/>
        <v>-0.9</v>
      </c>
      <c r="BG128" s="26" t="s">
        <v>165</v>
      </c>
      <c r="BH128" s="26">
        <f t="shared" si="98"/>
        <v>-0.9</v>
      </c>
      <c r="BI128" s="26">
        <v>2</v>
      </c>
      <c r="BJ128" s="26" t="s">
        <v>181</v>
      </c>
      <c r="BK128" s="26">
        <f t="shared" si="99"/>
        <v>-0.9</v>
      </c>
      <c r="BL128" s="26" t="s">
        <v>267</v>
      </c>
      <c r="BM128" s="26">
        <f t="shared" si="100"/>
        <v>-0.9</v>
      </c>
      <c r="BN128" s="26" t="s">
        <v>96</v>
      </c>
      <c r="BO128" s="26">
        <f t="shared" si="101"/>
        <v>-0.9</v>
      </c>
      <c r="BP128" s="26" t="s">
        <v>97</v>
      </c>
      <c r="BQ128" s="26">
        <f t="shared" si="102"/>
        <v>-0.9</v>
      </c>
      <c r="BR128" s="26" t="s">
        <v>266</v>
      </c>
      <c r="BS128" s="26">
        <f t="shared" si="103"/>
        <v>-0.9</v>
      </c>
      <c r="BT128" s="26" t="s">
        <v>165</v>
      </c>
      <c r="BU128" s="26">
        <f t="shared" si="104"/>
        <v>-0.9</v>
      </c>
      <c r="BV128" s="26">
        <v>2</v>
      </c>
      <c r="BW128" s="26" t="s">
        <v>181</v>
      </c>
      <c r="BX128" s="26">
        <f t="shared" si="105"/>
        <v>-1.5</v>
      </c>
      <c r="BY128" s="26" t="s">
        <v>18</v>
      </c>
      <c r="BZ128" s="26">
        <f t="shared" si="106"/>
        <v>-1.5</v>
      </c>
      <c r="CA128" s="26" t="s">
        <v>96</v>
      </c>
      <c r="CB128" s="26">
        <f t="shared" si="107"/>
        <v>-1.5</v>
      </c>
      <c r="CC128" s="26" t="s">
        <v>97</v>
      </c>
      <c r="CD128" s="26">
        <f t="shared" si="108"/>
        <v>-1.5</v>
      </c>
      <c r="CE128" s="26" t="s">
        <v>266</v>
      </c>
      <c r="CF128" s="26">
        <f t="shared" si="109"/>
        <v>-1.5</v>
      </c>
      <c r="CG128" s="26" t="s">
        <v>268</v>
      </c>
      <c r="CH128" s="26">
        <f t="shared" si="110"/>
        <v>-1.5</v>
      </c>
      <c r="CI128" s="26">
        <v>2</v>
      </c>
      <c r="CJ128" s="26" t="s">
        <v>181</v>
      </c>
      <c r="CK128" s="26">
        <f t="shared" si="111"/>
        <v>-1.5</v>
      </c>
      <c r="CL128" s="26" t="s">
        <v>18</v>
      </c>
      <c r="CM128" s="26">
        <f t="shared" si="112"/>
        <v>-1.5</v>
      </c>
      <c r="CN128" s="26" t="s">
        <v>96</v>
      </c>
      <c r="CO128" s="26">
        <f t="shared" si="113"/>
        <v>-1.5</v>
      </c>
      <c r="CP128" s="26" t="s">
        <v>97</v>
      </c>
      <c r="CQ128" s="26">
        <f t="shared" si="114"/>
        <v>-1.5</v>
      </c>
      <c r="CR128" s="26" t="s">
        <v>266</v>
      </c>
      <c r="CS128" s="26">
        <f t="shared" si="115"/>
        <v>-1.5</v>
      </c>
      <c r="CT128" s="26" t="s">
        <v>269</v>
      </c>
      <c r="CU128" s="26">
        <f t="shared" si="116"/>
        <v>-1.5</v>
      </c>
    </row>
    <row r="129" spans="1:99" ht="15.75" x14ac:dyDescent="0.15">
      <c r="A129" s="23" t="s">
        <v>364</v>
      </c>
      <c r="B129" s="24" t="s">
        <v>365</v>
      </c>
      <c r="C129" s="23" t="s">
        <v>160</v>
      </c>
      <c r="D129" s="23" t="s">
        <v>8</v>
      </c>
      <c r="E129" s="25"/>
      <c r="F129" s="23">
        <v>0.2</v>
      </c>
      <c r="G129" s="26">
        <v>0</v>
      </c>
      <c r="H129" s="26">
        <v>77</v>
      </c>
      <c r="I129" s="26">
        <v>64</v>
      </c>
      <c r="J129" s="26">
        <v>99</v>
      </c>
      <c r="K129" s="26">
        <v>31</v>
      </c>
      <c r="L129" s="26">
        <v>59</v>
      </c>
      <c r="M129" s="26">
        <v>61</v>
      </c>
      <c r="N129" s="27">
        <v>0</v>
      </c>
      <c r="O129" s="26">
        <v>0</v>
      </c>
      <c r="P129" s="26">
        <f t="shared" si="117"/>
        <v>391</v>
      </c>
      <c r="Q129" s="28" t="str">
        <f>IF(D129="物理类",IF(P129&gt;=分数线!$C$2,"本科",""),IF(D129="历史类",IF(P129&gt;=分数线!$C$3,"本科","")))</f>
        <v/>
      </c>
      <c r="R129" s="28">
        <f t="shared" si="118"/>
        <v>-7.2</v>
      </c>
      <c r="S129" s="28" t="str">
        <f>IF(D129="物理类",IF(P129&gt;=分数线!$C$6,"重本",""),IF(D129="历史类",IF(P129&gt;=分数线!$C$7,"重本","")))</f>
        <v/>
      </c>
      <c r="T129" s="28">
        <f t="shared" si="80"/>
        <v>0</v>
      </c>
      <c r="U129" s="28">
        <f t="shared" si="119"/>
        <v>-7.2</v>
      </c>
      <c r="V129" s="26">
        <v>2</v>
      </c>
      <c r="W129" s="26" t="s">
        <v>63</v>
      </c>
      <c r="X129" s="26">
        <f t="shared" si="81"/>
        <v>-0.12</v>
      </c>
      <c r="Y129" s="26" t="s">
        <v>265</v>
      </c>
      <c r="Z129" s="26">
        <f t="shared" si="82"/>
        <v>-0.12</v>
      </c>
      <c r="AA129" s="26" t="s">
        <v>96</v>
      </c>
      <c r="AB129" s="26">
        <f t="shared" si="83"/>
        <v>-0.12</v>
      </c>
      <c r="AC129" s="49" t="s">
        <v>97</v>
      </c>
      <c r="AD129" s="26">
        <f t="shared" si="84"/>
        <v>-0.12</v>
      </c>
      <c r="AE129" s="29" t="s">
        <v>266</v>
      </c>
      <c r="AF129" s="26">
        <f t="shared" si="85"/>
        <v>-0.12</v>
      </c>
      <c r="AG129" s="29" t="s">
        <v>278</v>
      </c>
      <c r="AH129" s="26">
        <f t="shared" si="86"/>
        <v>-0.12</v>
      </c>
      <c r="AI129" s="26">
        <v>2</v>
      </c>
      <c r="AJ129" s="26" t="s">
        <v>226</v>
      </c>
      <c r="AK129" s="26">
        <f t="shared" si="87"/>
        <v>-0.12</v>
      </c>
      <c r="AL129" s="26" t="s">
        <v>265</v>
      </c>
      <c r="AM129" s="26">
        <f t="shared" si="88"/>
        <v>-0.12</v>
      </c>
      <c r="AN129" s="26" t="s">
        <v>96</v>
      </c>
      <c r="AO129" s="26">
        <f t="shared" si="89"/>
        <v>-0.12</v>
      </c>
      <c r="AP129" s="26" t="s">
        <v>97</v>
      </c>
      <c r="AQ129" s="26">
        <f t="shared" si="90"/>
        <v>-0.12</v>
      </c>
      <c r="AR129" s="26" t="s">
        <v>266</v>
      </c>
      <c r="AS129" s="26">
        <f t="shared" si="91"/>
        <v>-0.12</v>
      </c>
      <c r="AT129" s="26" t="s">
        <v>185</v>
      </c>
      <c r="AU129" s="26">
        <f t="shared" si="92"/>
        <v>-0.12</v>
      </c>
      <c r="AV129" s="26">
        <v>2</v>
      </c>
      <c r="AW129" s="26" t="s">
        <v>181</v>
      </c>
      <c r="AX129" s="26">
        <f t="shared" si="93"/>
        <v>-0.18</v>
      </c>
      <c r="AY129" s="26" t="s">
        <v>267</v>
      </c>
      <c r="AZ129" s="26">
        <f t="shared" si="94"/>
        <v>-0.18</v>
      </c>
      <c r="BA129" s="26" t="s">
        <v>96</v>
      </c>
      <c r="BB129" s="26">
        <f t="shared" si="95"/>
        <v>-0.18</v>
      </c>
      <c r="BC129" s="26" t="s">
        <v>97</v>
      </c>
      <c r="BD129" s="26">
        <f t="shared" si="96"/>
        <v>-0.18</v>
      </c>
      <c r="BE129" s="26" t="s">
        <v>266</v>
      </c>
      <c r="BF129" s="26">
        <f t="shared" si="97"/>
        <v>-0.18</v>
      </c>
      <c r="BG129" s="26" t="s">
        <v>165</v>
      </c>
      <c r="BH129" s="26">
        <f t="shared" si="98"/>
        <v>-0.18</v>
      </c>
      <c r="BI129" s="26">
        <v>2</v>
      </c>
      <c r="BJ129" s="26" t="s">
        <v>181</v>
      </c>
      <c r="BK129" s="26">
        <f t="shared" si="99"/>
        <v>-0.18</v>
      </c>
      <c r="BL129" s="26" t="s">
        <v>267</v>
      </c>
      <c r="BM129" s="26">
        <f t="shared" si="100"/>
        <v>-0.18</v>
      </c>
      <c r="BN129" s="26" t="s">
        <v>96</v>
      </c>
      <c r="BO129" s="26">
        <f t="shared" si="101"/>
        <v>-0.18</v>
      </c>
      <c r="BP129" s="26" t="s">
        <v>97</v>
      </c>
      <c r="BQ129" s="26">
        <f t="shared" si="102"/>
        <v>-0.18</v>
      </c>
      <c r="BR129" s="26" t="s">
        <v>266</v>
      </c>
      <c r="BS129" s="26">
        <f t="shared" si="103"/>
        <v>-0.18</v>
      </c>
      <c r="BT129" s="26" t="s">
        <v>165</v>
      </c>
      <c r="BU129" s="26">
        <f t="shared" si="104"/>
        <v>-0.18</v>
      </c>
      <c r="BV129" s="26">
        <v>2</v>
      </c>
      <c r="BW129" s="26" t="s">
        <v>181</v>
      </c>
      <c r="BX129" s="26">
        <f t="shared" si="105"/>
        <v>-0.3</v>
      </c>
      <c r="BY129" s="26" t="s">
        <v>18</v>
      </c>
      <c r="BZ129" s="26">
        <f t="shared" si="106"/>
        <v>-0.3</v>
      </c>
      <c r="CA129" s="26" t="s">
        <v>96</v>
      </c>
      <c r="CB129" s="26">
        <f t="shared" si="107"/>
        <v>-0.3</v>
      </c>
      <c r="CC129" s="26" t="s">
        <v>97</v>
      </c>
      <c r="CD129" s="26">
        <f t="shared" si="108"/>
        <v>-0.3</v>
      </c>
      <c r="CE129" s="26" t="s">
        <v>266</v>
      </c>
      <c r="CF129" s="26">
        <f t="shared" si="109"/>
        <v>-0.3</v>
      </c>
      <c r="CG129" s="26" t="s">
        <v>268</v>
      </c>
      <c r="CH129" s="26">
        <f t="shared" si="110"/>
        <v>-0.3</v>
      </c>
      <c r="CI129" s="26">
        <v>2</v>
      </c>
      <c r="CJ129" s="26" t="s">
        <v>181</v>
      </c>
      <c r="CK129" s="26">
        <f t="shared" si="111"/>
        <v>-0.3</v>
      </c>
      <c r="CL129" s="26" t="s">
        <v>18</v>
      </c>
      <c r="CM129" s="26">
        <f t="shared" si="112"/>
        <v>-0.3</v>
      </c>
      <c r="CN129" s="26" t="s">
        <v>96</v>
      </c>
      <c r="CO129" s="26">
        <f t="shared" si="113"/>
        <v>-0.3</v>
      </c>
      <c r="CP129" s="26" t="s">
        <v>97</v>
      </c>
      <c r="CQ129" s="26">
        <f t="shared" si="114"/>
        <v>-0.3</v>
      </c>
      <c r="CR129" s="26" t="s">
        <v>266</v>
      </c>
      <c r="CS129" s="26">
        <f t="shared" si="115"/>
        <v>-0.3</v>
      </c>
      <c r="CT129" s="26" t="s">
        <v>269</v>
      </c>
      <c r="CU129" s="26">
        <f t="shared" si="116"/>
        <v>-0.3</v>
      </c>
    </row>
    <row r="130" spans="1:99" ht="15.75" x14ac:dyDescent="0.15">
      <c r="A130" s="23" t="s">
        <v>366</v>
      </c>
      <c r="B130" s="24" t="s">
        <v>367</v>
      </c>
      <c r="C130" s="23" t="s">
        <v>160</v>
      </c>
      <c r="D130" s="23" t="s">
        <v>8</v>
      </c>
      <c r="E130" s="25"/>
      <c r="F130" s="23">
        <v>0.7</v>
      </c>
      <c r="G130" s="26">
        <v>0</v>
      </c>
      <c r="H130" s="26">
        <v>95</v>
      </c>
      <c r="I130" s="26">
        <v>72</v>
      </c>
      <c r="J130" s="26">
        <v>84</v>
      </c>
      <c r="K130" s="26">
        <v>27</v>
      </c>
      <c r="L130" s="26">
        <v>63</v>
      </c>
      <c r="M130" s="26">
        <v>48</v>
      </c>
      <c r="N130" s="27">
        <v>0</v>
      </c>
      <c r="O130" s="26">
        <v>0</v>
      </c>
      <c r="P130" s="26">
        <f t="shared" si="117"/>
        <v>389</v>
      </c>
      <c r="Q130" s="28" t="str">
        <f>IF(D130="物理类",IF(P130&gt;=分数线!$C$2,"本科",""),IF(D130="历史类",IF(P130&gt;=分数线!$C$3,"本科","")))</f>
        <v/>
      </c>
      <c r="R130" s="28">
        <f t="shared" si="118"/>
        <v>-25.2</v>
      </c>
      <c r="S130" s="28" t="str">
        <f>IF(D130="物理类",IF(P130&gt;=分数线!$C$6,"重本",""),IF(D130="历史类",IF(P130&gt;=分数线!$C$7,"重本","")))</f>
        <v/>
      </c>
      <c r="T130" s="28">
        <f t="shared" si="80"/>
        <v>0</v>
      </c>
      <c r="U130" s="28">
        <f t="shared" si="119"/>
        <v>-25.2</v>
      </c>
      <c r="V130" s="26">
        <v>2</v>
      </c>
      <c r="W130" s="26" t="s">
        <v>63</v>
      </c>
      <c r="X130" s="26">
        <f t="shared" si="81"/>
        <v>-0.42</v>
      </c>
      <c r="Y130" s="26" t="s">
        <v>265</v>
      </c>
      <c r="Z130" s="26">
        <f t="shared" si="82"/>
        <v>-0.42</v>
      </c>
      <c r="AA130" s="26" t="s">
        <v>96</v>
      </c>
      <c r="AB130" s="26">
        <f t="shared" si="83"/>
        <v>-0.42</v>
      </c>
      <c r="AC130" s="49" t="s">
        <v>97</v>
      </c>
      <c r="AD130" s="26">
        <f t="shared" si="84"/>
        <v>-0.42</v>
      </c>
      <c r="AE130" s="29" t="s">
        <v>266</v>
      </c>
      <c r="AF130" s="26">
        <f t="shared" si="85"/>
        <v>-0.42</v>
      </c>
      <c r="AG130" s="29" t="s">
        <v>278</v>
      </c>
      <c r="AH130" s="26">
        <f t="shared" si="86"/>
        <v>-0.42</v>
      </c>
      <c r="AI130" s="26">
        <v>2</v>
      </c>
      <c r="AJ130" s="26" t="s">
        <v>226</v>
      </c>
      <c r="AK130" s="26">
        <f t="shared" si="87"/>
        <v>-0.42</v>
      </c>
      <c r="AL130" s="26" t="s">
        <v>265</v>
      </c>
      <c r="AM130" s="26">
        <f t="shared" si="88"/>
        <v>-0.42</v>
      </c>
      <c r="AN130" s="26" t="s">
        <v>96</v>
      </c>
      <c r="AO130" s="26">
        <f t="shared" si="89"/>
        <v>-0.42</v>
      </c>
      <c r="AP130" s="26" t="s">
        <v>97</v>
      </c>
      <c r="AQ130" s="26">
        <f t="shared" si="90"/>
        <v>-0.42</v>
      </c>
      <c r="AR130" s="26" t="s">
        <v>266</v>
      </c>
      <c r="AS130" s="26">
        <f t="shared" si="91"/>
        <v>-0.42</v>
      </c>
      <c r="AT130" s="26" t="s">
        <v>185</v>
      </c>
      <c r="AU130" s="26">
        <f t="shared" si="92"/>
        <v>-0.42</v>
      </c>
      <c r="AV130" s="26">
        <v>2</v>
      </c>
      <c r="AW130" s="26" t="s">
        <v>181</v>
      </c>
      <c r="AX130" s="26">
        <f t="shared" si="93"/>
        <v>-0.63</v>
      </c>
      <c r="AY130" s="26" t="s">
        <v>267</v>
      </c>
      <c r="AZ130" s="26">
        <f t="shared" si="94"/>
        <v>-0.63</v>
      </c>
      <c r="BA130" s="26" t="s">
        <v>96</v>
      </c>
      <c r="BB130" s="26">
        <f t="shared" si="95"/>
        <v>-0.63</v>
      </c>
      <c r="BC130" s="26" t="s">
        <v>97</v>
      </c>
      <c r="BD130" s="26">
        <f t="shared" si="96"/>
        <v>-0.63</v>
      </c>
      <c r="BE130" s="26" t="s">
        <v>266</v>
      </c>
      <c r="BF130" s="26">
        <f t="shared" si="97"/>
        <v>-0.63</v>
      </c>
      <c r="BG130" s="26" t="s">
        <v>165</v>
      </c>
      <c r="BH130" s="26">
        <f t="shared" si="98"/>
        <v>-0.63</v>
      </c>
      <c r="BI130" s="26">
        <v>2</v>
      </c>
      <c r="BJ130" s="26" t="s">
        <v>181</v>
      </c>
      <c r="BK130" s="26">
        <f t="shared" si="99"/>
        <v>-0.63</v>
      </c>
      <c r="BL130" s="26" t="s">
        <v>267</v>
      </c>
      <c r="BM130" s="26">
        <f t="shared" si="100"/>
        <v>-0.63</v>
      </c>
      <c r="BN130" s="26" t="s">
        <v>96</v>
      </c>
      <c r="BO130" s="26">
        <f t="shared" si="101"/>
        <v>-0.63</v>
      </c>
      <c r="BP130" s="26" t="s">
        <v>97</v>
      </c>
      <c r="BQ130" s="26">
        <f t="shared" si="102"/>
        <v>-0.63</v>
      </c>
      <c r="BR130" s="26" t="s">
        <v>266</v>
      </c>
      <c r="BS130" s="26">
        <f t="shared" si="103"/>
        <v>-0.63</v>
      </c>
      <c r="BT130" s="26" t="s">
        <v>165</v>
      </c>
      <c r="BU130" s="26">
        <f t="shared" si="104"/>
        <v>-0.63</v>
      </c>
      <c r="BV130" s="26">
        <v>2</v>
      </c>
      <c r="BW130" s="26" t="s">
        <v>181</v>
      </c>
      <c r="BX130" s="26">
        <f t="shared" si="105"/>
        <v>-1.05</v>
      </c>
      <c r="BY130" s="26" t="s">
        <v>18</v>
      </c>
      <c r="BZ130" s="26">
        <f t="shared" si="106"/>
        <v>-1.05</v>
      </c>
      <c r="CA130" s="26" t="s">
        <v>96</v>
      </c>
      <c r="CB130" s="26">
        <f t="shared" si="107"/>
        <v>-1.05</v>
      </c>
      <c r="CC130" s="26" t="s">
        <v>97</v>
      </c>
      <c r="CD130" s="26">
        <f t="shared" si="108"/>
        <v>-1.05</v>
      </c>
      <c r="CE130" s="26" t="s">
        <v>266</v>
      </c>
      <c r="CF130" s="26">
        <f t="shared" si="109"/>
        <v>-1.05</v>
      </c>
      <c r="CG130" s="26" t="s">
        <v>268</v>
      </c>
      <c r="CH130" s="26">
        <f t="shared" si="110"/>
        <v>-1.05</v>
      </c>
      <c r="CI130" s="26">
        <v>2</v>
      </c>
      <c r="CJ130" s="26" t="s">
        <v>181</v>
      </c>
      <c r="CK130" s="26">
        <f t="shared" si="111"/>
        <v>-1.05</v>
      </c>
      <c r="CL130" s="26" t="s">
        <v>18</v>
      </c>
      <c r="CM130" s="26">
        <f t="shared" si="112"/>
        <v>-1.05</v>
      </c>
      <c r="CN130" s="26" t="s">
        <v>96</v>
      </c>
      <c r="CO130" s="26">
        <f t="shared" si="113"/>
        <v>-1.05</v>
      </c>
      <c r="CP130" s="26" t="s">
        <v>97</v>
      </c>
      <c r="CQ130" s="26">
        <f t="shared" si="114"/>
        <v>-1.05</v>
      </c>
      <c r="CR130" s="26" t="s">
        <v>266</v>
      </c>
      <c r="CS130" s="26">
        <f t="shared" si="115"/>
        <v>-1.05</v>
      </c>
      <c r="CT130" s="26" t="s">
        <v>269</v>
      </c>
      <c r="CU130" s="26">
        <f t="shared" si="116"/>
        <v>-1.05</v>
      </c>
    </row>
    <row r="131" spans="1:99" ht="15.75" x14ac:dyDescent="0.15">
      <c r="A131" s="23" t="s">
        <v>368</v>
      </c>
      <c r="B131" s="24" t="s">
        <v>369</v>
      </c>
      <c r="C131" s="23" t="s">
        <v>160</v>
      </c>
      <c r="D131" s="23" t="s">
        <v>8</v>
      </c>
      <c r="E131" s="25"/>
      <c r="F131" s="23">
        <v>0.6</v>
      </c>
      <c r="G131" s="26">
        <v>0</v>
      </c>
      <c r="H131" s="26">
        <v>97</v>
      </c>
      <c r="I131" s="26">
        <v>78</v>
      </c>
      <c r="J131" s="26">
        <v>58</v>
      </c>
      <c r="K131" s="26">
        <v>37</v>
      </c>
      <c r="L131" s="26">
        <v>58</v>
      </c>
      <c r="M131" s="26">
        <v>57</v>
      </c>
      <c r="N131" s="27">
        <v>0</v>
      </c>
      <c r="O131" s="26">
        <v>0</v>
      </c>
      <c r="P131" s="26">
        <f t="shared" si="117"/>
        <v>385</v>
      </c>
      <c r="Q131" s="28" t="str">
        <f>IF(D131="物理类",IF(P131&gt;=分数线!$C$2,"本科",""),IF(D131="历史类",IF(P131&gt;=分数线!$C$3,"本科","")))</f>
        <v/>
      </c>
      <c r="R131" s="28">
        <f t="shared" si="118"/>
        <v>-21.6</v>
      </c>
      <c r="S131" s="28" t="str">
        <f>IF(D131="物理类",IF(P131&gt;=分数线!$C$6,"重本",""),IF(D131="历史类",IF(P131&gt;=分数线!$C$7,"重本","")))</f>
        <v/>
      </c>
      <c r="T131" s="28">
        <f t="shared" si="80"/>
        <v>0</v>
      </c>
      <c r="U131" s="28">
        <f t="shared" si="119"/>
        <v>-21.6</v>
      </c>
      <c r="V131" s="26">
        <v>2</v>
      </c>
      <c r="W131" s="26" t="s">
        <v>63</v>
      </c>
      <c r="X131" s="26">
        <f t="shared" si="81"/>
        <v>-0.36</v>
      </c>
      <c r="Y131" s="26" t="s">
        <v>265</v>
      </c>
      <c r="Z131" s="26">
        <f t="shared" si="82"/>
        <v>-0.36</v>
      </c>
      <c r="AA131" s="26" t="s">
        <v>96</v>
      </c>
      <c r="AB131" s="26">
        <f t="shared" si="83"/>
        <v>-0.36</v>
      </c>
      <c r="AC131" s="49" t="s">
        <v>97</v>
      </c>
      <c r="AD131" s="26">
        <f t="shared" si="84"/>
        <v>-0.36</v>
      </c>
      <c r="AE131" s="29" t="s">
        <v>266</v>
      </c>
      <c r="AF131" s="26">
        <f t="shared" si="85"/>
        <v>-0.36</v>
      </c>
      <c r="AG131" s="29" t="s">
        <v>278</v>
      </c>
      <c r="AH131" s="26">
        <f t="shared" si="86"/>
        <v>-0.36</v>
      </c>
      <c r="AI131" s="26">
        <v>2</v>
      </c>
      <c r="AJ131" s="26" t="s">
        <v>226</v>
      </c>
      <c r="AK131" s="26">
        <f t="shared" si="87"/>
        <v>-0.36</v>
      </c>
      <c r="AL131" s="26" t="s">
        <v>265</v>
      </c>
      <c r="AM131" s="26">
        <f t="shared" si="88"/>
        <v>-0.36</v>
      </c>
      <c r="AN131" s="26" t="s">
        <v>96</v>
      </c>
      <c r="AO131" s="26">
        <f t="shared" si="89"/>
        <v>-0.36</v>
      </c>
      <c r="AP131" s="26" t="s">
        <v>97</v>
      </c>
      <c r="AQ131" s="26">
        <f t="shared" si="90"/>
        <v>-0.36</v>
      </c>
      <c r="AR131" s="26" t="s">
        <v>266</v>
      </c>
      <c r="AS131" s="26">
        <f t="shared" si="91"/>
        <v>-0.36</v>
      </c>
      <c r="AT131" s="26" t="s">
        <v>185</v>
      </c>
      <c r="AU131" s="26">
        <f t="shared" si="92"/>
        <v>-0.36</v>
      </c>
      <c r="AV131" s="26">
        <v>2</v>
      </c>
      <c r="AW131" s="26" t="s">
        <v>181</v>
      </c>
      <c r="AX131" s="26">
        <f t="shared" si="93"/>
        <v>-0.54</v>
      </c>
      <c r="AY131" s="26" t="s">
        <v>267</v>
      </c>
      <c r="AZ131" s="26">
        <f t="shared" si="94"/>
        <v>-0.54</v>
      </c>
      <c r="BA131" s="26" t="s">
        <v>96</v>
      </c>
      <c r="BB131" s="26">
        <f t="shared" si="95"/>
        <v>-0.54</v>
      </c>
      <c r="BC131" s="26" t="s">
        <v>97</v>
      </c>
      <c r="BD131" s="26">
        <f t="shared" si="96"/>
        <v>-0.54</v>
      </c>
      <c r="BE131" s="26" t="s">
        <v>266</v>
      </c>
      <c r="BF131" s="26">
        <f t="shared" si="97"/>
        <v>-0.54</v>
      </c>
      <c r="BG131" s="26" t="s">
        <v>165</v>
      </c>
      <c r="BH131" s="26">
        <f t="shared" si="98"/>
        <v>-0.54</v>
      </c>
      <c r="BI131" s="26">
        <v>2</v>
      </c>
      <c r="BJ131" s="26" t="s">
        <v>181</v>
      </c>
      <c r="BK131" s="26">
        <f t="shared" si="99"/>
        <v>-0.54</v>
      </c>
      <c r="BL131" s="26" t="s">
        <v>267</v>
      </c>
      <c r="BM131" s="26">
        <f t="shared" si="100"/>
        <v>-0.54</v>
      </c>
      <c r="BN131" s="26" t="s">
        <v>96</v>
      </c>
      <c r="BO131" s="26">
        <f t="shared" si="101"/>
        <v>-0.54</v>
      </c>
      <c r="BP131" s="26" t="s">
        <v>97</v>
      </c>
      <c r="BQ131" s="26">
        <f t="shared" si="102"/>
        <v>-0.54</v>
      </c>
      <c r="BR131" s="26" t="s">
        <v>266</v>
      </c>
      <c r="BS131" s="26">
        <f t="shared" si="103"/>
        <v>-0.54</v>
      </c>
      <c r="BT131" s="26" t="s">
        <v>165</v>
      </c>
      <c r="BU131" s="26">
        <f t="shared" si="104"/>
        <v>-0.54</v>
      </c>
      <c r="BV131" s="26">
        <v>2</v>
      </c>
      <c r="BW131" s="26" t="s">
        <v>181</v>
      </c>
      <c r="BX131" s="26">
        <f t="shared" si="105"/>
        <v>-0.9</v>
      </c>
      <c r="BY131" s="26" t="s">
        <v>18</v>
      </c>
      <c r="BZ131" s="26">
        <f t="shared" si="106"/>
        <v>-0.9</v>
      </c>
      <c r="CA131" s="26" t="s">
        <v>96</v>
      </c>
      <c r="CB131" s="26">
        <f t="shared" si="107"/>
        <v>-0.9</v>
      </c>
      <c r="CC131" s="26" t="s">
        <v>97</v>
      </c>
      <c r="CD131" s="26">
        <f t="shared" si="108"/>
        <v>-0.9</v>
      </c>
      <c r="CE131" s="26" t="s">
        <v>266</v>
      </c>
      <c r="CF131" s="26">
        <f t="shared" si="109"/>
        <v>-0.9</v>
      </c>
      <c r="CG131" s="26" t="s">
        <v>268</v>
      </c>
      <c r="CH131" s="26">
        <f t="shared" si="110"/>
        <v>-0.9</v>
      </c>
      <c r="CI131" s="26">
        <v>2</v>
      </c>
      <c r="CJ131" s="26" t="s">
        <v>181</v>
      </c>
      <c r="CK131" s="26">
        <f t="shared" si="111"/>
        <v>-0.9</v>
      </c>
      <c r="CL131" s="26" t="s">
        <v>18</v>
      </c>
      <c r="CM131" s="26">
        <f t="shared" si="112"/>
        <v>-0.9</v>
      </c>
      <c r="CN131" s="26" t="s">
        <v>96</v>
      </c>
      <c r="CO131" s="26">
        <f t="shared" si="113"/>
        <v>-0.9</v>
      </c>
      <c r="CP131" s="26" t="s">
        <v>97</v>
      </c>
      <c r="CQ131" s="26">
        <f t="shared" si="114"/>
        <v>-0.9</v>
      </c>
      <c r="CR131" s="26" t="s">
        <v>266</v>
      </c>
      <c r="CS131" s="26">
        <f t="shared" si="115"/>
        <v>-0.9</v>
      </c>
      <c r="CT131" s="26" t="s">
        <v>269</v>
      </c>
      <c r="CU131" s="26">
        <f t="shared" si="116"/>
        <v>-0.9</v>
      </c>
    </row>
    <row r="132" spans="1:99" ht="15.75" x14ac:dyDescent="0.15">
      <c r="A132" s="23" t="s">
        <v>370</v>
      </c>
      <c r="B132" s="70" t="s">
        <v>371</v>
      </c>
      <c r="C132" s="23" t="s">
        <v>160</v>
      </c>
      <c r="D132" s="23" t="s">
        <v>8</v>
      </c>
      <c r="E132" s="25"/>
      <c r="F132" s="23">
        <v>0</v>
      </c>
      <c r="G132" s="26">
        <v>0</v>
      </c>
      <c r="H132" s="26">
        <v>91</v>
      </c>
      <c r="I132" s="26">
        <v>34</v>
      </c>
      <c r="J132" s="26">
        <v>42</v>
      </c>
      <c r="K132" s="26">
        <v>29</v>
      </c>
      <c r="L132" s="26">
        <v>42</v>
      </c>
      <c r="M132" s="26">
        <v>39</v>
      </c>
      <c r="N132" s="27">
        <v>0</v>
      </c>
      <c r="O132" s="26">
        <v>0</v>
      </c>
      <c r="P132" s="26">
        <f t="shared" si="117"/>
        <v>277</v>
      </c>
      <c r="Q132" s="28" t="str">
        <f>IF(D132="物理类",IF(P132&gt;=分数线!$C$2,"本科",""),IF(D132="历史类",IF(P132&gt;=分数线!$C$3,"本科","")))</f>
        <v/>
      </c>
      <c r="R132" s="28">
        <f t="shared" si="118"/>
        <v>0</v>
      </c>
      <c r="S132" s="28" t="str">
        <f>IF(D132="物理类",IF(P132&gt;=分数线!$C$6,"重本",""),IF(D132="历史类",IF(P132&gt;=分数线!$C$7,"重本","")))</f>
        <v/>
      </c>
      <c r="T132" s="28">
        <f t="shared" si="80"/>
        <v>0</v>
      </c>
      <c r="U132" s="28">
        <f t="shared" si="119"/>
        <v>0</v>
      </c>
      <c r="V132" s="26">
        <v>2</v>
      </c>
      <c r="W132" s="26" t="e">
        <v>#N/A</v>
      </c>
      <c r="X132" s="26">
        <f t="shared" si="81"/>
        <v>0</v>
      </c>
      <c r="Y132" s="26" t="e">
        <v>#N/A</v>
      </c>
      <c r="Z132" s="26">
        <f t="shared" si="82"/>
        <v>0</v>
      </c>
      <c r="AA132" s="26" t="e">
        <v>#N/A</v>
      </c>
      <c r="AB132" s="26">
        <f t="shared" si="83"/>
        <v>0</v>
      </c>
      <c r="AC132" s="49" t="e">
        <v>#N/A</v>
      </c>
      <c r="AD132" s="26">
        <f t="shared" si="84"/>
        <v>0</v>
      </c>
      <c r="AE132" s="29" t="e">
        <v>#N/A</v>
      </c>
      <c r="AF132" s="26">
        <f t="shared" si="85"/>
        <v>0</v>
      </c>
      <c r="AG132" s="29" t="e">
        <v>#N/A</v>
      </c>
      <c r="AH132" s="26">
        <f t="shared" si="86"/>
        <v>0</v>
      </c>
      <c r="AI132" s="26" t="e">
        <v>#N/A</v>
      </c>
      <c r="AJ132" s="26" t="e">
        <v>#N/A</v>
      </c>
      <c r="AK132" s="26">
        <f t="shared" si="87"/>
        <v>0</v>
      </c>
      <c r="AL132" s="26" t="e">
        <v>#N/A</v>
      </c>
      <c r="AM132" s="26">
        <f t="shared" si="88"/>
        <v>0</v>
      </c>
      <c r="AN132" s="26" t="e">
        <v>#N/A</v>
      </c>
      <c r="AO132" s="26">
        <f t="shared" si="89"/>
        <v>0</v>
      </c>
      <c r="AP132" s="26" t="e">
        <v>#N/A</v>
      </c>
      <c r="AQ132" s="26">
        <f t="shared" si="90"/>
        <v>0</v>
      </c>
      <c r="AR132" s="26" t="e">
        <v>#N/A</v>
      </c>
      <c r="AS132" s="26">
        <f t="shared" si="91"/>
        <v>0</v>
      </c>
      <c r="AT132" s="26" t="e">
        <v>#N/A</v>
      </c>
      <c r="AU132" s="26">
        <f t="shared" si="92"/>
        <v>0</v>
      </c>
      <c r="AV132" s="26" t="e">
        <v>#N/A</v>
      </c>
      <c r="AW132" s="26" t="e">
        <v>#N/A</v>
      </c>
      <c r="AX132" s="26">
        <f t="shared" si="93"/>
        <v>0</v>
      </c>
      <c r="AY132" s="26" t="e">
        <v>#N/A</v>
      </c>
      <c r="AZ132" s="26">
        <f t="shared" si="94"/>
        <v>0</v>
      </c>
      <c r="BA132" s="26" t="e">
        <v>#N/A</v>
      </c>
      <c r="BB132" s="26">
        <f t="shared" si="95"/>
        <v>0</v>
      </c>
      <c r="BC132" s="26" t="e">
        <v>#N/A</v>
      </c>
      <c r="BD132" s="26">
        <f t="shared" si="96"/>
        <v>0</v>
      </c>
      <c r="BE132" s="26" t="e">
        <v>#N/A</v>
      </c>
      <c r="BF132" s="26">
        <f t="shared" si="97"/>
        <v>0</v>
      </c>
      <c r="BG132" s="26" t="e">
        <v>#N/A</v>
      </c>
      <c r="BH132" s="26">
        <f t="shared" si="98"/>
        <v>0</v>
      </c>
      <c r="BI132" s="26" t="e">
        <v>#N/A</v>
      </c>
      <c r="BJ132" s="26" t="e">
        <v>#N/A</v>
      </c>
      <c r="BK132" s="26">
        <f t="shared" si="99"/>
        <v>0</v>
      </c>
      <c r="BL132" s="26" t="e">
        <v>#N/A</v>
      </c>
      <c r="BM132" s="26">
        <f t="shared" si="100"/>
        <v>0</v>
      </c>
      <c r="BN132" s="26" t="e">
        <v>#N/A</v>
      </c>
      <c r="BO132" s="26">
        <f t="shared" si="101"/>
        <v>0</v>
      </c>
      <c r="BP132" s="26" t="e">
        <v>#N/A</v>
      </c>
      <c r="BQ132" s="26">
        <f t="shared" si="102"/>
        <v>0</v>
      </c>
      <c r="BR132" s="26" t="e">
        <v>#N/A</v>
      </c>
      <c r="BS132" s="26">
        <f t="shared" si="103"/>
        <v>0</v>
      </c>
      <c r="BT132" s="26" t="e">
        <v>#N/A</v>
      </c>
      <c r="BU132" s="26">
        <f t="shared" si="104"/>
        <v>0</v>
      </c>
      <c r="BV132" s="26" t="e">
        <v>#N/A</v>
      </c>
      <c r="BW132" s="26" t="e">
        <v>#N/A</v>
      </c>
      <c r="BX132" s="26">
        <f t="shared" si="105"/>
        <v>0</v>
      </c>
      <c r="BY132" s="26" t="e">
        <v>#N/A</v>
      </c>
      <c r="BZ132" s="26">
        <f t="shared" si="106"/>
        <v>0</v>
      </c>
      <c r="CA132" s="26" t="e">
        <v>#N/A</v>
      </c>
      <c r="CB132" s="26">
        <f t="shared" si="107"/>
        <v>0</v>
      </c>
      <c r="CC132" s="26" t="e">
        <v>#N/A</v>
      </c>
      <c r="CD132" s="26">
        <f t="shared" si="108"/>
        <v>0</v>
      </c>
      <c r="CE132" s="26" t="e">
        <v>#N/A</v>
      </c>
      <c r="CF132" s="26">
        <f t="shared" si="109"/>
        <v>0</v>
      </c>
      <c r="CG132" s="26" t="e">
        <v>#N/A</v>
      </c>
      <c r="CH132" s="26">
        <f t="shared" si="110"/>
        <v>0</v>
      </c>
      <c r="CI132" s="26">
        <v>2</v>
      </c>
      <c r="CJ132" s="26" t="s">
        <v>181</v>
      </c>
      <c r="CK132" s="26">
        <f t="shared" si="111"/>
        <v>0</v>
      </c>
      <c r="CL132" s="26" t="s">
        <v>18</v>
      </c>
      <c r="CM132" s="26">
        <f t="shared" si="112"/>
        <v>0</v>
      </c>
      <c r="CN132" s="26" t="s">
        <v>96</v>
      </c>
      <c r="CO132" s="26">
        <f t="shared" si="113"/>
        <v>0</v>
      </c>
      <c r="CP132" s="26" t="s">
        <v>97</v>
      </c>
      <c r="CQ132" s="26">
        <f t="shared" si="114"/>
        <v>0</v>
      </c>
      <c r="CR132" s="26" t="s">
        <v>266</v>
      </c>
      <c r="CS132" s="26">
        <f t="shared" si="115"/>
        <v>0</v>
      </c>
      <c r="CT132" s="26" t="s">
        <v>269</v>
      </c>
      <c r="CU132" s="26">
        <f t="shared" si="116"/>
        <v>0</v>
      </c>
    </row>
    <row r="133" spans="1:99" ht="15.75" x14ac:dyDescent="0.15">
      <c r="A133" s="23" t="s">
        <v>372</v>
      </c>
      <c r="B133" s="24" t="s">
        <v>373</v>
      </c>
      <c r="C133" s="23" t="s">
        <v>160</v>
      </c>
      <c r="D133" s="23" t="s">
        <v>8</v>
      </c>
      <c r="E133" s="25"/>
      <c r="F133" s="23">
        <v>1</v>
      </c>
      <c r="G133" s="26">
        <v>0</v>
      </c>
      <c r="H133" s="26">
        <v>99</v>
      </c>
      <c r="I133" s="26">
        <v>102</v>
      </c>
      <c r="J133" s="26">
        <v>95</v>
      </c>
      <c r="K133" s="26">
        <v>82</v>
      </c>
      <c r="L133" s="26">
        <v>83</v>
      </c>
      <c r="M133" s="26">
        <v>75</v>
      </c>
      <c r="N133" s="27">
        <v>0</v>
      </c>
      <c r="O133" s="26">
        <v>0</v>
      </c>
      <c r="P133" s="26">
        <f t="shared" si="117"/>
        <v>536</v>
      </c>
      <c r="Q133" s="28" t="str">
        <f>IF(D133="物理类",IF(P133&gt;=分数线!$C$2,"本科",""),IF(D133="历史类",IF(P133&gt;=分数线!$C$3,"本科","")))</f>
        <v>本科</v>
      </c>
      <c r="R133" s="28">
        <f t="shared" si="118"/>
        <v>36</v>
      </c>
      <c r="S133" s="28" t="str">
        <f>IF(D133="物理类",IF(P133&gt;=分数线!$C$6,"重本",""),IF(D133="历史类",IF(P133&gt;=分数线!$C$7,"重本","")))</f>
        <v>重本</v>
      </c>
      <c r="T133" s="28">
        <f t="shared" si="80"/>
        <v>144</v>
      </c>
      <c r="U133" s="28">
        <f t="shared" si="119"/>
        <v>180</v>
      </c>
      <c r="V133" s="26">
        <v>3</v>
      </c>
      <c r="W133" s="26" t="s">
        <v>226</v>
      </c>
      <c r="X133" s="26">
        <f t="shared" si="81"/>
        <v>3</v>
      </c>
      <c r="Y133" s="26" t="s">
        <v>86</v>
      </c>
      <c r="Z133" s="26">
        <f t="shared" si="82"/>
        <v>3</v>
      </c>
      <c r="AA133" s="26" t="s">
        <v>64</v>
      </c>
      <c r="AB133" s="26">
        <f t="shared" si="83"/>
        <v>3</v>
      </c>
      <c r="AC133" s="49" t="s">
        <v>16</v>
      </c>
      <c r="AD133" s="26">
        <f t="shared" si="84"/>
        <v>3</v>
      </c>
      <c r="AE133" s="29" t="s">
        <v>227</v>
      </c>
      <c r="AF133" s="26">
        <f t="shared" si="85"/>
        <v>3</v>
      </c>
      <c r="AG133" s="29" t="s">
        <v>228</v>
      </c>
      <c r="AH133" s="26">
        <f t="shared" si="86"/>
        <v>3</v>
      </c>
      <c r="AI133" s="26">
        <v>3</v>
      </c>
      <c r="AJ133" s="26" t="s">
        <v>352</v>
      </c>
      <c r="AK133" s="26">
        <f t="shared" si="87"/>
        <v>3</v>
      </c>
      <c r="AL133" s="26" t="s">
        <v>274</v>
      </c>
      <c r="AM133" s="26">
        <f t="shared" si="88"/>
        <v>3</v>
      </c>
      <c r="AN133" s="26" t="s">
        <v>306</v>
      </c>
      <c r="AO133" s="26">
        <f t="shared" si="89"/>
        <v>3</v>
      </c>
      <c r="AP133" s="26" t="s">
        <v>218</v>
      </c>
      <c r="AQ133" s="26">
        <f t="shared" si="90"/>
        <v>3</v>
      </c>
      <c r="AR133" s="26" t="s">
        <v>349</v>
      </c>
      <c r="AS133" s="26">
        <f t="shared" si="91"/>
        <v>3</v>
      </c>
      <c r="AT133" s="26" t="s">
        <v>269</v>
      </c>
      <c r="AU133" s="26">
        <f t="shared" si="92"/>
        <v>3</v>
      </c>
      <c r="AV133" s="26">
        <v>3</v>
      </c>
      <c r="AW133" s="26" t="s">
        <v>352</v>
      </c>
      <c r="AX133" s="26">
        <f t="shared" si="93"/>
        <v>4.5</v>
      </c>
      <c r="AY133" s="26" t="s">
        <v>274</v>
      </c>
      <c r="AZ133" s="26">
        <f t="shared" si="94"/>
        <v>4.5</v>
      </c>
      <c r="BA133" s="26" t="s">
        <v>306</v>
      </c>
      <c r="BB133" s="26">
        <f t="shared" si="95"/>
        <v>4.5</v>
      </c>
      <c r="BC133" s="26" t="s">
        <v>218</v>
      </c>
      <c r="BD133" s="26">
        <f t="shared" si="96"/>
        <v>4.5</v>
      </c>
      <c r="BE133" s="26" t="s">
        <v>98</v>
      </c>
      <c r="BF133" s="26">
        <f t="shared" si="97"/>
        <v>4.5</v>
      </c>
      <c r="BG133" s="26" t="s">
        <v>269</v>
      </c>
      <c r="BH133" s="26">
        <f t="shared" si="98"/>
        <v>4.5</v>
      </c>
      <c r="BI133" s="26">
        <v>3</v>
      </c>
      <c r="BJ133" s="26" t="s">
        <v>352</v>
      </c>
      <c r="BK133" s="26">
        <f t="shared" si="99"/>
        <v>4.5</v>
      </c>
      <c r="BL133" s="26" t="s">
        <v>274</v>
      </c>
      <c r="BM133" s="26">
        <f t="shared" si="100"/>
        <v>4.5</v>
      </c>
      <c r="BN133" s="26" t="s">
        <v>306</v>
      </c>
      <c r="BO133" s="26">
        <f t="shared" si="101"/>
        <v>4.5</v>
      </c>
      <c r="BP133" s="26" t="s">
        <v>218</v>
      </c>
      <c r="BQ133" s="26">
        <f t="shared" si="102"/>
        <v>4.5</v>
      </c>
      <c r="BR133" s="26" t="s">
        <v>98</v>
      </c>
      <c r="BS133" s="26">
        <f t="shared" si="103"/>
        <v>4.5</v>
      </c>
      <c r="BT133" s="26" t="s">
        <v>269</v>
      </c>
      <c r="BU133" s="26">
        <f t="shared" si="104"/>
        <v>4.5</v>
      </c>
      <c r="BV133" s="26">
        <v>3</v>
      </c>
      <c r="BW133" s="26" t="s">
        <v>352</v>
      </c>
      <c r="BX133" s="26">
        <f t="shared" si="105"/>
        <v>7.5</v>
      </c>
      <c r="BY133" s="26" t="s">
        <v>274</v>
      </c>
      <c r="BZ133" s="26">
        <f t="shared" si="106"/>
        <v>7.5</v>
      </c>
      <c r="CA133" s="26" t="s">
        <v>306</v>
      </c>
      <c r="CB133" s="26">
        <f t="shared" si="107"/>
        <v>7.5</v>
      </c>
      <c r="CC133" s="26" t="s">
        <v>218</v>
      </c>
      <c r="CD133" s="26">
        <f t="shared" si="108"/>
        <v>7.5</v>
      </c>
      <c r="CE133" s="26" t="s">
        <v>98</v>
      </c>
      <c r="CF133" s="26">
        <f t="shared" si="109"/>
        <v>7.5</v>
      </c>
      <c r="CG133" s="26" t="s">
        <v>269</v>
      </c>
      <c r="CH133" s="26">
        <f t="shared" si="110"/>
        <v>7.5</v>
      </c>
      <c r="CI133" s="26">
        <v>3</v>
      </c>
      <c r="CJ133" s="26" t="s">
        <v>352</v>
      </c>
      <c r="CK133" s="26">
        <f t="shared" si="111"/>
        <v>7.5</v>
      </c>
      <c r="CL133" s="26" t="s">
        <v>274</v>
      </c>
      <c r="CM133" s="26">
        <f t="shared" si="112"/>
        <v>7.5</v>
      </c>
      <c r="CN133" s="26" t="s">
        <v>306</v>
      </c>
      <c r="CO133" s="26">
        <f t="shared" si="113"/>
        <v>7.5</v>
      </c>
      <c r="CP133" s="26" t="s">
        <v>218</v>
      </c>
      <c r="CQ133" s="26">
        <f t="shared" si="114"/>
        <v>7.5</v>
      </c>
      <c r="CR133" s="26" t="s">
        <v>98</v>
      </c>
      <c r="CS133" s="26">
        <f t="shared" si="115"/>
        <v>7.5</v>
      </c>
      <c r="CT133" s="26" t="s">
        <v>269</v>
      </c>
      <c r="CU133" s="26">
        <f t="shared" si="116"/>
        <v>7.5</v>
      </c>
    </row>
    <row r="134" spans="1:99" ht="15.75" x14ac:dyDescent="0.15">
      <c r="A134" s="23" t="s">
        <v>374</v>
      </c>
      <c r="B134" s="24" t="s">
        <v>375</v>
      </c>
      <c r="C134" s="23" t="s">
        <v>160</v>
      </c>
      <c r="D134" s="23" t="s">
        <v>8</v>
      </c>
      <c r="E134" s="25"/>
      <c r="F134" s="23">
        <v>1</v>
      </c>
      <c r="G134" s="26">
        <v>0</v>
      </c>
      <c r="H134" s="26">
        <v>108</v>
      </c>
      <c r="I134" s="26">
        <v>109</v>
      </c>
      <c r="J134" s="26">
        <v>111</v>
      </c>
      <c r="K134" s="26">
        <v>57</v>
      </c>
      <c r="L134" s="26">
        <v>69</v>
      </c>
      <c r="M134" s="26">
        <v>76</v>
      </c>
      <c r="N134" s="27">
        <v>0</v>
      </c>
      <c r="O134" s="26">
        <v>0</v>
      </c>
      <c r="P134" s="26">
        <f t="shared" si="117"/>
        <v>530</v>
      </c>
      <c r="Q134" s="28" t="str">
        <f>IF(D134="物理类",IF(P134&gt;=分数线!$C$2,"本科",""),IF(D134="历史类",IF(P134&gt;=分数线!$C$3,"本科","")))</f>
        <v>本科</v>
      </c>
      <c r="R134" s="28">
        <f t="shared" si="118"/>
        <v>36</v>
      </c>
      <c r="S134" s="28" t="str">
        <f>IF(D134="物理类",IF(P134&gt;=分数线!$C$6,"重本",""),IF(D134="历史类",IF(P134&gt;=分数线!$C$7,"重本","")))</f>
        <v>重本</v>
      </c>
      <c r="T134" s="28">
        <f t="shared" si="80"/>
        <v>144</v>
      </c>
      <c r="U134" s="28">
        <f t="shared" si="119"/>
        <v>180</v>
      </c>
      <c r="V134" s="26">
        <v>3</v>
      </c>
      <c r="W134" s="26" t="s">
        <v>216</v>
      </c>
      <c r="X134" s="26">
        <f t="shared" si="81"/>
        <v>3</v>
      </c>
      <c r="Y134" s="26" t="s">
        <v>217</v>
      </c>
      <c r="Z134" s="26">
        <f t="shared" si="82"/>
        <v>3</v>
      </c>
      <c r="AA134" s="26" t="s">
        <v>93</v>
      </c>
      <c r="AB134" s="26">
        <f t="shared" si="83"/>
        <v>3</v>
      </c>
      <c r="AC134" s="49" t="s">
        <v>218</v>
      </c>
      <c r="AD134" s="26">
        <f t="shared" si="84"/>
        <v>3</v>
      </c>
      <c r="AE134" s="29" t="s">
        <v>219</v>
      </c>
      <c r="AF134" s="26">
        <f t="shared" si="85"/>
        <v>3</v>
      </c>
      <c r="AG134" s="29" t="s">
        <v>99</v>
      </c>
      <c r="AH134" s="26">
        <f t="shared" si="86"/>
        <v>3</v>
      </c>
      <c r="AI134" s="26">
        <v>3</v>
      </c>
      <c r="AJ134" s="26" t="s">
        <v>352</v>
      </c>
      <c r="AK134" s="26">
        <f t="shared" si="87"/>
        <v>3</v>
      </c>
      <c r="AL134" s="26" t="s">
        <v>274</v>
      </c>
      <c r="AM134" s="26">
        <f t="shared" si="88"/>
        <v>3</v>
      </c>
      <c r="AN134" s="26" t="s">
        <v>306</v>
      </c>
      <c r="AO134" s="26">
        <f t="shared" si="89"/>
        <v>3</v>
      </c>
      <c r="AP134" s="26" t="s">
        <v>218</v>
      </c>
      <c r="AQ134" s="26">
        <f t="shared" si="90"/>
        <v>3</v>
      </c>
      <c r="AR134" s="26" t="s">
        <v>349</v>
      </c>
      <c r="AS134" s="26">
        <f t="shared" si="91"/>
        <v>3</v>
      </c>
      <c r="AT134" s="26" t="s">
        <v>269</v>
      </c>
      <c r="AU134" s="26">
        <f t="shared" si="92"/>
        <v>3</v>
      </c>
      <c r="AV134" s="26">
        <v>3</v>
      </c>
      <c r="AW134" s="26" t="s">
        <v>352</v>
      </c>
      <c r="AX134" s="26">
        <f t="shared" si="93"/>
        <v>4.5</v>
      </c>
      <c r="AY134" s="26" t="s">
        <v>274</v>
      </c>
      <c r="AZ134" s="26">
        <f t="shared" si="94"/>
        <v>4.5</v>
      </c>
      <c r="BA134" s="26" t="s">
        <v>306</v>
      </c>
      <c r="BB134" s="26">
        <f t="shared" si="95"/>
        <v>4.5</v>
      </c>
      <c r="BC134" s="26" t="s">
        <v>218</v>
      </c>
      <c r="BD134" s="26">
        <f t="shared" si="96"/>
        <v>4.5</v>
      </c>
      <c r="BE134" s="26" t="s">
        <v>98</v>
      </c>
      <c r="BF134" s="26">
        <f t="shared" si="97"/>
        <v>4.5</v>
      </c>
      <c r="BG134" s="26" t="s">
        <v>269</v>
      </c>
      <c r="BH134" s="26">
        <f t="shared" si="98"/>
        <v>4.5</v>
      </c>
      <c r="BI134" s="26">
        <v>3</v>
      </c>
      <c r="BJ134" s="26" t="s">
        <v>352</v>
      </c>
      <c r="BK134" s="26">
        <f t="shared" si="99"/>
        <v>4.5</v>
      </c>
      <c r="BL134" s="26" t="s">
        <v>274</v>
      </c>
      <c r="BM134" s="26">
        <f t="shared" si="100"/>
        <v>4.5</v>
      </c>
      <c r="BN134" s="26" t="s">
        <v>306</v>
      </c>
      <c r="BO134" s="26">
        <f t="shared" si="101"/>
        <v>4.5</v>
      </c>
      <c r="BP134" s="26" t="s">
        <v>218</v>
      </c>
      <c r="BQ134" s="26">
        <f t="shared" si="102"/>
        <v>4.5</v>
      </c>
      <c r="BR134" s="26" t="s">
        <v>98</v>
      </c>
      <c r="BS134" s="26">
        <f t="shared" si="103"/>
        <v>4.5</v>
      </c>
      <c r="BT134" s="26" t="s">
        <v>269</v>
      </c>
      <c r="BU134" s="26">
        <f t="shared" si="104"/>
        <v>4.5</v>
      </c>
      <c r="BV134" s="26">
        <v>3</v>
      </c>
      <c r="BW134" s="26" t="s">
        <v>352</v>
      </c>
      <c r="BX134" s="26">
        <f t="shared" si="105"/>
        <v>7.5</v>
      </c>
      <c r="BY134" s="26" t="s">
        <v>274</v>
      </c>
      <c r="BZ134" s="26">
        <f t="shared" si="106"/>
        <v>7.5</v>
      </c>
      <c r="CA134" s="26" t="s">
        <v>306</v>
      </c>
      <c r="CB134" s="26">
        <f t="shared" si="107"/>
        <v>7.5</v>
      </c>
      <c r="CC134" s="26" t="s">
        <v>218</v>
      </c>
      <c r="CD134" s="26">
        <f t="shared" si="108"/>
        <v>7.5</v>
      </c>
      <c r="CE134" s="26" t="s">
        <v>98</v>
      </c>
      <c r="CF134" s="26">
        <f t="shared" si="109"/>
        <v>7.5</v>
      </c>
      <c r="CG134" s="26" t="s">
        <v>269</v>
      </c>
      <c r="CH134" s="26">
        <f t="shared" si="110"/>
        <v>7.5</v>
      </c>
      <c r="CI134" s="26">
        <v>3</v>
      </c>
      <c r="CJ134" s="26" t="s">
        <v>352</v>
      </c>
      <c r="CK134" s="26">
        <f t="shared" si="111"/>
        <v>7.5</v>
      </c>
      <c r="CL134" s="26" t="s">
        <v>274</v>
      </c>
      <c r="CM134" s="26">
        <f t="shared" si="112"/>
        <v>7.5</v>
      </c>
      <c r="CN134" s="26" t="s">
        <v>306</v>
      </c>
      <c r="CO134" s="26">
        <f t="shared" si="113"/>
        <v>7.5</v>
      </c>
      <c r="CP134" s="26" t="s">
        <v>218</v>
      </c>
      <c r="CQ134" s="26">
        <f t="shared" si="114"/>
        <v>7.5</v>
      </c>
      <c r="CR134" s="26" t="s">
        <v>98</v>
      </c>
      <c r="CS134" s="26">
        <f t="shared" si="115"/>
        <v>7.5</v>
      </c>
      <c r="CT134" s="26" t="s">
        <v>269</v>
      </c>
      <c r="CU134" s="26">
        <f t="shared" si="116"/>
        <v>7.5</v>
      </c>
    </row>
    <row r="135" spans="1:99" ht="15.75" x14ac:dyDescent="0.15">
      <c r="A135" s="23" t="s">
        <v>376</v>
      </c>
      <c r="B135" s="24" t="s">
        <v>377</v>
      </c>
      <c r="C135" s="23" t="s">
        <v>160</v>
      </c>
      <c r="D135" s="23" t="s">
        <v>8</v>
      </c>
      <c r="E135" s="25"/>
      <c r="F135" s="23">
        <v>1</v>
      </c>
      <c r="G135" s="26">
        <v>0</v>
      </c>
      <c r="H135" s="26">
        <v>114</v>
      </c>
      <c r="I135" s="26">
        <v>100</v>
      </c>
      <c r="J135" s="26">
        <v>110</v>
      </c>
      <c r="K135" s="26">
        <v>43</v>
      </c>
      <c r="L135" s="26">
        <v>79</v>
      </c>
      <c r="M135" s="26">
        <v>77</v>
      </c>
      <c r="N135" s="27">
        <v>0</v>
      </c>
      <c r="O135" s="26">
        <v>0</v>
      </c>
      <c r="P135" s="26">
        <f t="shared" si="117"/>
        <v>523</v>
      </c>
      <c r="Q135" s="28" t="str">
        <f>IF(D135="物理类",IF(P135&gt;=分数线!$C$2,"本科",""),IF(D135="历史类",IF(P135&gt;=分数线!$C$3,"本科","")))</f>
        <v>本科</v>
      </c>
      <c r="R135" s="28">
        <f t="shared" si="118"/>
        <v>36</v>
      </c>
      <c r="S135" s="28" t="str">
        <f>IF(D135="物理类",IF(P135&gt;=分数线!$C$6,"重本",""),IF(D135="历史类",IF(P135&gt;=分数线!$C$7,"重本","")))</f>
        <v>重本</v>
      </c>
      <c r="T135" s="28">
        <f t="shared" si="80"/>
        <v>144</v>
      </c>
      <c r="U135" s="28">
        <f t="shared" si="119"/>
        <v>180</v>
      </c>
      <c r="V135" s="26">
        <v>3</v>
      </c>
      <c r="W135" s="26" t="s">
        <v>352</v>
      </c>
      <c r="X135" s="26">
        <f t="shared" si="81"/>
        <v>3</v>
      </c>
      <c r="Y135" s="26" t="s">
        <v>274</v>
      </c>
      <c r="Z135" s="26">
        <f t="shared" si="82"/>
        <v>3</v>
      </c>
      <c r="AA135" s="26" t="s">
        <v>306</v>
      </c>
      <c r="AB135" s="26">
        <f t="shared" si="83"/>
        <v>3</v>
      </c>
      <c r="AC135" s="49" t="s">
        <v>218</v>
      </c>
      <c r="AD135" s="26">
        <f t="shared" si="84"/>
        <v>3</v>
      </c>
      <c r="AE135" s="29" t="s">
        <v>349</v>
      </c>
      <c r="AF135" s="26">
        <f t="shared" si="85"/>
        <v>3</v>
      </c>
      <c r="AG135" s="29" t="s">
        <v>269</v>
      </c>
      <c r="AH135" s="26">
        <f t="shared" si="86"/>
        <v>3</v>
      </c>
      <c r="AI135" s="26">
        <v>3</v>
      </c>
      <c r="AJ135" s="26" t="s">
        <v>352</v>
      </c>
      <c r="AK135" s="26">
        <f t="shared" si="87"/>
        <v>3</v>
      </c>
      <c r="AL135" s="26" t="s">
        <v>274</v>
      </c>
      <c r="AM135" s="26">
        <f t="shared" si="88"/>
        <v>3</v>
      </c>
      <c r="AN135" s="26" t="s">
        <v>306</v>
      </c>
      <c r="AO135" s="26">
        <f t="shared" si="89"/>
        <v>3</v>
      </c>
      <c r="AP135" s="26" t="s">
        <v>218</v>
      </c>
      <c r="AQ135" s="26">
        <f t="shared" si="90"/>
        <v>3</v>
      </c>
      <c r="AR135" s="26" t="s">
        <v>349</v>
      </c>
      <c r="AS135" s="26">
        <f t="shared" si="91"/>
        <v>3</v>
      </c>
      <c r="AT135" s="26" t="s">
        <v>269</v>
      </c>
      <c r="AU135" s="26">
        <f t="shared" si="92"/>
        <v>3</v>
      </c>
      <c r="AV135" s="26">
        <v>3</v>
      </c>
      <c r="AW135" s="26" t="s">
        <v>352</v>
      </c>
      <c r="AX135" s="26">
        <f t="shared" si="93"/>
        <v>4.5</v>
      </c>
      <c r="AY135" s="26" t="s">
        <v>274</v>
      </c>
      <c r="AZ135" s="26">
        <f t="shared" si="94"/>
        <v>4.5</v>
      </c>
      <c r="BA135" s="26" t="s">
        <v>306</v>
      </c>
      <c r="BB135" s="26">
        <f t="shared" si="95"/>
        <v>4.5</v>
      </c>
      <c r="BC135" s="26" t="s">
        <v>218</v>
      </c>
      <c r="BD135" s="26">
        <f t="shared" si="96"/>
        <v>4.5</v>
      </c>
      <c r="BE135" s="26" t="s">
        <v>98</v>
      </c>
      <c r="BF135" s="26">
        <f t="shared" si="97"/>
        <v>4.5</v>
      </c>
      <c r="BG135" s="26" t="s">
        <v>269</v>
      </c>
      <c r="BH135" s="26">
        <f t="shared" si="98"/>
        <v>4.5</v>
      </c>
      <c r="BI135" s="26">
        <v>3</v>
      </c>
      <c r="BJ135" s="26" t="s">
        <v>352</v>
      </c>
      <c r="BK135" s="26">
        <f t="shared" si="99"/>
        <v>4.5</v>
      </c>
      <c r="BL135" s="26" t="s">
        <v>274</v>
      </c>
      <c r="BM135" s="26">
        <f t="shared" si="100"/>
        <v>4.5</v>
      </c>
      <c r="BN135" s="26" t="s">
        <v>306</v>
      </c>
      <c r="BO135" s="26">
        <f t="shared" si="101"/>
        <v>4.5</v>
      </c>
      <c r="BP135" s="26" t="s">
        <v>218</v>
      </c>
      <c r="BQ135" s="26">
        <f t="shared" si="102"/>
        <v>4.5</v>
      </c>
      <c r="BR135" s="26" t="s">
        <v>98</v>
      </c>
      <c r="BS135" s="26">
        <f t="shared" si="103"/>
        <v>4.5</v>
      </c>
      <c r="BT135" s="26" t="s">
        <v>269</v>
      </c>
      <c r="BU135" s="26">
        <f t="shared" si="104"/>
        <v>4.5</v>
      </c>
      <c r="BV135" s="26">
        <v>3</v>
      </c>
      <c r="BW135" s="26" t="s">
        <v>352</v>
      </c>
      <c r="BX135" s="26">
        <f t="shared" si="105"/>
        <v>7.5</v>
      </c>
      <c r="BY135" s="26" t="s">
        <v>274</v>
      </c>
      <c r="BZ135" s="26">
        <f t="shared" si="106"/>
        <v>7.5</v>
      </c>
      <c r="CA135" s="26" t="s">
        <v>306</v>
      </c>
      <c r="CB135" s="26">
        <f t="shared" si="107"/>
        <v>7.5</v>
      </c>
      <c r="CC135" s="26" t="s">
        <v>218</v>
      </c>
      <c r="CD135" s="26">
        <f t="shared" si="108"/>
        <v>7.5</v>
      </c>
      <c r="CE135" s="26" t="s">
        <v>98</v>
      </c>
      <c r="CF135" s="26">
        <f t="shared" si="109"/>
        <v>7.5</v>
      </c>
      <c r="CG135" s="26" t="s">
        <v>269</v>
      </c>
      <c r="CH135" s="26">
        <f t="shared" si="110"/>
        <v>7.5</v>
      </c>
      <c r="CI135" s="26">
        <v>3</v>
      </c>
      <c r="CJ135" s="26" t="s">
        <v>352</v>
      </c>
      <c r="CK135" s="26">
        <f t="shared" si="111"/>
        <v>7.5</v>
      </c>
      <c r="CL135" s="26" t="s">
        <v>274</v>
      </c>
      <c r="CM135" s="26">
        <f t="shared" si="112"/>
        <v>7.5</v>
      </c>
      <c r="CN135" s="26" t="s">
        <v>306</v>
      </c>
      <c r="CO135" s="26">
        <f t="shared" si="113"/>
        <v>7.5</v>
      </c>
      <c r="CP135" s="26" t="s">
        <v>218</v>
      </c>
      <c r="CQ135" s="26">
        <f t="shared" si="114"/>
        <v>7.5</v>
      </c>
      <c r="CR135" s="26" t="s">
        <v>98</v>
      </c>
      <c r="CS135" s="26">
        <f t="shared" si="115"/>
        <v>7.5</v>
      </c>
      <c r="CT135" s="26" t="s">
        <v>269</v>
      </c>
      <c r="CU135" s="26">
        <f t="shared" si="116"/>
        <v>7.5</v>
      </c>
    </row>
    <row r="136" spans="1:99" ht="15.75" x14ac:dyDescent="0.15">
      <c r="A136" s="23" t="s">
        <v>378</v>
      </c>
      <c r="B136" s="24" t="s">
        <v>379</v>
      </c>
      <c r="C136" s="23" t="s">
        <v>160</v>
      </c>
      <c r="D136" s="23" t="s">
        <v>8</v>
      </c>
      <c r="E136" s="25"/>
      <c r="F136" s="23">
        <v>0.8</v>
      </c>
      <c r="G136" s="26">
        <v>0</v>
      </c>
      <c r="H136" s="26">
        <v>97</v>
      </c>
      <c r="I136" s="26">
        <v>100</v>
      </c>
      <c r="J136" s="26">
        <v>115</v>
      </c>
      <c r="K136" s="26">
        <v>60</v>
      </c>
      <c r="L136" s="26">
        <v>75</v>
      </c>
      <c r="M136" s="26">
        <v>73</v>
      </c>
      <c r="N136" s="27">
        <v>0</v>
      </c>
      <c r="O136" s="26">
        <v>0</v>
      </c>
      <c r="P136" s="26">
        <f t="shared" si="117"/>
        <v>520</v>
      </c>
      <c r="Q136" s="28" t="str">
        <f>IF(D136="物理类",IF(P136&gt;=分数线!$C$2,"本科",""),IF(D136="历史类",IF(P136&gt;=分数线!$C$3,"本科","")))</f>
        <v>本科</v>
      </c>
      <c r="R136" s="28">
        <f t="shared" si="118"/>
        <v>43.2</v>
      </c>
      <c r="S136" s="28" t="str">
        <f>IF(D136="物理类",IF(P136&gt;=分数线!$C$6,"重本",""),IF(D136="历史类",IF(P136&gt;=分数线!$C$7,"重本","")))</f>
        <v>重本</v>
      </c>
      <c r="T136" s="28">
        <f t="shared" si="80"/>
        <v>144</v>
      </c>
      <c r="U136" s="28">
        <f t="shared" si="119"/>
        <v>187.2</v>
      </c>
      <c r="V136" s="26">
        <v>3</v>
      </c>
      <c r="W136" s="26" t="s">
        <v>181</v>
      </c>
      <c r="X136" s="26">
        <f t="shared" si="81"/>
        <v>3.12</v>
      </c>
      <c r="Y136" s="26" t="s">
        <v>182</v>
      </c>
      <c r="Z136" s="26">
        <f t="shared" si="82"/>
        <v>3.12</v>
      </c>
      <c r="AA136" s="26" t="s">
        <v>91</v>
      </c>
      <c r="AB136" s="26">
        <f t="shared" si="83"/>
        <v>3.12</v>
      </c>
      <c r="AC136" s="49" t="s">
        <v>183</v>
      </c>
      <c r="AD136" s="26">
        <f t="shared" si="84"/>
        <v>3.12</v>
      </c>
      <c r="AE136" s="29" t="s">
        <v>184</v>
      </c>
      <c r="AF136" s="26">
        <f t="shared" si="85"/>
        <v>3.12</v>
      </c>
      <c r="AG136" s="29" t="s">
        <v>185</v>
      </c>
      <c r="AH136" s="26">
        <f t="shared" si="86"/>
        <v>3.12</v>
      </c>
      <c r="AI136" s="26">
        <v>3</v>
      </c>
      <c r="AJ136" s="26" t="s">
        <v>352</v>
      </c>
      <c r="AK136" s="26">
        <f t="shared" si="87"/>
        <v>3.12</v>
      </c>
      <c r="AL136" s="26" t="s">
        <v>274</v>
      </c>
      <c r="AM136" s="26">
        <f t="shared" si="88"/>
        <v>3.12</v>
      </c>
      <c r="AN136" s="26" t="s">
        <v>306</v>
      </c>
      <c r="AO136" s="26">
        <f t="shared" si="89"/>
        <v>3.12</v>
      </c>
      <c r="AP136" s="26" t="s">
        <v>218</v>
      </c>
      <c r="AQ136" s="26">
        <f t="shared" si="90"/>
        <v>3.12</v>
      </c>
      <c r="AR136" s="26" t="s">
        <v>349</v>
      </c>
      <c r="AS136" s="26">
        <f t="shared" si="91"/>
        <v>3.12</v>
      </c>
      <c r="AT136" s="26" t="s">
        <v>269</v>
      </c>
      <c r="AU136" s="26">
        <f t="shared" si="92"/>
        <v>3.12</v>
      </c>
      <c r="AV136" s="26">
        <v>3</v>
      </c>
      <c r="AW136" s="26" t="s">
        <v>352</v>
      </c>
      <c r="AX136" s="26">
        <f t="shared" si="93"/>
        <v>4.68</v>
      </c>
      <c r="AY136" s="26" t="s">
        <v>274</v>
      </c>
      <c r="AZ136" s="26">
        <f t="shared" si="94"/>
        <v>4.68</v>
      </c>
      <c r="BA136" s="26" t="s">
        <v>306</v>
      </c>
      <c r="BB136" s="26">
        <f t="shared" si="95"/>
        <v>4.68</v>
      </c>
      <c r="BC136" s="26" t="s">
        <v>218</v>
      </c>
      <c r="BD136" s="26">
        <f t="shared" si="96"/>
        <v>4.68</v>
      </c>
      <c r="BE136" s="26" t="s">
        <v>98</v>
      </c>
      <c r="BF136" s="26">
        <f t="shared" si="97"/>
        <v>4.68</v>
      </c>
      <c r="BG136" s="26" t="s">
        <v>269</v>
      </c>
      <c r="BH136" s="26">
        <f t="shared" si="98"/>
        <v>4.68</v>
      </c>
      <c r="BI136" s="26">
        <v>3</v>
      </c>
      <c r="BJ136" s="26" t="s">
        <v>352</v>
      </c>
      <c r="BK136" s="26">
        <f t="shared" si="99"/>
        <v>4.68</v>
      </c>
      <c r="BL136" s="26" t="s">
        <v>274</v>
      </c>
      <c r="BM136" s="26">
        <f t="shared" si="100"/>
        <v>4.68</v>
      </c>
      <c r="BN136" s="26" t="s">
        <v>306</v>
      </c>
      <c r="BO136" s="26">
        <f t="shared" si="101"/>
        <v>4.68</v>
      </c>
      <c r="BP136" s="26" t="s">
        <v>218</v>
      </c>
      <c r="BQ136" s="26">
        <f t="shared" si="102"/>
        <v>4.68</v>
      </c>
      <c r="BR136" s="26" t="s">
        <v>98</v>
      </c>
      <c r="BS136" s="26">
        <f t="shared" si="103"/>
        <v>4.68</v>
      </c>
      <c r="BT136" s="26" t="s">
        <v>269</v>
      </c>
      <c r="BU136" s="26">
        <f t="shared" si="104"/>
        <v>4.68</v>
      </c>
      <c r="BV136" s="26">
        <v>3</v>
      </c>
      <c r="BW136" s="26" t="s">
        <v>352</v>
      </c>
      <c r="BX136" s="26">
        <f t="shared" si="105"/>
        <v>7.8</v>
      </c>
      <c r="BY136" s="26" t="s">
        <v>274</v>
      </c>
      <c r="BZ136" s="26">
        <f t="shared" si="106"/>
        <v>7.8</v>
      </c>
      <c r="CA136" s="26" t="s">
        <v>306</v>
      </c>
      <c r="CB136" s="26">
        <f t="shared" si="107"/>
        <v>7.8</v>
      </c>
      <c r="CC136" s="26" t="s">
        <v>218</v>
      </c>
      <c r="CD136" s="26">
        <f t="shared" si="108"/>
        <v>7.8</v>
      </c>
      <c r="CE136" s="26" t="s">
        <v>98</v>
      </c>
      <c r="CF136" s="26">
        <f t="shared" si="109"/>
        <v>7.8</v>
      </c>
      <c r="CG136" s="26" t="s">
        <v>269</v>
      </c>
      <c r="CH136" s="26">
        <f t="shared" si="110"/>
        <v>7.8</v>
      </c>
      <c r="CI136" s="26">
        <v>3</v>
      </c>
      <c r="CJ136" s="26" t="s">
        <v>352</v>
      </c>
      <c r="CK136" s="26">
        <f t="shared" si="111"/>
        <v>7.8</v>
      </c>
      <c r="CL136" s="26" t="s">
        <v>274</v>
      </c>
      <c r="CM136" s="26">
        <f t="shared" si="112"/>
        <v>7.8</v>
      </c>
      <c r="CN136" s="26" t="s">
        <v>306</v>
      </c>
      <c r="CO136" s="26">
        <f t="shared" si="113"/>
        <v>7.8</v>
      </c>
      <c r="CP136" s="26" t="s">
        <v>218</v>
      </c>
      <c r="CQ136" s="26">
        <f t="shared" si="114"/>
        <v>7.8</v>
      </c>
      <c r="CR136" s="26" t="s">
        <v>98</v>
      </c>
      <c r="CS136" s="26">
        <f t="shared" si="115"/>
        <v>7.8</v>
      </c>
      <c r="CT136" s="26" t="s">
        <v>269</v>
      </c>
      <c r="CU136" s="26">
        <f t="shared" si="116"/>
        <v>7.8</v>
      </c>
    </row>
    <row r="137" spans="1:99" ht="15.75" x14ac:dyDescent="0.15">
      <c r="A137" s="23" t="s">
        <v>380</v>
      </c>
      <c r="B137" s="24" t="s">
        <v>381</v>
      </c>
      <c r="C137" s="23" t="s">
        <v>160</v>
      </c>
      <c r="D137" s="23" t="s">
        <v>8</v>
      </c>
      <c r="E137" s="25"/>
      <c r="F137" s="23">
        <v>1</v>
      </c>
      <c r="G137" s="26">
        <v>0</v>
      </c>
      <c r="H137" s="26">
        <v>102</v>
      </c>
      <c r="I137" s="26">
        <v>96</v>
      </c>
      <c r="J137" s="26">
        <v>79</v>
      </c>
      <c r="K137" s="26">
        <v>63</v>
      </c>
      <c r="L137" s="26">
        <v>86</v>
      </c>
      <c r="M137" s="26">
        <v>77</v>
      </c>
      <c r="N137" s="27">
        <v>0</v>
      </c>
      <c r="O137" s="26">
        <v>0</v>
      </c>
      <c r="P137" s="26">
        <f t="shared" si="117"/>
        <v>503</v>
      </c>
      <c r="Q137" s="28" t="str">
        <f>IF(D137="物理类",IF(P137&gt;=分数线!$C$2,"本科",""),IF(D137="历史类",IF(P137&gt;=分数线!$C$3,"本科","")))</f>
        <v>本科</v>
      </c>
      <c r="R137" s="50">
        <f t="shared" si="118"/>
        <v>36</v>
      </c>
      <c r="S137" s="50" t="str">
        <f>IF(D137="物理类",IF(P137&gt;=分数线!$C$6,"重本",""),IF(D137="历史类",IF(P137&gt;=分数线!$C$7,"重本","")))</f>
        <v/>
      </c>
      <c r="T137" s="50">
        <f t="shared" si="80"/>
        <v>0</v>
      </c>
      <c r="U137" s="50">
        <f t="shared" si="119"/>
        <v>36</v>
      </c>
      <c r="V137" s="26">
        <v>3</v>
      </c>
      <c r="W137" s="26" t="s">
        <v>352</v>
      </c>
      <c r="X137" s="26">
        <f t="shared" si="81"/>
        <v>0.6</v>
      </c>
      <c r="Y137" s="26" t="s">
        <v>274</v>
      </c>
      <c r="Z137" s="26">
        <f t="shared" si="82"/>
        <v>0.6</v>
      </c>
      <c r="AA137" s="26" t="s">
        <v>306</v>
      </c>
      <c r="AB137" s="26">
        <f t="shared" si="83"/>
        <v>0.6</v>
      </c>
      <c r="AC137" s="49" t="s">
        <v>218</v>
      </c>
      <c r="AD137" s="26">
        <f t="shared" si="84"/>
        <v>0.6</v>
      </c>
      <c r="AE137" s="29" t="s">
        <v>349</v>
      </c>
      <c r="AF137" s="26">
        <f t="shared" si="85"/>
        <v>0.6</v>
      </c>
      <c r="AG137" s="29" t="s">
        <v>269</v>
      </c>
      <c r="AH137" s="26">
        <f t="shared" si="86"/>
        <v>0.6</v>
      </c>
      <c r="AI137" s="26">
        <v>3</v>
      </c>
      <c r="AJ137" s="26" t="s">
        <v>352</v>
      </c>
      <c r="AK137" s="26">
        <f t="shared" si="87"/>
        <v>0.6</v>
      </c>
      <c r="AL137" s="26" t="s">
        <v>274</v>
      </c>
      <c r="AM137" s="26">
        <f t="shared" si="88"/>
        <v>0.6</v>
      </c>
      <c r="AN137" s="26" t="s">
        <v>306</v>
      </c>
      <c r="AO137" s="26">
        <f t="shared" si="89"/>
        <v>0.6</v>
      </c>
      <c r="AP137" s="26" t="s">
        <v>218</v>
      </c>
      <c r="AQ137" s="26">
        <f t="shared" si="90"/>
        <v>0.6</v>
      </c>
      <c r="AR137" s="26" t="s">
        <v>349</v>
      </c>
      <c r="AS137" s="26">
        <f t="shared" si="91"/>
        <v>0.6</v>
      </c>
      <c r="AT137" s="26" t="s">
        <v>269</v>
      </c>
      <c r="AU137" s="26">
        <f t="shared" si="92"/>
        <v>0.6</v>
      </c>
      <c r="AV137" s="26">
        <v>3</v>
      </c>
      <c r="AW137" s="26" t="s">
        <v>352</v>
      </c>
      <c r="AX137" s="26">
        <f t="shared" si="93"/>
        <v>0.9</v>
      </c>
      <c r="AY137" s="26" t="s">
        <v>274</v>
      </c>
      <c r="AZ137" s="26">
        <f t="shared" si="94"/>
        <v>0.9</v>
      </c>
      <c r="BA137" s="26" t="s">
        <v>306</v>
      </c>
      <c r="BB137" s="26">
        <f t="shared" si="95"/>
        <v>0.9</v>
      </c>
      <c r="BC137" s="26" t="s">
        <v>218</v>
      </c>
      <c r="BD137" s="26">
        <f t="shared" si="96"/>
        <v>0.9</v>
      </c>
      <c r="BE137" s="26" t="s">
        <v>98</v>
      </c>
      <c r="BF137" s="26">
        <f t="shared" si="97"/>
        <v>0.9</v>
      </c>
      <c r="BG137" s="26" t="s">
        <v>269</v>
      </c>
      <c r="BH137" s="26">
        <f t="shared" si="98"/>
        <v>0.9</v>
      </c>
      <c r="BI137" s="26">
        <v>3</v>
      </c>
      <c r="BJ137" s="26" t="s">
        <v>352</v>
      </c>
      <c r="BK137" s="26">
        <f t="shared" si="99"/>
        <v>0.9</v>
      </c>
      <c r="BL137" s="26" t="s">
        <v>274</v>
      </c>
      <c r="BM137" s="26">
        <f t="shared" si="100"/>
        <v>0.9</v>
      </c>
      <c r="BN137" s="26" t="s">
        <v>306</v>
      </c>
      <c r="BO137" s="26">
        <f t="shared" si="101"/>
        <v>0.9</v>
      </c>
      <c r="BP137" s="26" t="s">
        <v>218</v>
      </c>
      <c r="BQ137" s="26">
        <f t="shared" si="102"/>
        <v>0.9</v>
      </c>
      <c r="BR137" s="26" t="s">
        <v>98</v>
      </c>
      <c r="BS137" s="26">
        <f t="shared" si="103"/>
        <v>0.9</v>
      </c>
      <c r="BT137" s="26" t="s">
        <v>269</v>
      </c>
      <c r="BU137" s="26">
        <f t="shared" si="104"/>
        <v>0.9</v>
      </c>
      <c r="BV137" s="26">
        <v>3</v>
      </c>
      <c r="BW137" s="26" t="s">
        <v>352</v>
      </c>
      <c r="BX137" s="26">
        <f t="shared" si="105"/>
        <v>1.5</v>
      </c>
      <c r="BY137" s="26" t="s">
        <v>274</v>
      </c>
      <c r="BZ137" s="26">
        <f t="shared" si="106"/>
        <v>1.5</v>
      </c>
      <c r="CA137" s="26" t="s">
        <v>306</v>
      </c>
      <c r="CB137" s="26">
        <f t="shared" si="107"/>
        <v>1.5</v>
      </c>
      <c r="CC137" s="26" t="s">
        <v>218</v>
      </c>
      <c r="CD137" s="26">
        <f t="shared" si="108"/>
        <v>1.5</v>
      </c>
      <c r="CE137" s="26" t="s">
        <v>98</v>
      </c>
      <c r="CF137" s="26">
        <f t="shared" si="109"/>
        <v>1.5</v>
      </c>
      <c r="CG137" s="26" t="s">
        <v>269</v>
      </c>
      <c r="CH137" s="26">
        <f t="shared" si="110"/>
        <v>1.5</v>
      </c>
      <c r="CI137" s="26">
        <v>3</v>
      </c>
      <c r="CJ137" s="26" t="s">
        <v>352</v>
      </c>
      <c r="CK137" s="26">
        <f t="shared" si="111"/>
        <v>1.5</v>
      </c>
      <c r="CL137" s="26" t="s">
        <v>274</v>
      </c>
      <c r="CM137" s="26">
        <f t="shared" si="112"/>
        <v>1.5</v>
      </c>
      <c r="CN137" s="26" t="s">
        <v>306</v>
      </c>
      <c r="CO137" s="26">
        <f t="shared" si="113"/>
        <v>1.5</v>
      </c>
      <c r="CP137" s="26" t="s">
        <v>218</v>
      </c>
      <c r="CQ137" s="26">
        <f t="shared" si="114"/>
        <v>1.5</v>
      </c>
      <c r="CR137" s="26" t="s">
        <v>98</v>
      </c>
      <c r="CS137" s="26">
        <f t="shared" si="115"/>
        <v>1.5</v>
      </c>
      <c r="CT137" s="26" t="s">
        <v>269</v>
      </c>
      <c r="CU137" s="26">
        <f t="shared" si="116"/>
        <v>1.5</v>
      </c>
    </row>
    <row r="138" spans="1:99" ht="15.75" x14ac:dyDescent="0.15">
      <c r="A138" s="23" t="s">
        <v>382</v>
      </c>
      <c r="B138" s="24" t="s">
        <v>383</v>
      </c>
      <c r="C138" s="23" t="s">
        <v>160</v>
      </c>
      <c r="D138" s="23" t="s">
        <v>8</v>
      </c>
      <c r="E138" s="25"/>
      <c r="F138" s="23">
        <v>0.2</v>
      </c>
      <c r="G138" s="26">
        <v>0</v>
      </c>
      <c r="H138" s="26">
        <v>86</v>
      </c>
      <c r="I138" s="26">
        <v>111</v>
      </c>
      <c r="J138" s="26">
        <v>91</v>
      </c>
      <c r="K138" s="26">
        <v>58</v>
      </c>
      <c r="L138" s="26">
        <v>88</v>
      </c>
      <c r="M138" s="26">
        <v>67</v>
      </c>
      <c r="N138" s="27">
        <v>0</v>
      </c>
      <c r="O138" s="26">
        <v>0</v>
      </c>
      <c r="P138" s="26">
        <f t="shared" si="117"/>
        <v>501</v>
      </c>
      <c r="Q138" s="28" t="str">
        <f>IF(D138="物理类",IF(P138&gt;=分数线!$C$2,"本科",""),IF(D138="历史类",IF(P138&gt;=分数线!$C$3,"本科","")))</f>
        <v>本科</v>
      </c>
      <c r="R138" s="50">
        <f t="shared" si="118"/>
        <v>64.8</v>
      </c>
      <c r="S138" s="50" t="str">
        <f>IF(D138="物理类",IF(P138&gt;=分数线!$C$6,"重本",""),IF(D138="历史类",IF(P138&gt;=分数线!$C$7,"重本","")))</f>
        <v/>
      </c>
      <c r="T138" s="50">
        <f t="shared" si="80"/>
        <v>0</v>
      </c>
      <c r="U138" s="50">
        <f t="shared" si="119"/>
        <v>64.8</v>
      </c>
      <c r="V138" s="26">
        <v>3</v>
      </c>
      <c r="W138" s="26" t="s">
        <v>226</v>
      </c>
      <c r="X138" s="26">
        <f t="shared" si="81"/>
        <v>1.08</v>
      </c>
      <c r="Y138" s="26" t="s">
        <v>86</v>
      </c>
      <c r="Z138" s="26">
        <f t="shared" si="82"/>
        <v>1.08</v>
      </c>
      <c r="AA138" s="26" t="s">
        <v>64</v>
      </c>
      <c r="AB138" s="26">
        <f t="shared" si="83"/>
        <v>1.08</v>
      </c>
      <c r="AC138" s="26" t="s">
        <v>16</v>
      </c>
      <c r="AD138" s="26">
        <f t="shared" si="84"/>
        <v>1.08</v>
      </c>
      <c r="AE138" s="29" t="s">
        <v>227</v>
      </c>
      <c r="AF138" s="26">
        <f t="shared" si="85"/>
        <v>1.08</v>
      </c>
      <c r="AG138" s="29" t="s">
        <v>228</v>
      </c>
      <c r="AH138" s="26">
        <f t="shared" si="86"/>
        <v>1.08</v>
      </c>
      <c r="AI138" s="26">
        <v>3</v>
      </c>
      <c r="AJ138" s="26" t="s">
        <v>352</v>
      </c>
      <c r="AK138" s="26">
        <f t="shared" si="87"/>
        <v>1.08</v>
      </c>
      <c r="AL138" s="26" t="s">
        <v>274</v>
      </c>
      <c r="AM138" s="26">
        <f t="shared" si="88"/>
        <v>1.08</v>
      </c>
      <c r="AN138" s="26" t="s">
        <v>306</v>
      </c>
      <c r="AO138" s="26">
        <f t="shared" si="89"/>
        <v>1.08</v>
      </c>
      <c r="AP138" s="26" t="s">
        <v>218</v>
      </c>
      <c r="AQ138" s="26">
        <f t="shared" si="90"/>
        <v>1.08</v>
      </c>
      <c r="AR138" s="26" t="s">
        <v>349</v>
      </c>
      <c r="AS138" s="26">
        <f t="shared" si="91"/>
        <v>1.08</v>
      </c>
      <c r="AT138" s="26" t="s">
        <v>269</v>
      </c>
      <c r="AU138" s="26">
        <f t="shared" si="92"/>
        <v>1.08</v>
      </c>
      <c r="AV138" s="26">
        <v>3</v>
      </c>
      <c r="AW138" s="26" t="s">
        <v>352</v>
      </c>
      <c r="AX138" s="26">
        <f t="shared" si="93"/>
        <v>1.62</v>
      </c>
      <c r="AY138" s="26" t="s">
        <v>274</v>
      </c>
      <c r="AZ138" s="26">
        <f t="shared" si="94"/>
        <v>1.62</v>
      </c>
      <c r="BA138" s="26" t="s">
        <v>306</v>
      </c>
      <c r="BB138" s="26">
        <f t="shared" si="95"/>
        <v>1.62</v>
      </c>
      <c r="BC138" s="26" t="s">
        <v>218</v>
      </c>
      <c r="BD138" s="26">
        <f t="shared" si="96"/>
        <v>1.62</v>
      </c>
      <c r="BE138" s="26" t="s">
        <v>98</v>
      </c>
      <c r="BF138" s="26">
        <f t="shared" si="97"/>
        <v>1.62</v>
      </c>
      <c r="BG138" s="26" t="s">
        <v>269</v>
      </c>
      <c r="BH138" s="26">
        <f t="shared" si="98"/>
        <v>1.62</v>
      </c>
      <c r="BI138" s="26">
        <v>3</v>
      </c>
      <c r="BJ138" s="26" t="s">
        <v>352</v>
      </c>
      <c r="BK138" s="26">
        <f t="shared" si="99"/>
        <v>1.62</v>
      </c>
      <c r="BL138" s="26" t="s">
        <v>274</v>
      </c>
      <c r="BM138" s="26">
        <f t="shared" si="100"/>
        <v>1.62</v>
      </c>
      <c r="BN138" s="26" t="s">
        <v>306</v>
      </c>
      <c r="BO138" s="26">
        <f t="shared" si="101"/>
        <v>1.62</v>
      </c>
      <c r="BP138" s="26" t="s">
        <v>218</v>
      </c>
      <c r="BQ138" s="26">
        <f t="shared" si="102"/>
        <v>1.62</v>
      </c>
      <c r="BR138" s="26" t="s">
        <v>98</v>
      </c>
      <c r="BS138" s="26">
        <f t="shared" si="103"/>
        <v>1.62</v>
      </c>
      <c r="BT138" s="26" t="s">
        <v>269</v>
      </c>
      <c r="BU138" s="26">
        <f t="shared" si="104"/>
        <v>1.62</v>
      </c>
      <c r="BV138" s="26">
        <v>3</v>
      </c>
      <c r="BW138" s="26" t="s">
        <v>352</v>
      </c>
      <c r="BX138" s="26">
        <f t="shared" si="105"/>
        <v>2.7</v>
      </c>
      <c r="BY138" s="26" t="s">
        <v>274</v>
      </c>
      <c r="BZ138" s="26">
        <f t="shared" si="106"/>
        <v>2.7</v>
      </c>
      <c r="CA138" s="26" t="s">
        <v>306</v>
      </c>
      <c r="CB138" s="26">
        <f t="shared" si="107"/>
        <v>2.7</v>
      </c>
      <c r="CC138" s="26" t="s">
        <v>218</v>
      </c>
      <c r="CD138" s="26">
        <f t="shared" si="108"/>
        <v>2.7</v>
      </c>
      <c r="CE138" s="26" t="s">
        <v>98</v>
      </c>
      <c r="CF138" s="26">
        <f t="shared" si="109"/>
        <v>2.7</v>
      </c>
      <c r="CG138" s="26" t="s">
        <v>269</v>
      </c>
      <c r="CH138" s="26">
        <f t="shared" si="110"/>
        <v>2.7</v>
      </c>
      <c r="CI138" s="26">
        <v>3</v>
      </c>
      <c r="CJ138" s="26" t="s">
        <v>352</v>
      </c>
      <c r="CK138" s="26">
        <f t="shared" si="111"/>
        <v>2.7</v>
      </c>
      <c r="CL138" s="26" t="s">
        <v>274</v>
      </c>
      <c r="CM138" s="26">
        <f t="shared" si="112"/>
        <v>2.7</v>
      </c>
      <c r="CN138" s="26" t="s">
        <v>306</v>
      </c>
      <c r="CO138" s="26">
        <f t="shared" si="113"/>
        <v>2.7</v>
      </c>
      <c r="CP138" s="26" t="s">
        <v>218</v>
      </c>
      <c r="CQ138" s="26">
        <f t="shared" si="114"/>
        <v>2.7</v>
      </c>
      <c r="CR138" s="26" t="s">
        <v>98</v>
      </c>
      <c r="CS138" s="26">
        <f t="shared" si="115"/>
        <v>2.7</v>
      </c>
      <c r="CT138" s="26" t="s">
        <v>269</v>
      </c>
      <c r="CU138" s="26">
        <f t="shared" si="116"/>
        <v>2.7</v>
      </c>
    </row>
    <row r="139" spans="1:99" ht="15.75" x14ac:dyDescent="0.15">
      <c r="A139" s="23" t="s">
        <v>384</v>
      </c>
      <c r="B139" s="24" t="s">
        <v>385</v>
      </c>
      <c r="C139" s="23" t="s">
        <v>160</v>
      </c>
      <c r="D139" s="23" t="s">
        <v>8</v>
      </c>
      <c r="E139" s="25"/>
      <c r="F139" s="23">
        <v>1</v>
      </c>
      <c r="G139" s="26">
        <v>0</v>
      </c>
      <c r="H139" s="26">
        <v>93</v>
      </c>
      <c r="I139" s="26">
        <v>94</v>
      </c>
      <c r="J139" s="26">
        <v>114</v>
      </c>
      <c r="K139" s="26">
        <v>54</v>
      </c>
      <c r="L139" s="26">
        <v>76</v>
      </c>
      <c r="M139" s="26">
        <v>68</v>
      </c>
      <c r="N139" s="27">
        <v>0</v>
      </c>
      <c r="O139" s="26">
        <v>0</v>
      </c>
      <c r="P139" s="26">
        <f t="shared" si="117"/>
        <v>499</v>
      </c>
      <c r="Q139" s="28" t="str">
        <f>IF(D139="物理类",IF(P139&gt;=分数线!$C$2,"本科",""),IF(D139="历史类",IF(P139&gt;=分数线!$C$3,"本科","")))</f>
        <v>本科</v>
      </c>
      <c r="R139" s="28">
        <f t="shared" si="118"/>
        <v>36</v>
      </c>
      <c r="S139" s="28" t="str">
        <f>IF(D139="物理类",IF(P139&gt;=分数线!$C$6,"重本",""),IF(D139="历史类",IF(P139&gt;=分数线!$C$7,"重本","")))</f>
        <v/>
      </c>
      <c r="T139" s="28">
        <f t="shared" si="80"/>
        <v>0</v>
      </c>
      <c r="U139" s="28">
        <f t="shared" si="119"/>
        <v>36</v>
      </c>
      <c r="V139" s="26">
        <v>3</v>
      </c>
      <c r="W139" s="26" t="s">
        <v>352</v>
      </c>
      <c r="X139" s="26">
        <f t="shared" si="81"/>
        <v>0.6</v>
      </c>
      <c r="Y139" s="26" t="s">
        <v>274</v>
      </c>
      <c r="Z139" s="26">
        <f t="shared" si="82"/>
        <v>0.6</v>
      </c>
      <c r="AA139" s="26" t="s">
        <v>306</v>
      </c>
      <c r="AB139" s="26">
        <f t="shared" si="83"/>
        <v>0.6</v>
      </c>
      <c r="AC139" s="49" t="s">
        <v>218</v>
      </c>
      <c r="AD139" s="26">
        <f t="shared" si="84"/>
        <v>0.6</v>
      </c>
      <c r="AE139" s="29" t="s">
        <v>349</v>
      </c>
      <c r="AF139" s="26">
        <f t="shared" si="85"/>
        <v>0.6</v>
      </c>
      <c r="AG139" s="29" t="s">
        <v>269</v>
      </c>
      <c r="AH139" s="26">
        <f t="shared" si="86"/>
        <v>0.6</v>
      </c>
      <c r="AI139" s="26">
        <v>3</v>
      </c>
      <c r="AJ139" s="26" t="s">
        <v>352</v>
      </c>
      <c r="AK139" s="26">
        <f t="shared" si="87"/>
        <v>0.6</v>
      </c>
      <c r="AL139" s="26" t="s">
        <v>274</v>
      </c>
      <c r="AM139" s="26">
        <f t="shared" si="88"/>
        <v>0.6</v>
      </c>
      <c r="AN139" s="26" t="s">
        <v>306</v>
      </c>
      <c r="AO139" s="26">
        <f t="shared" si="89"/>
        <v>0.6</v>
      </c>
      <c r="AP139" s="26" t="s">
        <v>218</v>
      </c>
      <c r="AQ139" s="26">
        <f t="shared" si="90"/>
        <v>0.6</v>
      </c>
      <c r="AR139" s="26" t="s">
        <v>349</v>
      </c>
      <c r="AS139" s="26">
        <f t="shared" si="91"/>
        <v>0.6</v>
      </c>
      <c r="AT139" s="26" t="s">
        <v>269</v>
      </c>
      <c r="AU139" s="26">
        <f t="shared" si="92"/>
        <v>0.6</v>
      </c>
      <c r="AV139" s="26">
        <v>3</v>
      </c>
      <c r="AW139" s="26" t="s">
        <v>352</v>
      </c>
      <c r="AX139" s="26">
        <f t="shared" si="93"/>
        <v>0.9</v>
      </c>
      <c r="AY139" s="26" t="s">
        <v>274</v>
      </c>
      <c r="AZ139" s="26">
        <f t="shared" si="94"/>
        <v>0.9</v>
      </c>
      <c r="BA139" s="26" t="s">
        <v>306</v>
      </c>
      <c r="BB139" s="26">
        <f t="shared" si="95"/>
        <v>0.9</v>
      </c>
      <c r="BC139" s="26" t="s">
        <v>218</v>
      </c>
      <c r="BD139" s="26">
        <f t="shared" si="96"/>
        <v>0.9</v>
      </c>
      <c r="BE139" s="26" t="s">
        <v>98</v>
      </c>
      <c r="BF139" s="26">
        <f t="shared" si="97"/>
        <v>0.9</v>
      </c>
      <c r="BG139" s="26" t="s">
        <v>269</v>
      </c>
      <c r="BH139" s="26">
        <f t="shared" si="98"/>
        <v>0.9</v>
      </c>
      <c r="BI139" s="26">
        <v>3</v>
      </c>
      <c r="BJ139" s="26" t="s">
        <v>352</v>
      </c>
      <c r="BK139" s="26">
        <f t="shared" si="99"/>
        <v>0.9</v>
      </c>
      <c r="BL139" s="26" t="s">
        <v>274</v>
      </c>
      <c r="BM139" s="26">
        <f t="shared" si="100"/>
        <v>0.9</v>
      </c>
      <c r="BN139" s="26" t="s">
        <v>306</v>
      </c>
      <c r="BO139" s="26">
        <f t="shared" si="101"/>
        <v>0.9</v>
      </c>
      <c r="BP139" s="26" t="s">
        <v>218</v>
      </c>
      <c r="BQ139" s="26">
        <f t="shared" si="102"/>
        <v>0.9</v>
      </c>
      <c r="BR139" s="26" t="s">
        <v>98</v>
      </c>
      <c r="BS139" s="26">
        <f t="shared" si="103"/>
        <v>0.9</v>
      </c>
      <c r="BT139" s="26" t="s">
        <v>269</v>
      </c>
      <c r="BU139" s="26">
        <f t="shared" si="104"/>
        <v>0.9</v>
      </c>
      <c r="BV139" s="26">
        <v>3</v>
      </c>
      <c r="BW139" s="26" t="s">
        <v>352</v>
      </c>
      <c r="BX139" s="26">
        <f t="shared" si="105"/>
        <v>1.5</v>
      </c>
      <c r="BY139" s="26" t="s">
        <v>274</v>
      </c>
      <c r="BZ139" s="26">
        <f t="shared" si="106"/>
        <v>1.5</v>
      </c>
      <c r="CA139" s="26" t="s">
        <v>306</v>
      </c>
      <c r="CB139" s="26">
        <f t="shared" si="107"/>
        <v>1.5</v>
      </c>
      <c r="CC139" s="26" t="s">
        <v>218</v>
      </c>
      <c r="CD139" s="26">
        <f t="shared" si="108"/>
        <v>1.5</v>
      </c>
      <c r="CE139" s="26" t="s">
        <v>98</v>
      </c>
      <c r="CF139" s="26">
        <f t="shared" si="109"/>
        <v>1.5</v>
      </c>
      <c r="CG139" s="26" t="s">
        <v>269</v>
      </c>
      <c r="CH139" s="26">
        <f t="shared" si="110"/>
        <v>1.5</v>
      </c>
      <c r="CI139" s="26">
        <v>3</v>
      </c>
      <c r="CJ139" s="26" t="s">
        <v>352</v>
      </c>
      <c r="CK139" s="26">
        <f t="shared" si="111"/>
        <v>1.5</v>
      </c>
      <c r="CL139" s="26" t="s">
        <v>274</v>
      </c>
      <c r="CM139" s="26">
        <f t="shared" si="112"/>
        <v>1.5</v>
      </c>
      <c r="CN139" s="26" t="s">
        <v>306</v>
      </c>
      <c r="CO139" s="26">
        <f t="shared" si="113"/>
        <v>1.5</v>
      </c>
      <c r="CP139" s="26" t="s">
        <v>218</v>
      </c>
      <c r="CQ139" s="26">
        <f t="shared" si="114"/>
        <v>1.5</v>
      </c>
      <c r="CR139" s="26" t="s">
        <v>98</v>
      </c>
      <c r="CS139" s="26">
        <f t="shared" si="115"/>
        <v>1.5</v>
      </c>
      <c r="CT139" s="26" t="s">
        <v>269</v>
      </c>
      <c r="CU139" s="26">
        <f t="shared" si="116"/>
        <v>1.5</v>
      </c>
    </row>
    <row r="140" spans="1:99" ht="15.75" x14ac:dyDescent="0.15">
      <c r="A140" s="23" t="s">
        <v>386</v>
      </c>
      <c r="B140" s="24" t="s">
        <v>387</v>
      </c>
      <c r="C140" s="23" t="s">
        <v>160</v>
      </c>
      <c r="D140" s="23" t="s">
        <v>8</v>
      </c>
      <c r="E140" s="25"/>
      <c r="F140" s="23">
        <v>0.5</v>
      </c>
      <c r="G140" s="26">
        <v>0</v>
      </c>
      <c r="H140" s="26">
        <v>90</v>
      </c>
      <c r="I140" s="26">
        <v>100</v>
      </c>
      <c r="J140" s="26">
        <v>111</v>
      </c>
      <c r="K140" s="26">
        <v>52</v>
      </c>
      <c r="L140" s="26">
        <v>73</v>
      </c>
      <c r="M140" s="26">
        <v>71</v>
      </c>
      <c r="N140" s="27">
        <v>0</v>
      </c>
      <c r="O140" s="26">
        <v>0</v>
      </c>
      <c r="P140" s="26">
        <f t="shared" si="117"/>
        <v>497</v>
      </c>
      <c r="Q140" s="28" t="str">
        <f>IF(D140="物理类",IF(P140&gt;=分数线!$C$2,"本科",""),IF(D140="历史类",IF(P140&gt;=分数线!$C$3,"本科","")))</f>
        <v>本科</v>
      </c>
      <c r="R140" s="28">
        <f t="shared" si="118"/>
        <v>54</v>
      </c>
      <c r="S140" s="28" t="str">
        <f>IF(D140="物理类",IF(P140&gt;=分数线!$C$6,"重本",""),IF(D140="历史类",IF(P140&gt;=分数线!$C$7,"重本","")))</f>
        <v/>
      </c>
      <c r="T140" s="28">
        <f t="shared" si="80"/>
        <v>0</v>
      </c>
      <c r="U140" s="28">
        <f t="shared" si="119"/>
        <v>54</v>
      </c>
      <c r="V140" s="26">
        <v>3</v>
      </c>
      <c r="W140" s="26" t="s">
        <v>352</v>
      </c>
      <c r="X140" s="26">
        <f t="shared" si="81"/>
        <v>0.9</v>
      </c>
      <c r="Y140" s="26" t="s">
        <v>274</v>
      </c>
      <c r="Z140" s="26">
        <f t="shared" si="82"/>
        <v>0.9</v>
      </c>
      <c r="AA140" s="26" t="s">
        <v>306</v>
      </c>
      <c r="AB140" s="26">
        <f t="shared" si="83"/>
        <v>0.9</v>
      </c>
      <c r="AC140" s="49" t="s">
        <v>218</v>
      </c>
      <c r="AD140" s="26">
        <f t="shared" si="84"/>
        <v>0.9</v>
      </c>
      <c r="AE140" s="29" t="s">
        <v>349</v>
      </c>
      <c r="AF140" s="26">
        <f t="shared" si="85"/>
        <v>0.9</v>
      </c>
      <c r="AG140" s="29" t="s">
        <v>269</v>
      </c>
      <c r="AH140" s="26">
        <f t="shared" si="86"/>
        <v>0.9</v>
      </c>
      <c r="AI140" s="26">
        <v>3</v>
      </c>
      <c r="AJ140" s="26" t="s">
        <v>352</v>
      </c>
      <c r="AK140" s="26">
        <f t="shared" si="87"/>
        <v>0.9</v>
      </c>
      <c r="AL140" s="26" t="s">
        <v>274</v>
      </c>
      <c r="AM140" s="26">
        <f t="shared" si="88"/>
        <v>0.9</v>
      </c>
      <c r="AN140" s="26" t="s">
        <v>306</v>
      </c>
      <c r="AO140" s="26">
        <f t="shared" si="89"/>
        <v>0.9</v>
      </c>
      <c r="AP140" s="26" t="s">
        <v>218</v>
      </c>
      <c r="AQ140" s="26">
        <f t="shared" si="90"/>
        <v>0.9</v>
      </c>
      <c r="AR140" s="26" t="s">
        <v>349</v>
      </c>
      <c r="AS140" s="26">
        <f t="shared" si="91"/>
        <v>0.9</v>
      </c>
      <c r="AT140" s="26" t="s">
        <v>269</v>
      </c>
      <c r="AU140" s="26">
        <f t="shared" si="92"/>
        <v>0.9</v>
      </c>
      <c r="AV140" s="26">
        <v>3</v>
      </c>
      <c r="AW140" s="26" t="s">
        <v>352</v>
      </c>
      <c r="AX140" s="26">
        <f t="shared" si="93"/>
        <v>1.35</v>
      </c>
      <c r="AY140" s="26" t="s">
        <v>274</v>
      </c>
      <c r="AZ140" s="26">
        <f t="shared" si="94"/>
        <v>1.35</v>
      </c>
      <c r="BA140" s="26" t="s">
        <v>306</v>
      </c>
      <c r="BB140" s="26">
        <f t="shared" si="95"/>
        <v>1.35</v>
      </c>
      <c r="BC140" s="26" t="s">
        <v>218</v>
      </c>
      <c r="BD140" s="26">
        <f t="shared" si="96"/>
        <v>1.35</v>
      </c>
      <c r="BE140" s="26" t="s">
        <v>98</v>
      </c>
      <c r="BF140" s="26">
        <f t="shared" si="97"/>
        <v>1.35</v>
      </c>
      <c r="BG140" s="26" t="s">
        <v>269</v>
      </c>
      <c r="BH140" s="26">
        <f t="shared" si="98"/>
        <v>1.35</v>
      </c>
      <c r="BI140" s="26">
        <v>3</v>
      </c>
      <c r="BJ140" s="26" t="s">
        <v>352</v>
      </c>
      <c r="BK140" s="26">
        <f t="shared" si="99"/>
        <v>1.35</v>
      </c>
      <c r="BL140" s="26" t="s">
        <v>274</v>
      </c>
      <c r="BM140" s="26">
        <f t="shared" si="100"/>
        <v>1.35</v>
      </c>
      <c r="BN140" s="26" t="s">
        <v>306</v>
      </c>
      <c r="BO140" s="26">
        <f t="shared" si="101"/>
        <v>1.35</v>
      </c>
      <c r="BP140" s="26" t="s">
        <v>218</v>
      </c>
      <c r="BQ140" s="26">
        <f t="shared" si="102"/>
        <v>1.35</v>
      </c>
      <c r="BR140" s="26" t="s">
        <v>98</v>
      </c>
      <c r="BS140" s="26">
        <f t="shared" si="103"/>
        <v>1.35</v>
      </c>
      <c r="BT140" s="26" t="s">
        <v>269</v>
      </c>
      <c r="BU140" s="26">
        <f t="shared" si="104"/>
        <v>1.35</v>
      </c>
      <c r="BV140" s="26">
        <v>3</v>
      </c>
      <c r="BW140" s="26" t="s">
        <v>352</v>
      </c>
      <c r="BX140" s="26">
        <f t="shared" si="105"/>
        <v>2.25</v>
      </c>
      <c r="BY140" s="26" t="s">
        <v>274</v>
      </c>
      <c r="BZ140" s="26">
        <f t="shared" si="106"/>
        <v>2.25</v>
      </c>
      <c r="CA140" s="26" t="s">
        <v>306</v>
      </c>
      <c r="CB140" s="26">
        <f t="shared" si="107"/>
        <v>2.25</v>
      </c>
      <c r="CC140" s="26" t="s">
        <v>218</v>
      </c>
      <c r="CD140" s="26">
        <f t="shared" si="108"/>
        <v>2.25</v>
      </c>
      <c r="CE140" s="26" t="s">
        <v>98</v>
      </c>
      <c r="CF140" s="26">
        <f t="shared" si="109"/>
        <v>2.25</v>
      </c>
      <c r="CG140" s="26" t="s">
        <v>269</v>
      </c>
      <c r="CH140" s="26">
        <f t="shared" si="110"/>
        <v>2.25</v>
      </c>
      <c r="CI140" s="26">
        <v>3</v>
      </c>
      <c r="CJ140" s="26" t="s">
        <v>352</v>
      </c>
      <c r="CK140" s="26">
        <f t="shared" si="111"/>
        <v>2.25</v>
      </c>
      <c r="CL140" s="26" t="s">
        <v>274</v>
      </c>
      <c r="CM140" s="26">
        <f t="shared" si="112"/>
        <v>2.25</v>
      </c>
      <c r="CN140" s="26" t="s">
        <v>306</v>
      </c>
      <c r="CO140" s="26">
        <f t="shared" si="113"/>
        <v>2.25</v>
      </c>
      <c r="CP140" s="26" t="s">
        <v>218</v>
      </c>
      <c r="CQ140" s="26">
        <f t="shared" si="114"/>
        <v>2.25</v>
      </c>
      <c r="CR140" s="26" t="s">
        <v>98</v>
      </c>
      <c r="CS140" s="26">
        <f t="shared" si="115"/>
        <v>2.25</v>
      </c>
      <c r="CT140" s="26" t="s">
        <v>269</v>
      </c>
      <c r="CU140" s="26">
        <f t="shared" si="116"/>
        <v>2.25</v>
      </c>
    </row>
    <row r="141" spans="1:99" ht="15.75" x14ac:dyDescent="0.15">
      <c r="A141" s="23" t="s">
        <v>388</v>
      </c>
      <c r="B141" s="24" t="s">
        <v>389</v>
      </c>
      <c r="C141" s="23" t="s">
        <v>160</v>
      </c>
      <c r="D141" s="23" t="s">
        <v>8</v>
      </c>
      <c r="E141" s="25"/>
      <c r="F141" s="23">
        <v>1</v>
      </c>
      <c r="G141" s="26">
        <v>0</v>
      </c>
      <c r="H141" s="26">
        <v>112</v>
      </c>
      <c r="I141" s="26">
        <v>86</v>
      </c>
      <c r="J141" s="26">
        <v>101</v>
      </c>
      <c r="K141" s="26">
        <v>50</v>
      </c>
      <c r="L141" s="26">
        <v>72</v>
      </c>
      <c r="M141" s="26">
        <v>72</v>
      </c>
      <c r="N141" s="27">
        <v>0</v>
      </c>
      <c r="O141" s="26">
        <v>0</v>
      </c>
      <c r="P141" s="26">
        <f t="shared" si="117"/>
        <v>493</v>
      </c>
      <c r="Q141" s="28" t="str">
        <f>IF(D141="物理类",IF(P141&gt;=分数线!$C$2,"本科",""),IF(D141="历史类",IF(P141&gt;=分数线!$C$3,"本科","")))</f>
        <v>本科</v>
      </c>
      <c r="R141" s="28">
        <f t="shared" si="118"/>
        <v>36</v>
      </c>
      <c r="S141" s="28" t="str">
        <f>IF(D141="物理类",IF(P141&gt;=分数线!$C$6,"重本",""),IF(D141="历史类",IF(P141&gt;=分数线!$C$7,"重本","")))</f>
        <v/>
      </c>
      <c r="T141" s="28">
        <f t="shared" si="80"/>
        <v>0</v>
      </c>
      <c r="U141" s="28">
        <f t="shared" si="119"/>
        <v>36</v>
      </c>
      <c r="V141" s="26">
        <v>3</v>
      </c>
      <c r="W141" s="26" t="s">
        <v>216</v>
      </c>
      <c r="X141" s="26">
        <f t="shared" si="81"/>
        <v>0.6</v>
      </c>
      <c r="Y141" s="26" t="s">
        <v>217</v>
      </c>
      <c r="Z141" s="26">
        <f t="shared" si="82"/>
        <v>0.6</v>
      </c>
      <c r="AA141" s="26" t="s">
        <v>93</v>
      </c>
      <c r="AB141" s="26">
        <f t="shared" si="83"/>
        <v>0.6</v>
      </c>
      <c r="AC141" s="49" t="s">
        <v>218</v>
      </c>
      <c r="AD141" s="26">
        <f t="shared" si="84"/>
        <v>0.6</v>
      </c>
      <c r="AE141" s="29" t="s">
        <v>219</v>
      </c>
      <c r="AF141" s="26">
        <f t="shared" si="85"/>
        <v>0.6</v>
      </c>
      <c r="AG141" s="29" t="s">
        <v>99</v>
      </c>
      <c r="AH141" s="26">
        <f t="shared" si="86"/>
        <v>0.6</v>
      </c>
      <c r="AI141" s="26">
        <v>3</v>
      </c>
      <c r="AJ141" s="26" t="s">
        <v>352</v>
      </c>
      <c r="AK141" s="26">
        <f t="shared" si="87"/>
        <v>0.6</v>
      </c>
      <c r="AL141" s="26" t="s">
        <v>274</v>
      </c>
      <c r="AM141" s="26">
        <f t="shared" si="88"/>
        <v>0.6</v>
      </c>
      <c r="AN141" s="26" t="s">
        <v>306</v>
      </c>
      <c r="AO141" s="26">
        <f t="shared" si="89"/>
        <v>0.6</v>
      </c>
      <c r="AP141" s="26" t="s">
        <v>218</v>
      </c>
      <c r="AQ141" s="26">
        <f t="shared" si="90"/>
        <v>0.6</v>
      </c>
      <c r="AR141" s="26" t="s">
        <v>349</v>
      </c>
      <c r="AS141" s="26">
        <f t="shared" si="91"/>
        <v>0.6</v>
      </c>
      <c r="AT141" s="26" t="s">
        <v>269</v>
      </c>
      <c r="AU141" s="26">
        <f t="shared" si="92"/>
        <v>0.6</v>
      </c>
      <c r="AV141" s="26">
        <v>3</v>
      </c>
      <c r="AW141" s="26" t="s">
        <v>352</v>
      </c>
      <c r="AX141" s="26">
        <f t="shared" si="93"/>
        <v>0.9</v>
      </c>
      <c r="AY141" s="26" t="s">
        <v>274</v>
      </c>
      <c r="AZ141" s="26">
        <f t="shared" si="94"/>
        <v>0.9</v>
      </c>
      <c r="BA141" s="26" t="s">
        <v>306</v>
      </c>
      <c r="BB141" s="26">
        <f t="shared" si="95"/>
        <v>0.9</v>
      </c>
      <c r="BC141" s="26" t="s">
        <v>218</v>
      </c>
      <c r="BD141" s="26">
        <f t="shared" si="96"/>
        <v>0.9</v>
      </c>
      <c r="BE141" s="26" t="s">
        <v>98</v>
      </c>
      <c r="BF141" s="26">
        <f t="shared" si="97"/>
        <v>0.9</v>
      </c>
      <c r="BG141" s="26" t="s">
        <v>269</v>
      </c>
      <c r="BH141" s="26">
        <f t="shared" si="98"/>
        <v>0.9</v>
      </c>
      <c r="BI141" s="26">
        <v>3</v>
      </c>
      <c r="BJ141" s="26" t="s">
        <v>352</v>
      </c>
      <c r="BK141" s="26">
        <f t="shared" si="99"/>
        <v>0.9</v>
      </c>
      <c r="BL141" s="26" t="s">
        <v>274</v>
      </c>
      <c r="BM141" s="26">
        <f t="shared" si="100"/>
        <v>0.9</v>
      </c>
      <c r="BN141" s="26" t="s">
        <v>306</v>
      </c>
      <c r="BO141" s="26">
        <f t="shared" si="101"/>
        <v>0.9</v>
      </c>
      <c r="BP141" s="26" t="s">
        <v>218</v>
      </c>
      <c r="BQ141" s="26">
        <f t="shared" si="102"/>
        <v>0.9</v>
      </c>
      <c r="BR141" s="26" t="s">
        <v>98</v>
      </c>
      <c r="BS141" s="26">
        <f t="shared" si="103"/>
        <v>0.9</v>
      </c>
      <c r="BT141" s="26" t="s">
        <v>269</v>
      </c>
      <c r="BU141" s="26">
        <f t="shared" si="104"/>
        <v>0.9</v>
      </c>
      <c r="BV141" s="26">
        <v>3</v>
      </c>
      <c r="BW141" s="26" t="s">
        <v>352</v>
      </c>
      <c r="BX141" s="26">
        <f t="shared" si="105"/>
        <v>1.5</v>
      </c>
      <c r="BY141" s="26" t="s">
        <v>274</v>
      </c>
      <c r="BZ141" s="26">
        <f t="shared" si="106"/>
        <v>1.5</v>
      </c>
      <c r="CA141" s="26" t="s">
        <v>306</v>
      </c>
      <c r="CB141" s="26">
        <f t="shared" si="107"/>
        <v>1.5</v>
      </c>
      <c r="CC141" s="26" t="s">
        <v>218</v>
      </c>
      <c r="CD141" s="26">
        <f t="shared" si="108"/>
        <v>1.5</v>
      </c>
      <c r="CE141" s="26" t="s">
        <v>98</v>
      </c>
      <c r="CF141" s="26">
        <f t="shared" si="109"/>
        <v>1.5</v>
      </c>
      <c r="CG141" s="26" t="s">
        <v>269</v>
      </c>
      <c r="CH141" s="26">
        <f t="shared" si="110"/>
        <v>1.5</v>
      </c>
      <c r="CI141" s="26">
        <v>3</v>
      </c>
      <c r="CJ141" s="26" t="s">
        <v>352</v>
      </c>
      <c r="CK141" s="26">
        <f t="shared" si="111"/>
        <v>1.5</v>
      </c>
      <c r="CL141" s="26" t="s">
        <v>274</v>
      </c>
      <c r="CM141" s="26">
        <f t="shared" si="112"/>
        <v>1.5</v>
      </c>
      <c r="CN141" s="26" t="s">
        <v>306</v>
      </c>
      <c r="CO141" s="26">
        <f t="shared" si="113"/>
        <v>1.5</v>
      </c>
      <c r="CP141" s="26" t="s">
        <v>218</v>
      </c>
      <c r="CQ141" s="26">
        <f t="shared" si="114"/>
        <v>1.5</v>
      </c>
      <c r="CR141" s="26" t="s">
        <v>98</v>
      </c>
      <c r="CS141" s="26">
        <f t="shared" si="115"/>
        <v>1.5</v>
      </c>
      <c r="CT141" s="26" t="s">
        <v>269</v>
      </c>
      <c r="CU141" s="26">
        <f t="shared" si="116"/>
        <v>1.5</v>
      </c>
    </row>
    <row r="142" spans="1:99" ht="15.75" x14ac:dyDescent="0.15">
      <c r="A142" s="23" t="s">
        <v>390</v>
      </c>
      <c r="B142" s="24" t="s">
        <v>391</v>
      </c>
      <c r="C142" s="23" t="s">
        <v>160</v>
      </c>
      <c r="D142" s="23" t="s">
        <v>8</v>
      </c>
      <c r="E142" s="25"/>
      <c r="F142" s="23">
        <v>1</v>
      </c>
      <c r="G142" s="26">
        <v>0</v>
      </c>
      <c r="H142" s="26">
        <v>107</v>
      </c>
      <c r="I142" s="26">
        <v>91</v>
      </c>
      <c r="J142" s="26">
        <v>92</v>
      </c>
      <c r="K142" s="26">
        <v>46</v>
      </c>
      <c r="L142" s="26">
        <v>77</v>
      </c>
      <c r="M142" s="26">
        <v>75</v>
      </c>
      <c r="N142" s="27">
        <v>0</v>
      </c>
      <c r="O142" s="26">
        <v>0</v>
      </c>
      <c r="P142" s="26">
        <f t="shared" si="117"/>
        <v>488</v>
      </c>
      <c r="Q142" s="28" t="str">
        <f>IF(D142="物理类",IF(P142&gt;=分数线!$C$2,"本科",""),IF(D142="历史类",IF(P142&gt;=分数线!$C$3,"本科","")))</f>
        <v>本科</v>
      </c>
      <c r="R142" s="28">
        <f t="shared" si="118"/>
        <v>36</v>
      </c>
      <c r="S142" s="28" t="str">
        <f>IF(D142="物理类",IF(P142&gt;=分数线!$C$6,"重本",""),IF(D142="历史类",IF(P142&gt;=分数线!$C$7,"重本","")))</f>
        <v/>
      </c>
      <c r="T142" s="28">
        <f t="shared" si="80"/>
        <v>0</v>
      </c>
      <c r="U142" s="28">
        <f t="shared" si="119"/>
        <v>36</v>
      </c>
      <c r="V142" s="26">
        <v>3</v>
      </c>
      <c r="W142" s="26" t="s">
        <v>226</v>
      </c>
      <c r="X142" s="26">
        <f t="shared" si="81"/>
        <v>0.6</v>
      </c>
      <c r="Y142" s="26" t="s">
        <v>86</v>
      </c>
      <c r="Z142" s="26">
        <f t="shared" si="82"/>
        <v>0.6</v>
      </c>
      <c r="AA142" s="26" t="s">
        <v>64</v>
      </c>
      <c r="AB142" s="26">
        <f t="shared" si="83"/>
        <v>0.6</v>
      </c>
      <c r="AC142" s="49" t="s">
        <v>16</v>
      </c>
      <c r="AD142" s="26">
        <f t="shared" si="84"/>
        <v>0.6</v>
      </c>
      <c r="AE142" s="29" t="s">
        <v>227</v>
      </c>
      <c r="AF142" s="26">
        <f t="shared" si="85"/>
        <v>0.6</v>
      </c>
      <c r="AG142" s="29" t="s">
        <v>228</v>
      </c>
      <c r="AH142" s="26">
        <f t="shared" si="86"/>
        <v>0.6</v>
      </c>
      <c r="AI142" s="26">
        <v>3</v>
      </c>
      <c r="AJ142" s="26" t="s">
        <v>352</v>
      </c>
      <c r="AK142" s="26">
        <f t="shared" si="87"/>
        <v>0.6</v>
      </c>
      <c r="AL142" s="26" t="s">
        <v>274</v>
      </c>
      <c r="AM142" s="26">
        <f t="shared" si="88"/>
        <v>0.6</v>
      </c>
      <c r="AN142" s="26" t="s">
        <v>306</v>
      </c>
      <c r="AO142" s="26">
        <f t="shared" si="89"/>
        <v>0.6</v>
      </c>
      <c r="AP142" s="26" t="s">
        <v>218</v>
      </c>
      <c r="AQ142" s="26">
        <f t="shared" si="90"/>
        <v>0.6</v>
      </c>
      <c r="AR142" s="26" t="s">
        <v>349</v>
      </c>
      <c r="AS142" s="26">
        <f t="shared" si="91"/>
        <v>0.6</v>
      </c>
      <c r="AT142" s="26" t="s">
        <v>269</v>
      </c>
      <c r="AU142" s="26">
        <f t="shared" si="92"/>
        <v>0.6</v>
      </c>
      <c r="AV142" s="26">
        <v>3</v>
      </c>
      <c r="AW142" s="26" t="s">
        <v>352</v>
      </c>
      <c r="AX142" s="26">
        <f t="shared" si="93"/>
        <v>0.9</v>
      </c>
      <c r="AY142" s="26" t="s">
        <v>274</v>
      </c>
      <c r="AZ142" s="26">
        <f t="shared" si="94"/>
        <v>0.9</v>
      </c>
      <c r="BA142" s="26" t="s">
        <v>306</v>
      </c>
      <c r="BB142" s="26">
        <f t="shared" si="95"/>
        <v>0.9</v>
      </c>
      <c r="BC142" s="26" t="s">
        <v>218</v>
      </c>
      <c r="BD142" s="26">
        <f t="shared" si="96"/>
        <v>0.9</v>
      </c>
      <c r="BE142" s="26" t="s">
        <v>98</v>
      </c>
      <c r="BF142" s="26">
        <f t="shared" si="97"/>
        <v>0.9</v>
      </c>
      <c r="BG142" s="26" t="s">
        <v>269</v>
      </c>
      <c r="BH142" s="26">
        <f t="shared" si="98"/>
        <v>0.9</v>
      </c>
      <c r="BI142" s="26">
        <v>3</v>
      </c>
      <c r="BJ142" s="26" t="s">
        <v>352</v>
      </c>
      <c r="BK142" s="26">
        <f t="shared" si="99"/>
        <v>0.9</v>
      </c>
      <c r="BL142" s="26" t="s">
        <v>274</v>
      </c>
      <c r="BM142" s="26">
        <f t="shared" si="100"/>
        <v>0.9</v>
      </c>
      <c r="BN142" s="26" t="s">
        <v>306</v>
      </c>
      <c r="BO142" s="26">
        <f t="shared" si="101"/>
        <v>0.9</v>
      </c>
      <c r="BP142" s="26" t="s">
        <v>218</v>
      </c>
      <c r="BQ142" s="26">
        <f t="shared" si="102"/>
        <v>0.9</v>
      </c>
      <c r="BR142" s="26" t="s">
        <v>98</v>
      </c>
      <c r="BS142" s="26">
        <f t="shared" si="103"/>
        <v>0.9</v>
      </c>
      <c r="BT142" s="26" t="s">
        <v>269</v>
      </c>
      <c r="BU142" s="26">
        <f t="shared" si="104"/>
        <v>0.9</v>
      </c>
      <c r="BV142" s="26">
        <v>3</v>
      </c>
      <c r="BW142" s="26" t="s">
        <v>352</v>
      </c>
      <c r="BX142" s="26">
        <f t="shared" si="105"/>
        <v>1.5</v>
      </c>
      <c r="BY142" s="26" t="s">
        <v>274</v>
      </c>
      <c r="BZ142" s="26">
        <f t="shared" si="106"/>
        <v>1.5</v>
      </c>
      <c r="CA142" s="26" t="s">
        <v>306</v>
      </c>
      <c r="CB142" s="26">
        <f t="shared" si="107"/>
        <v>1.5</v>
      </c>
      <c r="CC142" s="26" t="s">
        <v>218</v>
      </c>
      <c r="CD142" s="26">
        <f t="shared" si="108"/>
        <v>1.5</v>
      </c>
      <c r="CE142" s="26" t="s">
        <v>98</v>
      </c>
      <c r="CF142" s="26">
        <f t="shared" si="109"/>
        <v>1.5</v>
      </c>
      <c r="CG142" s="26" t="s">
        <v>269</v>
      </c>
      <c r="CH142" s="26">
        <f t="shared" si="110"/>
        <v>1.5</v>
      </c>
      <c r="CI142" s="26">
        <v>3</v>
      </c>
      <c r="CJ142" s="26" t="s">
        <v>352</v>
      </c>
      <c r="CK142" s="26">
        <f t="shared" si="111"/>
        <v>1.5</v>
      </c>
      <c r="CL142" s="26" t="s">
        <v>274</v>
      </c>
      <c r="CM142" s="26">
        <f t="shared" si="112"/>
        <v>1.5</v>
      </c>
      <c r="CN142" s="26" t="s">
        <v>306</v>
      </c>
      <c r="CO142" s="26">
        <f t="shared" si="113"/>
        <v>1.5</v>
      </c>
      <c r="CP142" s="26" t="s">
        <v>218</v>
      </c>
      <c r="CQ142" s="26">
        <f t="shared" si="114"/>
        <v>1.5</v>
      </c>
      <c r="CR142" s="26" t="s">
        <v>98</v>
      </c>
      <c r="CS142" s="26">
        <f t="shared" si="115"/>
        <v>1.5</v>
      </c>
      <c r="CT142" s="26" t="s">
        <v>269</v>
      </c>
      <c r="CU142" s="26">
        <f t="shared" si="116"/>
        <v>1.5</v>
      </c>
    </row>
    <row r="143" spans="1:99" ht="15.75" x14ac:dyDescent="0.15">
      <c r="A143" s="23" t="s">
        <v>392</v>
      </c>
      <c r="B143" s="24" t="s">
        <v>393</v>
      </c>
      <c r="C143" s="23" t="s">
        <v>160</v>
      </c>
      <c r="D143" s="23" t="s">
        <v>8</v>
      </c>
      <c r="E143" s="25"/>
      <c r="F143" s="23">
        <v>0.2</v>
      </c>
      <c r="G143" s="26">
        <v>0</v>
      </c>
      <c r="H143" s="26">
        <v>98</v>
      </c>
      <c r="I143" s="26">
        <v>110</v>
      </c>
      <c r="J143" s="26">
        <v>54</v>
      </c>
      <c r="K143" s="26">
        <v>68</v>
      </c>
      <c r="L143" s="26">
        <v>83</v>
      </c>
      <c r="M143" s="26">
        <v>73</v>
      </c>
      <c r="N143" s="27">
        <v>0</v>
      </c>
      <c r="O143" s="26">
        <v>0</v>
      </c>
      <c r="P143" s="26">
        <f t="shared" si="117"/>
        <v>486</v>
      </c>
      <c r="Q143" s="28" t="str">
        <f>IF(D143="物理类",IF(P143&gt;=分数线!$C$2,"本科",""),IF(D143="历史类",IF(P143&gt;=分数线!$C$3,"本科","")))</f>
        <v>本科</v>
      </c>
      <c r="R143" s="28">
        <f t="shared" si="118"/>
        <v>64.8</v>
      </c>
      <c r="S143" s="28" t="str">
        <f>IF(D143="物理类",IF(P143&gt;=分数线!$C$6,"重本",""),IF(D143="历史类",IF(P143&gt;=分数线!$C$7,"重本","")))</f>
        <v/>
      </c>
      <c r="T143" s="28">
        <f t="shared" si="80"/>
        <v>0</v>
      </c>
      <c r="U143" s="28">
        <f t="shared" si="119"/>
        <v>64.8</v>
      </c>
      <c r="V143" s="26">
        <v>3</v>
      </c>
      <c r="W143" s="26" t="s">
        <v>181</v>
      </c>
      <c r="X143" s="26">
        <f t="shared" si="81"/>
        <v>1.08</v>
      </c>
      <c r="Y143" s="26" t="s">
        <v>182</v>
      </c>
      <c r="Z143" s="26">
        <f t="shared" si="82"/>
        <v>1.08</v>
      </c>
      <c r="AA143" s="26" t="s">
        <v>91</v>
      </c>
      <c r="AB143" s="26">
        <f t="shared" si="83"/>
        <v>1.08</v>
      </c>
      <c r="AC143" s="49" t="s">
        <v>183</v>
      </c>
      <c r="AD143" s="26">
        <f t="shared" si="84"/>
        <v>1.08</v>
      </c>
      <c r="AE143" s="29" t="s">
        <v>184</v>
      </c>
      <c r="AF143" s="26">
        <f t="shared" si="85"/>
        <v>1.08</v>
      </c>
      <c r="AG143" s="29" t="s">
        <v>185</v>
      </c>
      <c r="AH143" s="26">
        <f t="shared" si="86"/>
        <v>1.08</v>
      </c>
      <c r="AI143" s="26">
        <v>3</v>
      </c>
      <c r="AJ143" s="26" t="s">
        <v>352</v>
      </c>
      <c r="AK143" s="26">
        <f t="shared" si="87"/>
        <v>1.08</v>
      </c>
      <c r="AL143" s="26" t="s">
        <v>274</v>
      </c>
      <c r="AM143" s="26">
        <f t="shared" si="88"/>
        <v>1.08</v>
      </c>
      <c r="AN143" s="26" t="s">
        <v>306</v>
      </c>
      <c r="AO143" s="26">
        <f t="shared" si="89"/>
        <v>1.08</v>
      </c>
      <c r="AP143" s="26" t="s">
        <v>218</v>
      </c>
      <c r="AQ143" s="26">
        <f t="shared" si="90"/>
        <v>1.08</v>
      </c>
      <c r="AR143" s="26" t="s">
        <v>349</v>
      </c>
      <c r="AS143" s="26">
        <f t="shared" si="91"/>
        <v>1.08</v>
      </c>
      <c r="AT143" s="26" t="s">
        <v>269</v>
      </c>
      <c r="AU143" s="26">
        <f t="shared" si="92"/>
        <v>1.08</v>
      </c>
      <c r="AV143" s="26">
        <v>3</v>
      </c>
      <c r="AW143" s="26" t="s">
        <v>352</v>
      </c>
      <c r="AX143" s="26">
        <f t="shared" si="93"/>
        <v>1.62</v>
      </c>
      <c r="AY143" s="26" t="s">
        <v>274</v>
      </c>
      <c r="AZ143" s="26">
        <f t="shared" si="94"/>
        <v>1.62</v>
      </c>
      <c r="BA143" s="26" t="s">
        <v>306</v>
      </c>
      <c r="BB143" s="26">
        <f t="shared" si="95"/>
        <v>1.62</v>
      </c>
      <c r="BC143" s="26" t="s">
        <v>218</v>
      </c>
      <c r="BD143" s="26">
        <f t="shared" si="96"/>
        <v>1.62</v>
      </c>
      <c r="BE143" s="26" t="s">
        <v>98</v>
      </c>
      <c r="BF143" s="26">
        <f t="shared" si="97"/>
        <v>1.62</v>
      </c>
      <c r="BG143" s="26" t="s">
        <v>269</v>
      </c>
      <c r="BH143" s="26">
        <f t="shared" si="98"/>
        <v>1.62</v>
      </c>
      <c r="BI143" s="26">
        <v>3</v>
      </c>
      <c r="BJ143" s="26" t="s">
        <v>352</v>
      </c>
      <c r="BK143" s="26">
        <f t="shared" si="99"/>
        <v>1.62</v>
      </c>
      <c r="BL143" s="26" t="s">
        <v>274</v>
      </c>
      <c r="BM143" s="26">
        <f t="shared" si="100"/>
        <v>1.62</v>
      </c>
      <c r="BN143" s="26" t="s">
        <v>306</v>
      </c>
      <c r="BO143" s="26">
        <f t="shared" si="101"/>
        <v>1.62</v>
      </c>
      <c r="BP143" s="26" t="s">
        <v>218</v>
      </c>
      <c r="BQ143" s="26">
        <f t="shared" si="102"/>
        <v>1.62</v>
      </c>
      <c r="BR143" s="26" t="s">
        <v>98</v>
      </c>
      <c r="BS143" s="26">
        <f t="shared" si="103"/>
        <v>1.62</v>
      </c>
      <c r="BT143" s="26" t="s">
        <v>269</v>
      </c>
      <c r="BU143" s="26">
        <f t="shared" si="104"/>
        <v>1.62</v>
      </c>
      <c r="BV143" s="26">
        <v>3</v>
      </c>
      <c r="BW143" s="26" t="s">
        <v>352</v>
      </c>
      <c r="BX143" s="26">
        <f t="shared" si="105"/>
        <v>2.7</v>
      </c>
      <c r="BY143" s="26" t="s">
        <v>274</v>
      </c>
      <c r="BZ143" s="26">
        <f t="shared" si="106"/>
        <v>2.7</v>
      </c>
      <c r="CA143" s="26" t="s">
        <v>306</v>
      </c>
      <c r="CB143" s="26">
        <f t="shared" si="107"/>
        <v>2.7</v>
      </c>
      <c r="CC143" s="26" t="s">
        <v>218</v>
      </c>
      <c r="CD143" s="26">
        <f t="shared" si="108"/>
        <v>2.7</v>
      </c>
      <c r="CE143" s="26" t="s">
        <v>98</v>
      </c>
      <c r="CF143" s="26">
        <f t="shared" si="109"/>
        <v>2.7</v>
      </c>
      <c r="CG143" s="26" t="s">
        <v>269</v>
      </c>
      <c r="CH143" s="26">
        <f t="shared" si="110"/>
        <v>2.7</v>
      </c>
      <c r="CI143" s="26">
        <v>3</v>
      </c>
      <c r="CJ143" s="26" t="s">
        <v>352</v>
      </c>
      <c r="CK143" s="26">
        <f t="shared" si="111"/>
        <v>2.7</v>
      </c>
      <c r="CL143" s="26" t="s">
        <v>274</v>
      </c>
      <c r="CM143" s="26">
        <f t="shared" si="112"/>
        <v>2.7</v>
      </c>
      <c r="CN143" s="26" t="s">
        <v>306</v>
      </c>
      <c r="CO143" s="26">
        <f t="shared" si="113"/>
        <v>2.7</v>
      </c>
      <c r="CP143" s="26" t="s">
        <v>218</v>
      </c>
      <c r="CQ143" s="26">
        <f t="shared" si="114"/>
        <v>2.7</v>
      </c>
      <c r="CR143" s="26" t="s">
        <v>98</v>
      </c>
      <c r="CS143" s="26">
        <f t="shared" si="115"/>
        <v>2.7</v>
      </c>
      <c r="CT143" s="26" t="s">
        <v>269</v>
      </c>
      <c r="CU143" s="26">
        <f t="shared" si="116"/>
        <v>2.7</v>
      </c>
    </row>
    <row r="144" spans="1:99" ht="15.75" x14ac:dyDescent="0.15">
      <c r="A144" s="23" t="s">
        <v>394</v>
      </c>
      <c r="B144" s="24" t="s">
        <v>395</v>
      </c>
      <c r="C144" s="23" t="s">
        <v>160</v>
      </c>
      <c r="D144" s="23" t="s">
        <v>8</v>
      </c>
      <c r="E144" s="25"/>
      <c r="F144" s="23">
        <v>1</v>
      </c>
      <c r="G144" s="26">
        <v>0</v>
      </c>
      <c r="H144" s="26">
        <v>100</v>
      </c>
      <c r="I144" s="26">
        <v>103</v>
      </c>
      <c r="J144" s="26">
        <v>94</v>
      </c>
      <c r="K144" s="26">
        <v>39</v>
      </c>
      <c r="L144" s="26">
        <v>78</v>
      </c>
      <c r="M144" s="26">
        <v>63</v>
      </c>
      <c r="N144" s="27">
        <v>0</v>
      </c>
      <c r="O144" s="26">
        <v>0</v>
      </c>
      <c r="P144" s="26">
        <f t="shared" si="117"/>
        <v>477</v>
      </c>
      <c r="Q144" s="28" t="str">
        <f>IF(D144="物理类",IF(P144&gt;=分数线!$C$2,"本科",""),IF(D144="历史类",IF(P144&gt;=分数线!$C$3,"本科","")))</f>
        <v>本科</v>
      </c>
      <c r="R144" s="28">
        <f t="shared" si="118"/>
        <v>36</v>
      </c>
      <c r="S144" s="28" t="str">
        <f>IF(D144="物理类",IF(P144&gt;=分数线!$C$6,"重本",""),IF(D144="历史类",IF(P144&gt;=分数线!$C$7,"重本","")))</f>
        <v/>
      </c>
      <c r="T144" s="28">
        <f t="shared" si="80"/>
        <v>0</v>
      </c>
      <c r="U144" s="28">
        <f t="shared" si="119"/>
        <v>36</v>
      </c>
      <c r="V144" s="26">
        <v>3</v>
      </c>
      <c r="W144" s="26" t="s">
        <v>352</v>
      </c>
      <c r="X144" s="26">
        <f t="shared" si="81"/>
        <v>0.6</v>
      </c>
      <c r="Y144" s="26" t="s">
        <v>274</v>
      </c>
      <c r="Z144" s="26">
        <f t="shared" si="82"/>
        <v>0.6</v>
      </c>
      <c r="AA144" s="26" t="s">
        <v>306</v>
      </c>
      <c r="AB144" s="26">
        <f t="shared" si="83"/>
        <v>0.6</v>
      </c>
      <c r="AC144" s="49" t="s">
        <v>218</v>
      </c>
      <c r="AD144" s="26">
        <f t="shared" si="84"/>
        <v>0.6</v>
      </c>
      <c r="AE144" s="29" t="s">
        <v>349</v>
      </c>
      <c r="AF144" s="26">
        <f t="shared" si="85"/>
        <v>0.6</v>
      </c>
      <c r="AG144" s="29" t="s">
        <v>269</v>
      </c>
      <c r="AH144" s="26">
        <f t="shared" si="86"/>
        <v>0.6</v>
      </c>
      <c r="AI144" s="26">
        <v>3</v>
      </c>
      <c r="AJ144" s="26" t="s">
        <v>352</v>
      </c>
      <c r="AK144" s="26">
        <f t="shared" si="87"/>
        <v>0.6</v>
      </c>
      <c r="AL144" s="26" t="s">
        <v>274</v>
      </c>
      <c r="AM144" s="26">
        <f t="shared" si="88"/>
        <v>0.6</v>
      </c>
      <c r="AN144" s="26" t="s">
        <v>306</v>
      </c>
      <c r="AO144" s="26">
        <f t="shared" si="89"/>
        <v>0.6</v>
      </c>
      <c r="AP144" s="26" t="s">
        <v>218</v>
      </c>
      <c r="AQ144" s="26">
        <f t="shared" si="90"/>
        <v>0.6</v>
      </c>
      <c r="AR144" s="26" t="s">
        <v>349</v>
      </c>
      <c r="AS144" s="26">
        <f t="shared" si="91"/>
        <v>0.6</v>
      </c>
      <c r="AT144" s="26" t="s">
        <v>269</v>
      </c>
      <c r="AU144" s="26">
        <f t="shared" si="92"/>
        <v>0.6</v>
      </c>
      <c r="AV144" s="26">
        <v>3</v>
      </c>
      <c r="AW144" s="26" t="s">
        <v>352</v>
      </c>
      <c r="AX144" s="26">
        <f t="shared" si="93"/>
        <v>0.9</v>
      </c>
      <c r="AY144" s="26" t="s">
        <v>274</v>
      </c>
      <c r="AZ144" s="26">
        <f t="shared" si="94"/>
        <v>0.9</v>
      </c>
      <c r="BA144" s="26" t="s">
        <v>306</v>
      </c>
      <c r="BB144" s="26">
        <f t="shared" si="95"/>
        <v>0.9</v>
      </c>
      <c r="BC144" s="26" t="s">
        <v>218</v>
      </c>
      <c r="BD144" s="26">
        <f t="shared" si="96"/>
        <v>0.9</v>
      </c>
      <c r="BE144" s="26" t="s">
        <v>98</v>
      </c>
      <c r="BF144" s="26">
        <f t="shared" si="97"/>
        <v>0.9</v>
      </c>
      <c r="BG144" s="26" t="s">
        <v>269</v>
      </c>
      <c r="BH144" s="26">
        <f t="shared" si="98"/>
        <v>0.9</v>
      </c>
      <c r="BI144" s="26">
        <v>3</v>
      </c>
      <c r="BJ144" s="26" t="s">
        <v>352</v>
      </c>
      <c r="BK144" s="26">
        <f t="shared" si="99"/>
        <v>0.9</v>
      </c>
      <c r="BL144" s="26" t="s">
        <v>274</v>
      </c>
      <c r="BM144" s="26">
        <f t="shared" si="100"/>
        <v>0.9</v>
      </c>
      <c r="BN144" s="26" t="s">
        <v>306</v>
      </c>
      <c r="BO144" s="26">
        <f t="shared" si="101"/>
        <v>0.9</v>
      </c>
      <c r="BP144" s="26" t="s">
        <v>218</v>
      </c>
      <c r="BQ144" s="26">
        <f t="shared" si="102"/>
        <v>0.9</v>
      </c>
      <c r="BR144" s="26" t="s">
        <v>98</v>
      </c>
      <c r="BS144" s="26">
        <f t="shared" si="103"/>
        <v>0.9</v>
      </c>
      <c r="BT144" s="26" t="s">
        <v>269</v>
      </c>
      <c r="BU144" s="26">
        <f t="shared" si="104"/>
        <v>0.9</v>
      </c>
      <c r="BV144" s="26">
        <v>3</v>
      </c>
      <c r="BW144" s="26" t="s">
        <v>352</v>
      </c>
      <c r="BX144" s="26">
        <f t="shared" si="105"/>
        <v>1.5</v>
      </c>
      <c r="BY144" s="26" t="s">
        <v>274</v>
      </c>
      <c r="BZ144" s="26">
        <f t="shared" si="106"/>
        <v>1.5</v>
      </c>
      <c r="CA144" s="26" t="s">
        <v>306</v>
      </c>
      <c r="CB144" s="26">
        <f t="shared" si="107"/>
        <v>1.5</v>
      </c>
      <c r="CC144" s="26" t="s">
        <v>218</v>
      </c>
      <c r="CD144" s="26">
        <f t="shared" si="108"/>
        <v>1.5</v>
      </c>
      <c r="CE144" s="26" t="s">
        <v>98</v>
      </c>
      <c r="CF144" s="26">
        <f t="shared" si="109"/>
        <v>1.5</v>
      </c>
      <c r="CG144" s="26" t="s">
        <v>269</v>
      </c>
      <c r="CH144" s="26">
        <f t="shared" si="110"/>
        <v>1.5</v>
      </c>
      <c r="CI144" s="26">
        <v>3</v>
      </c>
      <c r="CJ144" s="26" t="s">
        <v>352</v>
      </c>
      <c r="CK144" s="26">
        <f t="shared" si="111"/>
        <v>1.5</v>
      </c>
      <c r="CL144" s="26" t="s">
        <v>274</v>
      </c>
      <c r="CM144" s="26">
        <f t="shared" si="112"/>
        <v>1.5</v>
      </c>
      <c r="CN144" s="26" t="s">
        <v>306</v>
      </c>
      <c r="CO144" s="26">
        <f t="shared" si="113"/>
        <v>1.5</v>
      </c>
      <c r="CP144" s="26" t="s">
        <v>218</v>
      </c>
      <c r="CQ144" s="26">
        <f t="shared" si="114"/>
        <v>1.5</v>
      </c>
      <c r="CR144" s="26" t="s">
        <v>98</v>
      </c>
      <c r="CS144" s="26">
        <f t="shared" si="115"/>
        <v>1.5</v>
      </c>
      <c r="CT144" s="26" t="s">
        <v>269</v>
      </c>
      <c r="CU144" s="26">
        <f t="shared" si="116"/>
        <v>1.5</v>
      </c>
    </row>
    <row r="145" spans="1:99" ht="15.75" x14ac:dyDescent="0.15">
      <c r="A145" s="23" t="s">
        <v>396</v>
      </c>
      <c r="B145" s="24" t="s">
        <v>397</v>
      </c>
      <c r="C145" s="23" t="s">
        <v>160</v>
      </c>
      <c r="D145" s="23" t="s">
        <v>8</v>
      </c>
      <c r="E145" s="25"/>
      <c r="F145" s="23">
        <v>0.4</v>
      </c>
      <c r="G145" s="26">
        <v>0</v>
      </c>
      <c r="H145" s="26">
        <v>99</v>
      </c>
      <c r="I145" s="26">
        <v>85</v>
      </c>
      <c r="J145" s="26">
        <v>78</v>
      </c>
      <c r="K145" s="26">
        <v>56</v>
      </c>
      <c r="L145" s="26">
        <v>79</v>
      </c>
      <c r="M145" s="26">
        <v>78</v>
      </c>
      <c r="N145" s="27">
        <v>0</v>
      </c>
      <c r="O145" s="26">
        <v>0</v>
      </c>
      <c r="P145" s="26">
        <f t="shared" si="117"/>
        <v>475</v>
      </c>
      <c r="Q145" s="28" t="str">
        <f>IF(D145="物理类",IF(P145&gt;=分数线!$C$2,"本科",""),IF(D145="历史类",IF(P145&gt;=分数线!$C$3,"本科","")))</f>
        <v>本科</v>
      </c>
      <c r="R145" s="28">
        <f t="shared" si="118"/>
        <v>57.6</v>
      </c>
      <c r="S145" s="28" t="str">
        <f>IF(D145="物理类",IF(P145&gt;=分数线!$C$6,"重本",""),IF(D145="历史类",IF(P145&gt;=分数线!$C$7,"重本","")))</f>
        <v/>
      </c>
      <c r="T145" s="28">
        <f t="shared" si="80"/>
        <v>0</v>
      </c>
      <c r="U145" s="28">
        <f t="shared" si="119"/>
        <v>57.6</v>
      </c>
      <c r="V145" s="26">
        <v>3</v>
      </c>
      <c r="W145" s="26" t="s">
        <v>226</v>
      </c>
      <c r="X145" s="26">
        <f t="shared" si="81"/>
        <v>0.96</v>
      </c>
      <c r="Y145" s="26" t="s">
        <v>86</v>
      </c>
      <c r="Z145" s="26">
        <f t="shared" si="82"/>
        <v>0.96</v>
      </c>
      <c r="AA145" s="26" t="s">
        <v>64</v>
      </c>
      <c r="AB145" s="26">
        <f t="shared" si="83"/>
        <v>0.96</v>
      </c>
      <c r="AC145" s="49" t="s">
        <v>16</v>
      </c>
      <c r="AD145" s="26">
        <f t="shared" si="84"/>
        <v>0.96</v>
      </c>
      <c r="AE145" s="29" t="s">
        <v>227</v>
      </c>
      <c r="AF145" s="26">
        <f t="shared" si="85"/>
        <v>0.96</v>
      </c>
      <c r="AG145" s="29" t="s">
        <v>228</v>
      </c>
      <c r="AH145" s="26">
        <f t="shared" si="86"/>
        <v>0.96</v>
      </c>
      <c r="AI145" s="26">
        <v>3</v>
      </c>
      <c r="AJ145" s="26" t="s">
        <v>352</v>
      </c>
      <c r="AK145" s="26">
        <f t="shared" si="87"/>
        <v>0.96</v>
      </c>
      <c r="AL145" s="26" t="s">
        <v>274</v>
      </c>
      <c r="AM145" s="26">
        <f t="shared" si="88"/>
        <v>0.96</v>
      </c>
      <c r="AN145" s="26" t="s">
        <v>306</v>
      </c>
      <c r="AO145" s="26">
        <f t="shared" si="89"/>
        <v>0.96</v>
      </c>
      <c r="AP145" s="26" t="s">
        <v>218</v>
      </c>
      <c r="AQ145" s="26">
        <f t="shared" si="90"/>
        <v>0.96</v>
      </c>
      <c r="AR145" s="26" t="s">
        <v>349</v>
      </c>
      <c r="AS145" s="26">
        <f t="shared" si="91"/>
        <v>0.96</v>
      </c>
      <c r="AT145" s="26" t="s">
        <v>269</v>
      </c>
      <c r="AU145" s="26">
        <f t="shared" si="92"/>
        <v>0.96</v>
      </c>
      <c r="AV145" s="26">
        <v>3</v>
      </c>
      <c r="AW145" s="26" t="s">
        <v>352</v>
      </c>
      <c r="AX145" s="26">
        <f t="shared" si="93"/>
        <v>1.44</v>
      </c>
      <c r="AY145" s="26" t="s">
        <v>274</v>
      </c>
      <c r="AZ145" s="26">
        <f t="shared" si="94"/>
        <v>1.44</v>
      </c>
      <c r="BA145" s="26" t="s">
        <v>306</v>
      </c>
      <c r="BB145" s="26">
        <f t="shared" si="95"/>
        <v>1.44</v>
      </c>
      <c r="BC145" s="26" t="s">
        <v>218</v>
      </c>
      <c r="BD145" s="26">
        <f t="shared" si="96"/>
        <v>1.44</v>
      </c>
      <c r="BE145" s="26" t="s">
        <v>98</v>
      </c>
      <c r="BF145" s="26">
        <f t="shared" si="97"/>
        <v>1.44</v>
      </c>
      <c r="BG145" s="26" t="s">
        <v>269</v>
      </c>
      <c r="BH145" s="26">
        <f t="shared" si="98"/>
        <v>1.44</v>
      </c>
      <c r="BI145" s="26">
        <v>3</v>
      </c>
      <c r="BJ145" s="26" t="s">
        <v>352</v>
      </c>
      <c r="BK145" s="26">
        <f t="shared" si="99"/>
        <v>1.44</v>
      </c>
      <c r="BL145" s="26" t="s">
        <v>274</v>
      </c>
      <c r="BM145" s="26">
        <f t="shared" si="100"/>
        <v>1.44</v>
      </c>
      <c r="BN145" s="26" t="s">
        <v>306</v>
      </c>
      <c r="BO145" s="26">
        <f t="shared" si="101"/>
        <v>1.44</v>
      </c>
      <c r="BP145" s="26" t="s">
        <v>218</v>
      </c>
      <c r="BQ145" s="26">
        <f t="shared" si="102"/>
        <v>1.44</v>
      </c>
      <c r="BR145" s="26" t="s">
        <v>98</v>
      </c>
      <c r="BS145" s="26">
        <f t="shared" si="103"/>
        <v>1.44</v>
      </c>
      <c r="BT145" s="26" t="s">
        <v>269</v>
      </c>
      <c r="BU145" s="26">
        <f t="shared" si="104"/>
        <v>1.44</v>
      </c>
      <c r="BV145" s="26">
        <v>3</v>
      </c>
      <c r="BW145" s="26" t="s">
        <v>352</v>
      </c>
      <c r="BX145" s="26">
        <f t="shared" si="105"/>
        <v>2.4</v>
      </c>
      <c r="BY145" s="26" t="s">
        <v>274</v>
      </c>
      <c r="BZ145" s="26">
        <f t="shared" si="106"/>
        <v>2.4</v>
      </c>
      <c r="CA145" s="26" t="s">
        <v>306</v>
      </c>
      <c r="CB145" s="26">
        <f t="shared" si="107"/>
        <v>2.4</v>
      </c>
      <c r="CC145" s="26" t="s">
        <v>218</v>
      </c>
      <c r="CD145" s="26">
        <f t="shared" si="108"/>
        <v>2.4</v>
      </c>
      <c r="CE145" s="26" t="s">
        <v>98</v>
      </c>
      <c r="CF145" s="26">
        <f t="shared" si="109"/>
        <v>2.4</v>
      </c>
      <c r="CG145" s="26" t="s">
        <v>269</v>
      </c>
      <c r="CH145" s="26">
        <f t="shared" si="110"/>
        <v>2.4</v>
      </c>
      <c r="CI145" s="26">
        <v>3</v>
      </c>
      <c r="CJ145" s="26" t="s">
        <v>352</v>
      </c>
      <c r="CK145" s="26">
        <f t="shared" si="111"/>
        <v>2.4</v>
      </c>
      <c r="CL145" s="26" t="s">
        <v>274</v>
      </c>
      <c r="CM145" s="26">
        <f t="shared" si="112"/>
        <v>2.4</v>
      </c>
      <c r="CN145" s="26" t="s">
        <v>306</v>
      </c>
      <c r="CO145" s="26">
        <f t="shared" si="113"/>
        <v>2.4</v>
      </c>
      <c r="CP145" s="26" t="s">
        <v>218</v>
      </c>
      <c r="CQ145" s="26">
        <f t="shared" si="114"/>
        <v>2.4</v>
      </c>
      <c r="CR145" s="26" t="s">
        <v>98</v>
      </c>
      <c r="CS145" s="26">
        <f t="shared" si="115"/>
        <v>2.4</v>
      </c>
      <c r="CT145" s="26" t="s">
        <v>269</v>
      </c>
      <c r="CU145" s="26">
        <f t="shared" si="116"/>
        <v>2.4</v>
      </c>
    </row>
    <row r="146" spans="1:99" ht="15.75" x14ac:dyDescent="0.15">
      <c r="A146" s="23" t="s">
        <v>398</v>
      </c>
      <c r="B146" s="24" t="s">
        <v>399</v>
      </c>
      <c r="C146" s="23" t="s">
        <v>160</v>
      </c>
      <c r="D146" s="23" t="s">
        <v>8</v>
      </c>
      <c r="E146" s="25"/>
      <c r="F146" s="23">
        <v>0.8</v>
      </c>
      <c r="G146" s="26">
        <v>0</v>
      </c>
      <c r="H146" s="26">
        <v>100</v>
      </c>
      <c r="I146" s="26">
        <v>98</v>
      </c>
      <c r="J146" s="26">
        <v>84</v>
      </c>
      <c r="K146" s="26">
        <v>48</v>
      </c>
      <c r="L146" s="26">
        <v>68</v>
      </c>
      <c r="M146" s="26">
        <v>75</v>
      </c>
      <c r="N146" s="27">
        <v>0</v>
      </c>
      <c r="O146" s="26">
        <v>0</v>
      </c>
      <c r="P146" s="26">
        <f t="shared" si="117"/>
        <v>473</v>
      </c>
      <c r="Q146" s="28" t="str">
        <f>IF(D146="物理类",IF(P146&gt;=分数线!$C$2,"本科",""),IF(D146="历史类",IF(P146&gt;=分数线!$C$3,"本科","")))</f>
        <v>本科</v>
      </c>
      <c r="R146" s="28">
        <f t="shared" si="118"/>
        <v>43.2</v>
      </c>
      <c r="S146" s="28" t="str">
        <f>IF(D146="物理类",IF(P146&gt;=分数线!$C$6,"重本",""),IF(D146="历史类",IF(P146&gt;=分数线!$C$7,"重本","")))</f>
        <v/>
      </c>
      <c r="T146" s="28">
        <f t="shared" si="80"/>
        <v>0</v>
      </c>
      <c r="U146" s="28">
        <f t="shared" si="119"/>
        <v>43.2</v>
      </c>
      <c r="V146" s="26">
        <v>3</v>
      </c>
      <c r="W146" s="26" t="s">
        <v>181</v>
      </c>
      <c r="X146" s="26">
        <f t="shared" si="81"/>
        <v>0.72</v>
      </c>
      <c r="Y146" s="26" t="s">
        <v>182</v>
      </c>
      <c r="Z146" s="26">
        <f t="shared" si="82"/>
        <v>0.72</v>
      </c>
      <c r="AA146" s="26" t="s">
        <v>91</v>
      </c>
      <c r="AB146" s="26">
        <f t="shared" si="83"/>
        <v>0.72</v>
      </c>
      <c r="AC146" s="49" t="s">
        <v>183</v>
      </c>
      <c r="AD146" s="26">
        <f t="shared" si="84"/>
        <v>0.72</v>
      </c>
      <c r="AE146" s="29" t="s">
        <v>184</v>
      </c>
      <c r="AF146" s="26">
        <f t="shared" si="85"/>
        <v>0.72</v>
      </c>
      <c r="AG146" s="29" t="s">
        <v>185</v>
      </c>
      <c r="AH146" s="26">
        <f t="shared" si="86"/>
        <v>0.72</v>
      </c>
      <c r="AI146" s="26">
        <v>3</v>
      </c>
      <c r="AJ146" s="26" t="s">
        <v>352</v>
      </c>
      <c r="AK146" s="26">
        <f t="shared" si="87"/>
        <v>0.72</v>
      </c>
      <c r="AL146" s="26" t="s">
        <v>274</v>
      </c>
      <c r="AM146" s="26">
        <f t="shared" si="88"/>
        <v>0.72</v>
      </c>
      <c r="AN146" s="26" t="s">
        <v>306</v>
      </c>
      <c r="AO146" s="26">
        <f t="shared" si="89"/>
        <v>0.72</v>
      </c>
      <c r="AP146" s="26" t="s">
        <v>218</v>
      </c>
      <c r="AQ146" s="26">
        <f t="shared" si="90"/>
        <v>0.72</v>
      </c>
      <c r="AR146" s="26" t="s">
        <v>349</v>
      </c>
      <c r="AS146" s="26">
        <f t="shared" si="91"/>
        <v>0.72</v>
      </c>
      <c r="AT146" s="26" t="s">
        <v>269</v>
      </c>
      <c r="AU146" s="26">
        <f t="shared" si="92"/>
        <v>0.72</v>
      </c>
      <c r="AV146" s="26">
        <v>3</v>
      </c>
      <c r="AW146" s="26" t="s">
        <v>352</v>
      </c>
      <c r="AX146" s="26">
        <f t="shared" si="93"/>
        <v>1.08</v>
      </c>
      <c r="AY146" s="26" t="s">
        <v>274</v>
      </c>
      <c r="AZ146" s="26">
        <f t="shared" si="94"/>
        <v>1.08</v>
      </c>
      <c r="BA146" s="26" t="s">
        <v>306</v>
      </c>
      <c r="BB146" s="26">
        <f t="shared" si="95"/>
        <v>1.08</v>
      </c>
      <c r="BC146" s="26" t="s">
        <v>218</v>
      </c>
      <c r="BD146" s="26">
        <f t="shared" si="96"/>
        <v>1.08</v>
      </c>
      <c r="BE146" s="26" t="s">
        <v>98</v>
      </c>
      <c r="BF146" s="26">
        <f t="shared" si="97"/>
        <v>1.08</v>
      </c>
      <c r="BG146" s="26" t="s">
        <v>269</v>
      </c>
      <c r="BH146" s="26">
        <f t="shared" si="98"/>
        <v>1.08</v>
      </c>
      <c r="BI146" s="26">
        <v>3</v>
      </c>
      <c r="BJ146" s="26" t="s">
        <v>352</v>
      </c>
      <c r="BK146" s="26">
        <f t="shared" si="99"/>
        <v>1.08</v>
      </c>
      <c r="BL146" s="26" t="s">
        <v>274</v>
      </c>
      <c r="BM146" s="26">
        <f t="shared" si="100"/>
        <v>1.08</v>
      </c>
      <c r="BN146" s="26" t="s">
        <v>306</v>
      </c>
      <c r="BO146" s="26">
        <f t="shared" si="101"/>
        <v>1.08</v>
      </c>
      <c r="BP146" s="26" t="s">
        <v>218</v>
      </c>
      <c r="BQ146" s="26">
        <f t="shared" si="102"/>
        <v>1.08</v>
      </c>
      <c r="BR146" s="26" t="s">
        <v>98</v>
      </c>
      <c r="BS146" s="26">
        <f t="shared" si="103"/>
        <v>1.08</v>
      </c>
      <c r="BT146" s="26" t="s">
        <v>269</v>
      </c>
      <c r="BU146" s="26">
        <f t="shared" si="104"/>
        <v>1.08</v>
      </c>
      <c r="BV146" s="26">
        <v>3</v>
      </c>
      <c r="BW146" s="26" t="s">
        <v>352</v>
      </c>
      <c r="BX146" s="26">
        <f t="shared" si="105"/>
        <v>1.8</v>
      </c>
      <c r="BY146" s="26" t="s">
        <v>274</v>
      </c>
      <c r="BZ146" s="26">
        <f t="shared" si="106"/>
        <v>1.8</v>
      </c>
      <c r="CA146" s="26" t="s">
        <v>306</v>
      </c>
      <c r="CB146" s="26">
        <f t="shared" si="107"/>
        <v>1.8</v>
      </c>
      <c r="CC146" s="26" t="s">
        <v>218</v>
      </c>
      <c r="CD146" s="26">
        <f t="shared" si="108"/>
        <v>1.8</v>
      </c>
      <c r="CE146" s="26" t="s">
        <v>98</v>
      </c>
      <c r="CF146" s="26">
        <f t="shared" si="109"/>
        <v>1.8</v>
      </c>
      <c r="CG146" s="26" t="s">
        <v>269</v>
      </c>
      <c r="CH146" s="26">
        <f t="shared" si="110"/>
        <v>1.8</v>
      </c>
      <c r="CI146" s="26">
        <v>3</v>
      </c>
      <c r="CJ146" s="26" t="s">
        <v>352</v>
      </c>
      <c r="CK146" s="26">
        <f t="shared" si="111"/>
        <v>1.8</v>
      </c>
      <c r="CL146" s="26" t="s">
        <v>274</v>
      </c>
      <c r="CM146" s="26">
        <f t="shared" si="112"/>
        <v>1.8</v>
      </c>
      <c r="CN146" s="26" t="s">
        <v>306</v>
      </c>
      <c r="CO146" s="26">
        <f t="shared" si="113"/>
        <v>1.8</v>
      </c>
      <c r="CP146" s="26" t="s">
        <v>218</v>
      </c>
      <c r="CQ146" s="26">
        <f t="shared" si="114"/>
        <v>1.8</v>
      </c>
      <c r="CR146" s="26" t="s">
        <v>98</v>
      </c>
      <c r="CS146" s="26">
        <f t="shared" si="115"/>
        <v>1.8</v>
      </c>
      <c r="CT146" s="26" t="s">
        <v>269</v>
      </c>
      <c r="CU146" s="26">
        <f t="shared" si="116"/>
        <v>1.8</v>
      </c>
    </row>
    <row r="147" spans="1:99" ht="15.75" x14ac:dyDescent="0.15">
      <c r="A147" s="23" t="s">
        <v>400</v>
      </c>
      <c r="B147" s="24" t="s">
        <v>401</v>
      </c>
      <c r="C147" s="23" t="s">
        <v>160</v>
      </c>
      <c r="D147" s="23" t="s">
        <v>8</v>
      </c>
      <c r="E147" s="25"/>
      <c r="F147" s="23">
        <v>1</v>
      </c>
      <c r="G147" s="26">
        <v>0</v>
      </c>
      <c r="H147" s="26">
        <v>101</v>
      </c>
      <c r="I147" s="26">
        <v>92</v>
      </c>
      <c r="J147" s="26">
        <v>96</v>
      </c>
      <c r="K147" s="26">
        <v>48</v>
      </c>
      <c r="L147" s="26">
        <v>81</v>
      </c>
      <c r="M147" s="26">
        <v>54</v>
      </c>
      <c r="N147" s="27">
        <v>0</v>
      </c>
      <c r="O147" s="26">
        <v>0</v>
      </c>
      <c r="P147" s="26">
        <f t="shared" si="117"/>
        <v>472</v>
      </c>
      <c r="Q147" s="28" t="str">
        <f>IF(D147="物理类",IF(P147&gt;=分数线!$C$2,"本科",""),IF(D147="历史类",IF(P147&gt;=分数线!$C$3,"本科","")))</f>
        <v>本科</v>
      </c>
      <c r="R147" s="28">
        <f t="shared" si="118"/>
        <v>36</v>
      </c>
      <c r="S147" s="28" t="str">
        <f>IF(D147="物理类",IF(P147&gt;=分数线!$C$6,"重本",""),IF(D147="历史类",IF(P147&gt;=分数线!$C$7,"重本","")))</f>
        <v/>
      </c>
      <c r="T147" s="28">
        <f t="shared" si="80"/>
        <v>0</v>
      </c>
      <c r="U147" s="28">
        <f t="shared" si="119"/>
        <v>36</v>
      </c>
      <c r="V147" s="26">
        <v>3</v>
      </c>
      <c r="W147" s="26" t="s">
        <v>181</v>
      </c>
      <c r="X147" s="26">
        <f t="shared" si="81"/>
        <v>0.6</v>
      </c>
      <c r="Y147" s="26" t="s">
        <v>182</v>
      </c>
      <c r="Z147" s="26">
        <f t="shared" si="82"/>
        <v>0.6</v>
      </c>
      <c r="AA147" s="26" t="s">
        <v>91</v>
      </c>
      <c r="AB147" s="26">
        <f t="shared" si="83"/>
        <v>0.6</v>
      </c>
      <c r="AC147" s="49" t="s">
        <v>183</v>
      </c>
      <c r="AD147" s="26">
        <f t="shared" si="84"/>
        <v>0.6</v>
      </c>
      <c r="AE147" s="29" t="s">
        <v>184</v>
      </c>
      <c r="AF147" s="26">
        <f t="shared" si="85"/>
        <v>0.6</v>
      </c>
      <c r="AG147" s="29" t="s">
        <v>185</v>
      </c>
      <c r="AH147" s="26">
        <f t="shared" si="86"/>
        <v>0.6</v>
      </c>
      <c r="AI147" s="26">
        <v>3</v>
      </c>
      <c r="AJ147" s="26" t="s">
        <v>352</v>
      </c>
      <c r="AK147" s="26">
        <f t="shared" si="87"/>
        <v>0.6</v>
      </c>
      <c r="AL147" s="26" t="s">
        <v>274</v>
      </c>
      <c r="AM147" s="26">
        <f t="shared" si="88"/>
        <v>0.6</v>
      </c>
      <c r="AN147" s="26" t="s">
        <v>306</v>
      </c>
      <c r="AO147" s="26">
        <f t="shared" si="89"/>
        <v>0.6</v>
      </c>
      <c r="AP147" s="26" t="s">
        <v>218</v>
      </c>
      <c r="AQ147" s="26">
        <f t="shared" si="90"/>
        <v>0.6</v>
      </c>
      <c r="AR147" s="26" t="s">
        <v>349</v>
      </c>
      <c r="AS147" s="26">
        <f t="shared" si="91"/>
        <v>0.6</v>
      </c>
      <c r="AT147" s="26" t="s">
        <v>269</v>
      </c>
      <c r="AU147" s="26">
        <f t="shared" si="92"/>
        <v>0.6</v>
      </c>
      <c r="AV147" s="26">
        <v>3</v>
      </c>
      <c r="AW147" s="26" t="s">
        <v>352</v>
      </c>
      <c r="AX147" s="26">
        <f t="shared" si="93"/>
        <v>0.9</v>
      </c>
      <c r="AY147" s="26" t="s">
        <v>274</v>
      </c>
      <c r="AZ147" s="26">
        <f t="shared" si="94"/>
        <v>0.9</v>
      </c>
      <c r="BA147" s="26" t="s">
        <v>306</v>
      </c>
      <c r="BB147" s="26">
        <f t="shared" si="95"/>
        <v>0.9</v>
      </c>
      <c r="BC147" s="26" t="s">
        <v>218</v>
      </c>
      <c r="BD147" s="26">
        <f t="shared" si="96"/>
        <v>0.9</v>
      </c>
      <c r="BE147" s="26" t="s">
        <v>98</v>
      </c>
      <c r="BF147" s="26">
        <f t="shared" si="97"/>
        <v>0.9</v>
      </c>
      <c r="BG147" s="26" t="s">
        <v>269</v>
      </c>
      <c r="BH147" s="26">
        <f t="shared" si="98"/>
        <v>0.9</v>
      </c>
      <c r="BI147" s="26">
        <v>3</v>
      </c>
      <c r="BJ147" s="26" t="s">
        <v>352</v>
      </c>
      <c r="BK147" s="26">
        <f t="shared" si="99"/>
        <v>0.9</v>
      </c>
      <c r="BL147" s="26" t="s">
        <v>274</v>
      </c>
      <c r="BM147" s="26">
        <f t="shared" si="100"/>
        <v>0.9</v>
      </c>
      <c r="BN147" s="26" t="s">
        <v>306</v>
      </c>
      <c r="BO147" s="26">
        <f t="shared" si="101"/>
        <v>0.9</v>
      </c>
      <c r="BP147" s="26" t="s">
        <v>218</v>
      </c>
      <c r="BQ147" s="26">
        <f t="shared" si="102"/>
        <v>0.9</v>
      </c>
      <c r="BR147" s="26" t="s">
        <v>98</v>
      </c>
      <c r="BS147" s="26">
        <f t="shared" si="103"/>
        <v>0.9</v>
      </c>
      <c r="BT147" s="26" t="s">
        <v>269</v>
      </c>
      <c r="BU147" s="26">
        <f t="shared" si="104"/>
        <v>0.9</v>
      </c>
      <c r="BV147" s="26">
        <v>3</v>
      </c>
      <c r="BW147" s="26" t="s">
        <v>352</v>
      </c>
      <c r="BX147" s="26">
        <f t="shared" si="105"/>
        <v>1.5</v>
      </c>
      <c r="BY147" s="26" t="s">
        <v>274</v>
      </c>
      <c r="BZ147" s="26">
        <f t="shared" si="106"/>
        <v>1.5</v>
      </c>
      <c r="CA147" s="26" t="s">
        <v>306</v>
      </c>
      <c r="CB147" s="26">
        <f t="shared" si="107"/>
        <v>1.5</v>
      </c>
      <c r="CC147" s="26" t="s">
        <v>218</v>
      </c>
      <c r="CD147" s="26">
        <f t="shared" si="108"/>
        <v>1.5</v>
      </c>
      <c r="CE147" s="26" t="s">
        <v>98</v>
      </c>
      <c r="CF147" s="26">
        <f t="shared" si="109"/>
        <v>1.5</v>
      </c>
      <c r="CG147" s="26" t="s">
        <v>269</v>
      </c>
      <c r="CH147" s="26">
        <f t="shared" si="110"/>
        <v>1.5</v>
      </c>
      <c r="CI147" s="26">
        <v>3</v>
      </c>
      <c r="CJ147" s="26" t="s">
        <v>352</v>
      </c>
      <c r="CK147" s="26">
        <f t="shared" si="111"/>
        <v>1.5</v>
      </c>
      <c r="CL147" s="26" t="s">
        <v>274</v>
      </c>
      <c r="CM147" s="26">
        <f t="shared" si="112"/>
        <v>1.5</v>
      </c>
      <c r="CN147" s="26" t="s">
        <v>306</v>
      </c>
      <c r="CO147" s="26">
        <f t="shared" si="113"/>
        <v>1.5</v>
      </c>
      <c r="CP147" s="26" t="s">
        <v>218</v>
      </c>
      <c r="CQ147" s="26">
        <f t="shared" si="114"/>
        <v>1.5</v>
      </c>
      <c r="CR147" s="26" t="s">
        <v>98</v>
      </c>
      <c r="CS147" s="26">
        <f t="shared" si="115"/>
        <v>1.5</v>
      </c>
      <c r="CT147" s="26" t="s">
        <v>269</v>
      </c>
      <c r="CU147" s="26">
        <f t="shared" si="116"/>
        <v>1.5</v>
      </c>
    </row>
    <row r="148" spans="1:99" ht="15.75" x14ac:dyDescent="0.15">
      <c r="A148" s="23" t="s">
        <v>402</v>
      </c>
      <c r="B148" s="24" t="s">
        <v>403</v>
      </c>
      <c r="C148" s="23" t="s">
        <v>160</v>
      </c>
      <c r="D148" s="23" t="s">
        <v>8</v>
      </c>
      <c r="E148" s="25"/>
      <c r="F148" s="23">
        <v>0.2</v>
      </c>
      <c r="G148" s="26">
        <v>0</v>
      </c>
      <c r="H148" s="26">
        <v>90</v>
      </c>
      <c r="I148" s="26">
        <v>98</v>
      </c>
      <c r="J148" s="26">
        <v>97</v>
      </c>
      <c r="K148" s="26">
        <v>47</v>
      </c>
      <c r="L148" s="26">
        <v>74</v>
      </c>
      <c r="M148" s="26">
        <v>66</v>
      </c>
      <c r="N148" s="27">
        <v>0</v>
      </c>
      <c r="O148" s="26">
        <v>0</v>
      </c>
      <c r="P148" s="26">
        <f t="shared" si="117"/>
        <v>472</v>
      </c>
      <c r="Q148" s="28" t="str">
        <f>IF(D148="物理类",IF(P148&gt;=分数线!$C$2,"本科",""),IF(D148="历史类",IF(P148&gt;=分数线!$C$3,"本科","")))</f>
        <v>本科</v>
      </c>
      <c r="R148" s="28">
        <f t="shared" si="118"/>
        <v>64.8</v>
      </c>
      <c r="S148" s="28" t="str">
        <f>IF(D148="物理类",IF(P148&gt;=分数线!$C$6,"重本",""),IF(D148="历史类",IF(P148&gt;=分数线!$C$7,"重本","")))</f>
        <v/>
      </c>
      <c r="T148" s="28">
        <f t="shared" si="80"/>
        <v>0</v>
      </c>
      <c r="U148" s="28">
        <f t="shared" si="119"/>
        <v>64.8</v>
      </c>
      <c r="V148" s="26">
        <v>3</v>
      </c>
      <c r="W148" s="26" t="s">
        <v>352</v>
      </c>
      <c r="X148" s="26">
        <f t="shared" si="81"/>
        <v>1.08</v>
      </c>
      <c r="Y148" s="26" t="s">
        <v>274</v>
      </c>
      <c r="Z148" s="26">
        <f t="shared" si="82"/>
        <v>1.08</v>
      </c>
      <c r="AA148" s="26" t="s">
        <v>306</v>
      </c>
      <c r="AB148" s="26">
        <f t="shared" si="83"/>
        <v>1.08</v>
      </c>
      <c r="AC148" s="49" t="s">
        <v>218</v>
      </c>
      <c r="AD148" s="26">
        <f t="shared" si="84"/>
        <v>1.08</v>
      </c>
      <c r="AE148" s="29" t="s">
        <v>349</v>
      </c>
      <c r="AF148" s="26">
        <f t="shared" si="85"/>
        <v>1.08</v>
      </c>
      <c r="AG148" s="29" t="s">
        <v>269</v>
      </c>
      <c r="AH148" s="26">
        <f t="shared" si="86"/>
        <v>1.08</v>
      </c>
      <c r="AI148" s="26">
        <v>3</v>
      </c>
      <c r="AJ148" s="26" t="s">
        <v>352</v>
      </c>
      <c r="AK148" s="26">
        <f t="shared" si="87"/>
        <v>1.08</v>
      </c>
      <c r="AL148" s="26" t="s">
        <v>274</v>
      </c>
      <c r="AM148" s="26">
        <f t="shared" si="88"/>
        <v>1.08</v>
      </c>
      <c r="AN148" s="26" t="s">
        <v>306</v>
      </c>
      <c r="AO148" s="26">
        <f t="shared" si="89"/>
        <v>1.08</v>
      </c>
      <c r="AP148" s="26" t="s">
        <v>218</v>
      </c>
      <c r="AQ148" s="26">
        <f t="shared" si="90"/>
        <v>1.08</v>
      </c>
      <c r="AR148" s="26" t="s">
        <v>349</v>
      </c>
      <c r="AS148" s="26">
        <f t="shared" si="91"/>
        <v>1.08</v>
      </c>
      <c r="AT148" s="26" t="s">
        <v>269</v>
      </c>
      <c r="AU148" s="26">
        <f t="shared" si="92"/>
        <v>1.08</v>
      </c>
      <c r="AV148" s="26">
        <v>3</v>
      </c>
      <c r="AW148" s="26" t="s">
        <v>352</v>
      </c>
      <c r="AX148" s="26">
        <f t="shared" si="93"/>
        <v>1.62</v>
      </c>
      <c r="AY148" s="26" t="s">
        <v>274</v>
      </c>
      <c r="AZ148" s="26">
        <f t="shared" si="94"/>
        <v>1.62</v>
      </c>
      <c r="BA148" s="26" t="s">
        <v>306</v>
      </c>
      <c r="BB148" s="26">
        <f t="shared" si="95"/>
        <v>1.62</v>
      </c>
      <c r="BC148" s="26" t="s">
        <v>218</v>
      </c>
      <c r="BD148" s="26">
        <f t="shared" si="96"/>
        <v>1.62</v>
      </c>
      <c r="BE148" s="26" t="s">
        <v>98</v>
      </c>
      <c r="BF148" s="26">
        <f t="shared" si="97"/>
        <v>1.62</v>
      </c>
      <c r="BG148" s="26" t="s">
        <v>269</v>
      </c>
      <c r="BH148" s="26">
        <f t="shared" si="98"/>
        <v>1.62</v>
      </c>
      <c r="BI148" s="26">
        <v>3</v>
      </c>
      <c r="BJ148" s="26" t="s">
        <v>352</v>
      </c>
      <c r="BK148" s="26">
        <f t="shared" si="99"/>
        <v>1.62</v>
      </c>
      <c r="BL148" s="26" t="s">
        <v>274</v>
      </c>
      <c r="BM148" s="26">
        <f t="shared" si="100"/>
        <v>1.62</v>
      </c>
      <c r="BN148" s="26" t="s">
        <v>306</v>
      </c>
      <c r="BO148" s="26">
        <f t="shared" si="101"/>
        <v>1.62</v>
      </c>
      <c r="BP148" s="26" t="s">
        <v>218</v>
      </c>
      <c r="BQ148" s="26">
        <f t="shared" si="102"/>
        <v>1.62</v>
      </c>
      <c r="BR148" s="26" t="s">
        <v>98</v>
      </c>
      <c r="BS148" s="26">
        <f t="shared" si="103"/>
        <v>1.62</v>
      </c>
      <c r="BT148" s="26" t="s">
        <v>269</v>
      </c>
      <c r="BU148" s="26">
        <f t="shared" si="104"/>
        <v>1.62</v>
      </c>
      <c r="BV148" s="26">
        <v>3</v>
      </c>
      <c r="BW148" s="26" t="s">
        <v>352</v>
      </c>
      <c r="BX148" s="26">
        <f t="shared" si="105"/>
        <v>2.7</v>
      </c>
      <c r="BY148" s="26" t="s">
        <v>274</v>
      </c>
      <c r="BZ148" s="26">
        <f t="shared" si="106"/>
        <v>2.7</v>
      </c>
      <c r="CA148" s="26" t="s">
        <v>306</v>
      </c>
      <c r="CB148" s="26">
        <f t="shared" si="107"/>
        <v>2.7</v>
      </c>
      <c r="CC148" s="26" t="s">
        <v>218</v>
      </c>
      <c r="CD148" s="26">
        <f t="shared" si="108"/>
        <v>2.7</v>
      </c>
      <c r="CE148" s="26" t="s">
        <v>98</v>
      </c>
      <c r="CF148" s="26">
        <f t="shared" si="109"/>
        <v>2.7</v>
      </c>
      <c r="CG148" s="26" t="s">
        <v>269</v>
      </c>
      <c r="CH148" s="26">
        <f t="shared" si="110"/>
        <v>2.7</v>
      </c>
      <c r="CI148" s="26">
        <v>3</v>
      </c>
      <c r="CJ148" s="26" t="s">
        <v>352</v>
      </c>
      <c r="CK148" s="26">
        <f t="shared" si="111"/>
        <v>2.7</v>
      </c>
      <c r="CL148" s="26" t="s">
        <v>274</v>
      </c>
      <c r="CM148" s="26">
        <f t="shared" si="112"/>
        <v>2.7</v>
      </c>
      <c r="CN148" s="26" t="s">
        <v>306</v>
      </c>
      <c r="CO148" s="26">
        <f t="shared" si="113"/>
        <v>2.7</v>
      </c>
      <c r="CP148" s="26" t="s">
        <v>218</v>
      </c>
      <c r="CQ148" s="26">
        <f t="shared" si="114"/>
        <v>2.7</v>
      </c>
      <c r="CR148" s="26" t="s">
        <v>98</v>
      </c>
      <c r="CS148" s="26">
        <f t="shared" si="115"/>
        <v>2.7</v>
      </c>
      <c r="CT148" s="26" t="s">
        <v>269</v>
      </c>
      <c r="CU148" s="26">
        <f t="shared" si="116"/>
        <v>2.7</v>
      </c>
    </row>
    <row r="149" spans="1:99" ht="15.75" x14ac:dyDescent="0.15">
      <c r="A149" s="23" t="s">
        <v>404</v>
      </c>
      <c r="B149" s="24" t="s">
        <v>405</v>
      </c>
      <c r="C149" s="23" t="s">
        <v>160</v>
      </c>
      <c r="D149" s="23" t="s">
        <v>8</v>
      </c>
      <c r="E149" s="25"/>
      <c r="F149" s="23">
        <v>0</v>
      </c>
      <c r="G149" s="26">
        <v>0</v>
      </c>
      <c r="H149" s="26">
        <v>94</v>
      </c>
      <c r="I149" s="26">
        <v>85</v>
      </c>
      <c r="J149" s="26">
        <v>96</v>
      </c>
      <c r="K149" s="26">
        <v>40</v>
      </c>
      <c r="L149" s="26">
        <v>84</v>
      </c>
      <c r="M149" s="26">
        <v>72</v>
      </c>
      <c r="N149" s="27">
        <v>0</v>
      </c>
      <c r="O149" s="26">
        <v>0</v>
      </c>
      <c r="P149" s="26">
        <f t="shared" si="117"/>
        <v>471</v>
      </c>
      <c r="Q149" s="28" t="str">
        <f>IF(D149="物理类",IF(P149&gt;=分数线!$C$2,"本科",""),IF(D149="历史类",IF(P149&gt;=分数线!$C$3,"本科","")))</f>
        <v>本科</v>
      </c>
      <c r="R149" s="28">
        <f t="shared" si="118"/>
        <v>72</v>
      </c>
      <c r="S149" s="28" t="str">
        <f>IF(D149="物理类",IF(P149&gt;=分数线!$C$6,"重本",""),IF(D149="历史类",IF(P149&gt;=分数线!$C$7,"重本","")))</f>
        <v/>
      </c>
      <c r="T149" s="28">
        <f t="shared" si="80"/>
        <v>0</v>
      </c>
      <c r="U149" s="28">
        <f t="shared" si="119"/>
        <v>72</v>
      </c>
      <c r="V149" s="26">
        <v>3</v>
      </c>
      <c r="W149" s="26" t="e">
        <v>#N/A</v>
      </c>
      <c r="X149" s="26">
        <f t="shared" si="81"/>
        <v>1.2</v>
      </c>
      <c r="Y149" s="26" t="e">
        <v>#N/A</v>
      </c>
      <c r="Z149" s="26">
        <f t="shared" si="82"/>
        <v>1.2</v>
      </c>
      <c r="AA149" s="26" t="e">
        <v>#N/A</v>
      </c>
      <c r="AB149" s="26">
        <f t="shared" si="83"/>
        <v>1.2</v>
      </c>
      <c r="AC149" s="49" t="e">
        <v>#N/A</v>
      </c>
      <c r="AD149" s="26">
        <f t="shared" si="84"/>
        <v>1.2</v>
      </c>
      <c r="AE149" s="29" t="e">
        <v>#N/A</v>
      </c>
      <c r="AF149" s="26">
        <f t="shared" si="85"/>
        <v>1.2</v>
      </c>
      <c r="AG149" s="29" t="e">
        <v>#N/A</v>
      </c>
      <c r="AH149" s="26">
        <f t="shared" si="86"/>
        <v>1.2</v>
      </c>
      <c r="AI149" s="26" t="e">
        <v>#N/A</v>
      </c>
      <c r="AJ149" s="26" t="e">
        <v>#N/A</v>
      </c>
      <c r="AK149" s="26">
        <f t="shared" si="87"/>
        <v>1.2</v>
      </c>
      <c r="AL149" s="26" t="e">
        <v>#N/A</v>
      </c>
      <c r="AM149" s="26">
        <f t="shared" si="88"/>
        <v>1.2</v>
      </c>
      <c r="AN149" s="26" t="e">
        <v>#N/A</v>
      </c>
      <c r="AO149" s="26">
        <f t="shared" si="89"/>
        <v>1.2</v>
      </c>
      <c r="AP149" s="26" t="e">
        <v>#N/A</v>
      </c>
      <c r="AQ149" s="26">
        <f t="shared" si="90"/>
        <v>1.2</v>
      </c>
      <c r="AR149" s="26" t="e">
        <v>#N/A</v>
      </c>
      <c r="AS149" s="26">
        <f t="shared" si="91"/>
        <v>1.2</v>
      </c>
      <c r="AT149" s="26" t="e">
        <v>#N/A</v>
      </c>
      <c r="AU149" s="26">
        <f t="shared" si="92"/>
        <v>1.2</v>
      </c>
      <c r="AV149" s="26">
        <v>3</v>
      </c>
      <c r="AW149" s="26" t="s">
        <v>352</v>
      </c>
      <c r="AX149" s="26">
        <f t="shared" si="93"/>
        <v>1.8</v>
      </c>
      <c r="AY149" s="26" t="s">
        <v>274</v>
      </c>
      <c r="AZ149" s="26">
        <f t="shared" si="94"/>
        <v>1.8</v>
      </c>
      <c r="BA149" s="26" t="s">
        <v>306</v>
      </c>
      <c r="BB149" s="26">
        <f t="shared" si="95"/>
        <v>1.8</v>
      </c>
      <c r="BC149" s="26" t="s">
        <v>218</v>
      </c>
      <c r="BD149" s="26">
        <f t="shared" si="96"/>
        <v>1.8</v>
      </c>
      <c r="BE149" s="26" t="s">
        <v>98</v>
      </c>
      <c r="BF149" s="26">
        <f t="shared" si="97"/>
        <v>1.8</v>
      </c>
      <c r="BG149" s="26" t="s">
        <v>269</v>
      </c>
      <c r="BH149" s="26">
        <f t="shared" si="98"/>
        <v>1.8</v>
      </c>
      <c r="BI149" s="26">
        <v>3</v>
      </c>
      <c r="BJ149" s="26" t="s">
        <v>352</v>
      </c>
      <c r="BK149" s="26">
        <f t="shared" si="99"/>
        <v>1.8</v>
      </c>
      <c r="BL149" s="26" t="s">
        <v>274</v>
      </c>
      <c r="BM149" s="26">
        <f t="shared" si="100"/>
        <v>1.8</v>
      </c>
      <c r="BN149" s="26" t="s">
        <v>306</v>
      </c>
      <c r="BO149" s="26">
        <f t="shared" si="101"/>
        <v>1.8</v>
      </c>
      <c r="BP149" s="26" t="s">
        <v>218</v>
      </c>
      <c r="BQ149" s="26">
        <f t="shared" si="102"/>
        <v>1.8</v>
      </c>
      <c r="BR149" s="26" t="s">
        <v>98</v>
      </c>
      <c r="BS149" s="26">
        <f t="shared" si="103"/>
        <v>1.8</v>
      </c>
      <c r="BT149" s="26" t="s">
        <v>269</v>
      </c>
      <c r="BU149" s="26">
        <f t="shared" si="104"/>
        <v>1.8</v>
      </c>
      <c r="BV149" s="26">
        <v>3</v>
      </c>
      <c r="BW149" s="26" t="s">
        <v>352</v>
      </c>
      <c r="BX149" s="26">
        <f t="shared" si="105"/>
        <v>3</v>
      </c>
      <c r="BY149" s="26" t="s">
        <v>274</v>
      </c>
      <c r="BZ149" s="26">
        <f t="shared" si="106"/>
        <v>3</v>
      </c>
      <c r="CA149" s="26" t="s">
        <v>306</v>
      </c>
      <c r="CB149" s="26">
        <f t="shared" si="107"/>
        <v>3</v>
      </c>
      <c r="CC149" s="26" t="s">
        <v>218</v>
      </c>
      <c r="CD149" s="26">
        <f t="shared" si="108"/>
        <v>3</v>
      </c>
      <c r="CE149" s="26" t="s">
        <v>98</v>
      </c>
      <c r="CF149" s="26">
        <f t="shared" si="109"/>
        <v>3</v>
      </c>
      <c r="CG149" s="26" t="s">
        <v>269</v>
      </c>
      <c r="CH149" s="26">
        <f t="shared" si="110"/>
        <v>3</v>
      </c>
      <c r="CI149" s="26">
        <v>3</v>
      </c>
      <c r="CJ149" s="26" t="s">
        <v>352</v>
      </c>
      <c r="CK149" s="26">
        <f t="shared" si="111"/>
        <v>3</v>
      </c>
      <c r="CL149" s="26" t="s">
        <v>274</v>
      </c>
      <c r="CM149" s="26">
        <f t="shared" si="112"/>
        <v>3</v>
      </c>
      <c r="CN149" s="26" t="s">
        <v>306</v>
      </c>
      <c r="CO149" s="26">
        <f t="shared" si="113"/>
        <v>3</v>
      </c>
      <c r="CP149" s="26" t="s">
        <v>218</v>
      </c>
      <c r="CQ149" s="26">
        <f t="shared" si="114"/>
        <v>3</v>
      </c>
      <c r="CR149" s="26" t="s">
        <v>98</v>
      </c>
      <c r="CS149" s="26">
        <f t="shared" si="115"/>
        <v>3</v>
      </c>
      <c r="CT149" s="26" t="s">
        <v>269</v>
      </c>
      <c r="CU149" s="26">
        <f t="shared" si="116"/>
        <v>3</v>
      </c>
    </row>
    <row r="150" spans="1:99" ht="15.75" x14ac:dyDescent="0.15">
      <c r="A150" s="23" t="s">
        <v>406</v>
      </c>
      <c r="B150" s="24" t="s">
        <v>407</v>
      </c>
      <c r="C150" s="23" t="s">
        <v>160</v>
      </c>
      <c r="D150" s="23" t="s">
        <v>8</v>
      </c>
      <c r="E150" s="25"/>
      <c r="F150" s="23">
        <v>0.2</v>
      </c>
      <c r="G150" s="26">
        <v>0</v>
      </c>
      <c r="H150" s="26">
        <v>97</v>
      </c>
      <c r="I150" s="26">
        <v>83</v>
      </c>
      <c r="J150" s="26">
        <v>80</v>
      </c>
      <c r="K150" s="26">
        <v>56</v>
      </c>
      <c r="L150" s="26">
        <v>78</v>
      </c>
      <c r="M150" s="26">
        <v>73</v>
      </c>
      <c r="N150" s="27">
        <v>0</v>
      </c>
      <c r="O150" s="26">
        <v>0</v>
      </c>
      <c r="P150" s="26">
        <f t="shared" si="117"/>
        <v>467</v>
      </c>
      <c r="Q150" s="28" t="str">
        <f>IF(D150="物理类",IF(P150&gt;=分数线!$C$2,"本科",""),IF(D150="历史类",IF(P150&gt;=分数线!$C$3,"本科","")))</f>
        <v>本科</v>
      </c>
      <c r="R150" s="28">
        <f t="shared" si="118"/>
        <v>64.8</v>
      </c>
      <c r="S150" s="28" t="str">
        <f>IF(D150="物理类",IF(P150&gt;=分数线!$C$6,"重本",""),IF(D150="历史类",IF(P150&gt;=分数线!$C$7,"重本","")))</f>
        <v/>
      </c>
      <c r="T150" s="28">
        <f t="shared" si="80"/>
        <v>0</v>
      </c>
      <c r="U150" s="28">
        <f t="shared" si="119"/>
        <v>64.8</v>
      </c>
      <c r="V150" s="26">
        <v>3</v>
      </c>
      <c r="W150" s="26" t="s">
        <v>181</v>
      </c>
      <c r="X150" s="26">
        <f t="shared" si="81"/>
        <v>1.08</v>
      </c>
      <c r="Y150" s="26" t="s">
        <v>182</v>
      </c>
      <c r="Z150" s="26">
        <f t="shared" si="82"/>
        <v>1.08</v>
      </c>
      <c r="AA150" s="26" t="s">
        <v>91</v>
      </c>
      <c r="AB150" s="26">
        <f t="shared" si="83"/>
        <v>1.08</v>
      </c>
      <c r="AC150" s="49" t="s">
        <v>183</v>
      </c>
      <c r="AD150" s="26">
        <f t="shared" si="84"/>
        <v>1.08</v>
      </c>
      <c r="AE150" s="29" t="s">
        <v>184</v>
      </c>
      <c r="AF150" s="26">
        <f t="shared" si="85"/>
        <v>1.08</v>
      </c>
      <c r="AG150" s="29" t="s">
        <v>185</v>
      </c>
      <c r="AH150" s="26">
        <f t="shared" si="86"/>
        <v>1.08</v>
      </c>
      <c r="AI150" s="26">
        <v>3</v>
      </c>
      <c r="AJ150" s="26" t="s">
        <v>352</v>
      </c>
      <c r="AK150" s="26">
        <f t="shared" si="87"/>
        <v>1.08</v>
      </c>
      <c r="AL150" s="26" t="s">
        <v>274</v>
      </c>
      <c r="AM150" s="26">
        <f t="shared" si="88"/>
        <v>1.08</v>
      </c>
      <c r="AN150" s="26" t="s">
        <v>306</v>
      </c>
      <c r="AO150" s="26">
        <f t="shared" si="89"/>
        <v>1.08</v>
      </c>
      <c r="AP150" s="26" t="s">
        <v>218</v>
      </c>
      <c r="AQ150" s="26">
        <f t="shared" si="90"/>
        <v>1.08</v>
      </c>
      <c r="AR150" s="26" t="s">
        <v>349</v>
      </c>
      <c r="AS150" s="26">
        <f t="shared" si="91"/>
        <v>1.08</v>
      </c>
      <c r="AT150" s="26" t="s">
        <v>269</v>
      </c>
      <c r="AU150" s="26">
        <f t="shared" si="92"/>
        <v>1.08</v>
      </c>
      <c r="AV150" s="26">
        <v>3</v>
      </c>
      <c r="AW150" s="26" t="s">
        <v>352</v>
      </c>
      <c r="AX150" s="26">
        <f t="shared" si="93"/>
        <v>1.62</v>
      </c>
      <c r="AY150" s="26" t="s">
        <v>274</v>
      </c>
      <c r="AZ150" s="26">
        <f t="shared" si="94"/>
        <v>1.62</v>
      </c>
      <c r="BA150" s="26" t="s">
        <v>306</v>
      </c>
      <c r="BB150" s="26">
        <f t="shared" si="95"/>
        <v>1.62</v>
      </c>
      <c r="BC150" s="26" t="s">
        <v>218</v>
      </c>
      <c r="BD150" s="26">
        <f t="shared" si="96"/>
        <v>1.62</v>
      </c>
      <c r="BE150" s="26" t="s">
        <v>98</v>
      </c>
      <c r="BF150" s="26">
        <f t="shared" si="97"/>
        <v>1.62</v>
      </c>
      <c r="BG150" s="26" t="s">
        <v>269</v>
      </c>
      <c r="BH150" s="26">
        <f t="shared" si="98"/>
        <v>1.62</v>
      </c>
      <c r="BI150" s="26">
        <v>3</v>
      </c>
      <c r="BJ150" s="26" t="s">
        <v>352</v>
      </c>
      <c r="BK150" s="26">
        <f t="shared" si="99"/>
        <v>1.62</v>
      </c>
      <c r="BL150" s="26" t="s">
        <v>274</v>
      </c>
      <c r="BM150" s="26">
        <f t="shared" si="100"/>
        <v>1.62</v>
      </c>
      <c r="BN150" s="26" t="s">
        <v>306</v>
      </c>
      <c r="BO150" s="26">
        <f t="shared" si="101"/>
        <v>1.62</v>
      </c>
      <c r="BP150" s="26" t="s">
        <v>218</v>
      </c>
      <c r="BQ150" s="26">
        <f t="shared" si="102"/>
        <v>1.62</v>
      </c>
      <c r="BR150" s="26" t="s">
        <v>98</v>
      </c>
      <c r="BS150" s="26">
        <f t="shared" si="103"/>
        <v>1.62</v>
      </c>
      <c r="BT150" s="26" t="s">
        <v>269</v>
      </c>
      <c r="BU150" s="26">
        <f t="shared" si="104"/>
        <v>1.62</v>
      </c>
      <c r="BV150" s="26">
        <v>3</v>
      </c>
      <c r="BW150" s="26" t="s">
        <v>352</v>
      </c>
      <c r="BX150" s="26">
        <f t="shared" si="105"/>
        <v>2.7</v>
      </c>
      <c r="BY150" s="26" t="s">
        <v>274</v>
      </c>
      <c r="BZ150" s="26">
        <f t="shared" si="106"/>
        <v>2.7</v>
      </c>
      <c r="CA150" s="26" t="s">
        <v>306</v>
      </c>
      <c r="CB150" s="26">
        <f t="shared" si="107"/>
        <v>2.7</v>
      </c>
      <c r="CC150" s="26" t="s">
        <v>218</v>
      </c>
      <c r="CD150" s="26">
        <f t="shared" si="108"/>
        <v>2.7</v>
      </c>
      <c r="CE150" s="26" t="s">
        <v>98</v>
      </c>
      <c r="CF150" s="26">
        <f t="shared" si="109"/>
        <v>2.7</v>
      </c>
      <c r="CG150" s="26" t="s">
        <v>269</v>
      </c>
      <c r="CH150" s="26">
        <f t="shared" si="110"/>
        <v>2.7</v>
      </c>
      <c r="CI150" s="26">
        <v>3</v>
      </c>
      <c r="CJ150" s="26" t="s">
        <v>352</v>
      </c>
      <c r="CK150" s="26">
        <f t="shared" si="111"/>
        <v>2.7</v>
      </c>
      <c r="CL150" s="26" t="s">
        <v>274</v>
      </c>
      <c r="CM150" s="26">
        <f t="shared" si="112"/>
        <v>2.7</v>
      </c>
      <c r="CN150" s="26" t="s">
        <v>306</v>
      </c>
      <c r="CO150" s="26">
        <f t="shared" si="113"/>
        <v>2.7</v>
      </c>
      <c r="CP150" s="26" t="s">
        <v>218</v>
      </c>
      <c r="CQ150" s="26">
        <f t="shared" si="114"/>
        <v>2.7</v>
      </c>
      <c r="CR150" s="26" t="s">
        <v>98</v>
      </c>
      <c r="CS150" s="26">
        <f t="shared" si="115"/>
        <v>2.7</v>
      </c>
      <c r="CT150" s="26" t="s">
        <v>269</v>
      </c>
      <c r="CU150" s="26">
        <f t="shared" si="116"/>
        <v>2.7</v>
      </c>
    </row>
    <row r="151" spans="1:99" ht="15.75" x14ac:dyDescent="0.15">
      <c r="A151" s="23" t="s">
        <v>408</v>
      </c>
      <c r="B151" s="24" t="s">
        <v>409</v>
      </c>
      <c r="C151" s="23" t="s">
        <v>160</v>
      </c>
      <c r="D151" s="23" t="s">
        <v>8</v>
      </c>
      <c r="E151" s="25"/>
      <c r="F151" s="23">
        <v>1</v>
      </c>
      <c r="G151" s="26">
        <v>0</v>
      </c>
      <c r="H151" s="26">
        <v>95</v>
      </c>
      <c r="I151" s="26">
        <v>95</v>
      </c>
      <c r="J151" s="26">
        <v>76</v>
      </c>
      <c r="K151" s="26">
        <v>43</v>
      </c>
      <c r="L151" s="26">
        <v>83</v>
      </c>
      <c r="M151" s="26">
        <v>75</v>
      </c>
      <c r="N151" s="27">
        <v>0</v>
      </c>
      <c r="O151" s="26">
        <v>0</v>
      </c>
      <c r="P151" s="26">
        <f t="shared" si="117"/>
        <v>467</v>
      </c>
      <c r="Q151" s="28" t="str">
        <f>IF(D151="物理类",IF(P151&gt;=分数线!$C$2,"本科",""),IF(D151="历史类",IF(P151&gt;=分数线!$C$3,"本科","")))</f>
        <v>本科</v>
      </c>
      <c r="R151" s="28">
        <f t="shared" si="118"/>
        <v>36</v>
      </c>
      <c r="S151" s="28" t="str">
        <f>IF(D151="物理类",IF(P151&gt;=分数线!$C$6,"重本",""),IF(D151="历史类",IF(P151&gt;=分数线!$C$7,"重本","")))</f>
        <v/>
      </c>
      <c r="T151" s="28">
        <f t="shared" si="80"/>
        <v>0</v>
      </c>
      <c r="U151" s="28">
        <f t="shared" si="119"/>
        <v>36</v>
      </c>
      <c r="V151" s="26">
        <v>3</v>
      </c>
      <c r="W151" s="26" t="s">
        <v>352</v>
      </c>
      <c r="X151" s="26">
        <f t="shared" si="81"/>
        <v>0.6</v>
      </c>
      <c r="Y151" s="26" t="s">
        <v>274</v>
      </c>
      <c r="Z151" s="26">
        <f t="shared" si="82"/>
        <v>0.6</v>
      </c>
      <c r="AA151" s="26" t="s">
        <v>306</v>
      </c>
      <c r="AB151" s="26">
        <f t="shared" si="83"/>
        <v>0.6</v>
      </c>
      <c r="AC151" s="49" t="s">
        <v>218</v>
      </c>
      <c r="AD151" s="26">
        <f t="shared" si="84"/>
        <v>0.6</v>
      </c>
      <c r="AE151" s="29" t="s">
        <v>349</v>
      </c>
      <c r="AF151" s="26">
        <f t="shared" si="85"/>
        <v>0.6</v>
      </c>
      <c r="AG151" s="29" t="s">
        <v>269</v>
      </c>
      <c r="AH151" s="26">
        <f t="shared" si="86"/>
        <v>0.6</v>
      </c>
      <c r="AI151" s="26">
        <v>3</v>
      </c>
      <c r="AJ151" s="26" t="s">
        <v>352</v>
      </c>
      <c r="AK151" s="26">
        <f t="shared" si="87"/>
        <v>0.6</v>
      </c>
      <c r="AL151" s="26" t="s">
        <v>274</v>
      </c>
      <c r="AM151" s="26">
        <f t="shared" si="88"/>
        <v>0.6</v>
      </c>
      <c r="AN151" s="26" t="s">
        <v>306</v>
      </c>
      <c r="AO151" s="26">
        <f t="shared" si="89"/>
        <v>0.6</v>
      </c>
      <c r="AP151" s="26" t="s">
        <v>218</v>
      </c>
      <c r="AQ151" s="26">
        <f t="shared" si="90"/>
        <v>0.6</v>
      </c>
      <c r="AR151" s="26" t="s">
        <v>349</v>
      </c>
      <c r="AS151" s="26">
        <f t="shared" si="91"/>
        <v>0.6</v>
      </c>
      <c r="AT151" s="26" t="s">
        <v>269</v>
      </c>
      <c r="AU151" s="26">
        <f t="shared" si="92"/>
        <v>0.6</v>
      </c>
      <c r="AV151" s="26">
        <v>3</v>
      </c>
      <c r="AW151" s="26" t="s">
        <v>352</v>
      </c>
      <c r="AX151" s="26">
        <f t="shared" si="93"/>
        <v>0.9</v>
      </c>
      <c r="AY151" s="26" t="s">
        <v>274</v>
      </c>
      <c r="AZ151" s="26">
        <f t="shared" si="94"/>
        <v>0.9</v>
      </c>
      <c r="BA151" s="26" t="s">
        <v>306</v>
      </c>
      <c r="BB151" s="26">
        <f t="shared" si="95"/>
        <v>0.9</v>
      </c>
      <c r="BC151" s="26" t="s">
        <v>218</v>
      </c>
      <c r="BD151" s="26">
        <f t="shared" si="96"/>
        <v>0.9</v>
      </c>
      <c r="BE151" s="26" t="s">
        <v>98</v>
      </c>
      <c r="BF151" s="26">
        <f t="shared" si="97"/>
        <v>0.9</v>
      </c>
      <c r="BG151" s="26" t="s">
        <v>269</v>
      </c>
      <c r="BH151" s="26">
        <f t="shared" si="98"/>
        <v>0.9</v>
      </c>
      <c r="BI151" s="26">
        <v>3</v>
      </c>
      <c r="BJ151" s="26" t="s">
        <v>352</v>
      </c>
      <c r="BK151" s="26">
        <f t="shared" si="99"/>
        <v>0.9</v>
      </c>
      <c r="BL151" s="26" t="s">
        <v>274</v>
      </c>
      <c r="BM151" s="26">
        <f t="shared" si="100"/>
        <v>0.9</v>
      </c>
      <c r="BN151" s="26" t="s">
        <v>306</v>
      </c>
      <c r="BO151" s="26">
        <f t="shared" si="101"/>
        <v>0.9</v>
      </c>
      <c r="BP151" s="26" t="s">
        <v>218</v>
      </c>
      <c r="BQ151" s="26">
        <f t="shared" si="102"/>
        <v>0.9</v>
      </c>
      <c r="BR151" s="26" t="s">
        <v>98</v>
      </c>
      <c r="BS151" s="26">
        <f t="shared" si="103"/>
        <v>0.9</v>
      </c>
      <c r="BT151" s="26" t="s">
        <v>269</v>
      </c>
      <c r="BU151" s="26">
        <f t="shared" si="104"/>
        <v>0.9</v>
      </c>
      <c r="BV151" s="26">
        <v>3</v>
      </c>
      <c r="BW151" s="26" t="s">
        <v>352</v>
      </c>
      <c r="BX151" s="26">
        <f t="shared" si="105"/>
        <v>1.5</v>
      </c>
      <c r="BY151" s="26" t="s">
        <v>274</v>
      </c>
      <c r="BZ151" s="26">
        <f t="shared" si="106"/>
        <v>1.5</v>
      </c>
      <c r="CA151" s="26" t="s">
        <v>306</v>
      </c>
      <c r="CB151" s="26">
        <f t="shared" si="107"/>
        <v>1.5</v>
      </c>
      <c r="CC151" s="26" t="s">
        <v>218</v>
      </c>
      <c r="CD151" s="26">
        <f t="shared" si="108"/>
        <v>1.5</v>
      </c>
      <c r="CE151" s="26" t="s">
        <v>98</v>
      </c>
      <c r="CF151" s="26">
        <f t="shared" si="109"/>
        <v>1.5</v>
      </c>
      <c r="CG151" s="26" t="s">
        <v>269</v>
      </c>
      <c r="CH151" s="26">
        <f t="shared" si="110"/>
        <v>1.5</v>
      </c>
      <c r="CI151" s="26">
        <v>3</v>
      </c>
      <c r="CJ151" s="26" t="s">
        <v>352</v>
      </c>
      <c r="CK151" s="26">
        <f t="shared" si="111"/>
        <v>1.5</v>
      </c>
      <c r="CL151" s="26" t="s">
        <v>274</v>
      </c>
      <c r="CM151" s="26">
        <f t="shared" si="112"/>
        <v>1.5</v>
      </c>
      <c r="CN151" s="26" t="s">
        <v>306</v>
      </c>
      <c r="CO151" s="26">
        <f t="shared" si="113"/>
        <v>1.5</v>
      </c>
      <c r="CP151" s="26" t="s">
        <v>218</v>
      </c>
      <c r="CQ151" s="26">
        <f t="shared" si="114"/>
        <v>1.5</v>
      </c>
      <c r="CR151" s="26" t="s">
        <v>98</v>
      </c>
      <c r="CS151" s="26">
        <f t="shared" si="115"/>
        <v>1.5</v>
      </c>
      <c r="CT151" s="26" t="s">
        <v>269</v>
      </c>
      <c r="CU151" s="26">
        <f t="shared" si="116"/>
        <v>1.5</v>
      </c>
    </row>
    <row r="152" spans="1:99" ht="15.75" x14ac:dyDescent="0.15">
      <c r="A152" s="23" t="s">
        <v>410</v>
      </c>
      <c r="B152" s="24" t="s">
        <v>411</v>
      </c>
      <c r="C152" s="23" t="s">
        <v>160</v>
      </c>
      <c r="D152" s="23" t="s">
        <v>8</v>
      </c>
      <c r="E152" s="25"/>
      <c r="F152" s="23">
        <v>0.6</v>
      </c>
      <c r="G152" s="26">
        <v>0</v>
      </c>
      <c r="H152" s="26">
        <v>91</v>
      </c>
      <c r="I152" s="26">
        <v>104</v>
      </c>
      <c r="J152" s="26">
        <v>91</v>
      </c>
      <c r="K152" s="26">
        <v>41</v>
      </c>
      <c r="L152" s="26">
        <v>75</v>
      </c>
      <c r="M152" s="26">
        <v>63</v>
      </c>
      <c r="N152" s="27">
        <v>0</v>
      </c>
      <c r="O152" s="26">
        <v>0</v>
      </c>
      <c r="P152" s="26">
        <f t="shared" si="117"/>
        <v>465</v>
      </c>
      <c r="Q152" s="28" t="str">
        <f>IF(D152="物理类",IF(P152&gt;=分数线!$C$2,"本科",""),IF(D152="历史类",IF(P152&gt;=分数线!$C$3,"本科","")))</f>
        <v>本科</v>
      </c>
      <c r="R152" s="28">
        <f t="shared" si="118"/>
        <v>50.4</v>
      </c>
      <c r="S152" s="28" t="str">
        <f>IF(D152="物理类",IF(P152&gt;=分数线!$C$6,"重本",""),IF(D152="历史类",IF(P152&gt;=分数线!$C$7,"重本","")))</f>
        <v/>
      </c>
      <c r="T152" s="28">
        <f t="shared" si="80"/>
        <v>0</v>
      </c>
      <c r="U152" s="28">
        <f t="shared" si="119"/>
        <v>50.4</v>
      </c>
      <c r="V152" s="26">
        <v>3</v>
      </c>
      <c r="W152" s="26" t="s">
        <v>352</v>
      </c>
      <c r="X152" s="26">
        <f t="shared" si="81"/>
        <v>0.84</v>
      </c>
      <c r="Y152" s="26" t="s">
        <v>274</v>
      </c>
      <c r="Z152" s="26">
        <f t="shared" si="82"/>
        <v>0.84</v>
      </c>
      <c r="AA152" s="26" t="s">
        <v>306</v>
      </c>
      <c r="AB152" s="26">
        <f t="shared" si="83"/>
        <v>0.84</v>
      </c>
      <c r="AC152" s="49" t="s">
        <v>218</v>
      </c>
      <c r="AD152" s="26">
        <f t="shared" si="84"/>
        <v>0.84</v>
      </c>
      <c r="AE152" s="29" t="s">
        <v>349</v>
      </c>
      <c r="AF152" s="26">
        <f t="shared" si="85"/>
        <v>0.84</v>
      </c>
      <c r="AG152" s="29" t="s">
        <v>269</v>
      </c>
      <c r="AH152" s="26">
        <f t="shared" si="86"/>
        <v>0.84</v>
      </c>
      <c r="AI152" s="26">
        <v>3</v>
      </c>
      <c r="AJ152" s="26" t="s">
        <v>352</v>
      </c>
      <c r="AK152" s="26">
        <f t="shared" si="87"/>
        <v>0.84</v>
      </c>
      <c r="AL152" s="26" t="s">
        <v>274</v>
      </c>
      <c r="AM152" s="26">
        <f t="shared" si="88"/>
        <v>0.84</v>
      </c>
      <c r="AN152" s="26" t="s">
        <v>306</v>
      </c>
      <c r="AO152" s="26">
        <f t="shared" si="89"/>
        <v>0.84</v>
      </c>
      <c r="AP152" s="26" t="s">
        <v>218</v>
      </c>
      <c r="AQ152" s="26">
        <f t="shared" si="90"/>
        <v>0.84</v>
      </c>
      <c r="AR152" s="26" t="s">
        <v>349</v>
      </c>
      <c r="AS152" s="26">
        <f t="shared" si="91"/>
        <v>0.84</v>
      </c>
      <c r="AT152" s="26" t="s">
        <v>269</v>
      </c>
      <c r="AU152" s="26">
        <f t="shared" si="92"/>
        <v>0.84</v>
      </c>
      <c r="AV152" s="26">
        <v>3</v>
      </c>
      <c r="AW152" s="26" t="s">
        <v>352</v>
      </c>
      <c r="AX152" s="26">
        <f t="shared" si="93"/>
        <v>1.26</v>
      </c>
      <c r="AY152" s="26" t="s">
        <v>274</v>
      </c>
      <c r="AZ152" s="26">
        <f t="shared" si="94"/>
        <v>1.26</v>
      </c>
      <c r="BA152" s="26" t="s">
        <v>306</v>
      </c>
      <c r="BB152" s="26">
        <f t="shared" si="95"/>
        <v>1.26</v>
      </c>
      <c r="BC152" s="26" t="s">
        <v>218</v>
      </c>
      <c r="BD152" s="26">
        <f t="shared" si="96"/>
        <v>1.26</v>
      </c>
      <c r="BE152" s="26" t="s">
        <v>98</v>
      </c>
      <c r="BF152" s="26">
        <f t="shared" si="97"/>
        <v>1.26</v>
      </c>
      <c r="BG152" s="26" t="s">
        <v>269</v>
      </c>
      <c r="BH152" s="26">
        <f t="shared" si="98"/>
        <v>1.26</v>
      </c>
      <c r="BI152" s="26">
        <v>3</v>
      </c>
      <c r="BJ152" s="26" t="s">
        <v>352</v>
      </c>
      <c r="BK152" s="26">
        <f t="shared" si="99"/>
        <v>1.26</v>
      </c>
      <c r="BL152" s="26" t="s">
        <v>274</v>
      </c>
      <c r="BM152" s="26">
        <f t="shared" si="100"/>
        <v>1.26</v>
      </c>
      <c r="BN152" s="26" t="s">
        <v>306</v>
      </c>
      <c r="BO152" s="26">
        <f t="shared" si="101"/>
        <v>1.26</v>
      </c>
      <c r="BP152" s="26" t="s">
        <v>218</v>
      </c>
      <c r="BQ152" s="26">
        <f t="shared" si="102"/>
        <v>1.26</v>
      </c>
      <c r="BR152" s="26" t="s">
        <v>98</v>
      </c>
      <c r="BS152" s="26">
        <f t="shared" si="103"/>
        <v>1.26</v>
      </c>
      <c r="BT152" s="26" t="s">
        <v>269</v>
      </c>
      <c r="BU152" s="26">
        <f t="shared" si="104"/>
        <v>1.26</v>
      </c>
      <c r="BV152" s="26">
        <v>3</v>
      </c>
      <c r="BW152" s="26" t="s">
        <v>352</v>
      </c>
      <c r="BX152" s="26">
        <f t="shared" si="105"/>
        <v>2.1</v>
      </c>
      <c r="BY152" s="26" t="s">
        <v>274</v>
      </c>
      <c r="BZ152" s="26">
        <f t="shared" si="106"/>
        <v>2.1</v>
      </c>
      <c r="CA152" s="26" t="s">
        <v>306</v>
      </c>
      <c r="CB152" s="26">
        <f t="shared" si="107"/>
        <v>2.1</v>
      </c>
      <c r="CC152" s="26" t="s">
        <v>218</v>
      </c>
      <c r="CD152" s="26">
        <f t="shared" si="108"/>
        <v>2.1</v>
      </c>
      <c r="CE152" s="26" t="s">
        <v>98</v>
      </c>
      <c r="CF152" s="26">
        <f t="shared" si="109"/>
        <v>2.1</v>
      </c>
      <c r="CG152" s="26" t="s">
        <v>269</v>
      </c>
      <c r="CH152" s="26">
        <f t="shared" si="110"/>
        <v>2.1</v>
      </c>
      <c r="CI152" s="26">
        <v>3</v>
      </c>
      <c r="CJ152" s="26" t="s">
        <v>352</v>
      </c>
      <c r="CK152" s="26">
        <f t="shared" si="111"/>
        <v>2.1</v>
      </c>
      <c r="CL152" s="26" t="s">
        <v>274</v>
      </c>
      <c r="CM152" s="26">
        <f t="shared" si="112"/>
        <v>2.1</v>
      </c>
      <c r="CN152" s="26" t="s">
        <v>306</v>
      </c>
      <c r="CO152" s="26">
        <f t="shared" si="113"/>
        <v>2.1</v>
      </c>
      <c r="CP152" s="26" t="s">
        <v>218</v>
      </c>
      <c r="CQ152" s="26">
        <f t="shared" si="114"/>
        <v>2.1</v>
      </c>
      <c r="CR152" s="26" t="s">
        <v>98</v>
      </c>
      <c r="CS152" s="26">
        <f t="shared" si="115"/>
        <v>2.1</v>
      </c>
      <c r="CT152" s="26" t="s">
        <v>269</v>
      </c>
      <c r="CU152" s="26">
        <f t="shared" si="116"/>
        <v>2.1</v>
      </c>
    </row>
    <row r="153" spans="1:99" ht="15.75" x14ac:dyDescent="0.15">
      <c r="A153" s="23" t="s">
        <v>412</v>
      </c>
      <c r="B153" s="24" t="s">
        <v>413</v>
      </c>
      <c r="C153" s="23" t="s">
        <v>160</v>
      </c>
      <c r="D153" s="23" t="s">
        <v>8</v>
      </c>
      <c r="E153" s="25"/>
      <c r="F153" s="23">
        <v>0.7</v>
      </c>
      <c r="G153" s="26">
        <v>0</v>
      </c>
      <c r="H153" s="26">
        <v>104</v>
      </c>
      <c r="I153" s="26">
        <v>96</v>
      </c>
      <c r="J153" s="26">
        <v>67</v>
      </c>
      <c r="K153" s="26">
        <v>57</v>
      </c>
      <c r="L153" s="26">
        <v>67</v>
      </c>
      <c r="M153" s="26">
        <v>73</v>
      </c>
      <c r="N153" s="27">
        <v>0</v>
      </c>
      <c r="O153" s="26">
        <v>0</v>
      </c>
      <c r="P153" s="26">
        <f t="shared" si="117"/>
        <v>464</v>
      </c>
      <c r="Q153" s="28" t="str">
        <f>IF(D153="物理类",IF(P153&gt;=分数线!$C$2,"本科",""),IF(D153="历史类",IF(P153&gt;=分数线!$C$3,"本科","")))</f>
        <v>本科</v>
      </c>
      <c r="R153" s="28">
        <f t="shared" si="118"/>
        <v>46.8</v>
      </c>
      <c r="S153" s="28" t="str">
        <f>IF(D153="物理类",IF(P153&gt;=分数线!$C$6,"重本",""),IF(D153="历史类",IF(P153&gt;=分数线!$C$7,"重本","")))</f>
        <v/>
      </c>
      <c r="T153" s="28">
        <f t="shared" si="80"/>
        <v>0</v>
      </c>
      <c r="U153" s="28">
        <f t="shared" si="119"/>
        <v>46.8</v>
      </c>
      <c r="V153" s="26">
        <v>3</v>
      </c>
      <c r="W153" s="26" t="s">
        <v>352</v>
      </c>
      <c r="X153" s="26">
        <f t="shared" si="81"/>
        <v>0.78</v>
      </c>
      <c r="Y153" s="26" t="s">
        <v>274</v>
      </c>
      <c r="Z153" s="26">
        <f t="shared" si="82"/>
        <v>0.78</v>
      </c>
      <c r="AA153" s="26" t="s">
        <v>306</v>
      </c>
      <c r="AB153" s="26">
        <f t="shared" si="83"/>
        <v>0.78</v>
      </c>
      <c r="AC153" s="49" t="s">
        <v>218</v>
      </c>
      <c r="AD153" s="26">
        <f t="shared" si="84"/>
        <v>0.78</v>
      </c>
      <c r="AE153" s="29" t="s">
        <v>349</v>
      </c>
      <c r="AF153" s="26">
        <f t="shared" si="85"/>
        <v>0.78</v>
      </c>
      <c r="AG153" s="29" t="s">
        <v>269</v>
      </c>
      <c r="AH153" s="26">
        <f t="shared" si="86"/>
        <v>0.78</v>
      </c>
      <c r="AI153" s="26">
        <v>3</v>
      </c>
      <c r="AJ153" s="26" t="s">
        <v>352</v>
      </c>
      <c r="AK153" s="26">
        <f t="shared" si="87"/>
        <v>0.78</v>
      </c>
      <c r="AL153" s="26" t="s">
        <v>274</v>
      </c>
      <c r="AM153" s="26">
        <f t="shared" si="88"/>
        <v>0.78</v>
      </c>
      <c r="AN153" s="26" t="s">
        <v>306</v>
      </c>
      <c r="AO153" s="26">
        <f t="shared" si="89"/>
        <v>0.78</v>
      </c>
      <c r="AP153" s="26" t="s">
        <v>218</v>
      </c>
      <c r="AQ153" s="26">
        <f t="shared" si="90"/>
        <v>0.78</v>
      </c>
      <c r="AR153" s="26" t="s">
        <v>349</v>
      </c>
      <c r="AS153" s="26">
        <f t="shared" si="91"/>
        <v>0.78</v>
      </c>
      <c r="AT153" s="26" t="s">
        <v>269</v>
      </c>
      <c r="AU153" s="26">
        <f t="shared" si="92"/>
        <v>0.78</v>
      </c>
      <c r="AV153" s="26">
        <v>3</v>
      </c>
      <c r="AW153" s="26" t="s">
        <v>352</v>
      </c>
      <c r="AX153" s="26">
        <f t="shared" si="93"/>
        <v>1.17</v>
      </c>
      <c r="AY153" s="26" t="s">
        <v>274</v>
      </c>
      <c r="AZ153" s="26">
        <f t="shared" si="94"/>
        <v>1.17</v>
      </c>
      <c r="BA153" s="26" t="s">
        <v>306</v>
      </c>
      <c r="BB153" s="26">
        <f t="shared" si="95"/>
        <v>1.17</v>
      </c>
      <c r="BC153" s="26" t="s">
        <v>218</v>
      </c>
      <c r="BD153" s="26">
        <f t="shared" si="96"/>
        <v>1.17</v>
      </c>
      <c r="BE153" s="26" t="s">
        <v>98</v>
      </c>
      <c r="BF153" s="26">
        <f t="shared" si="97"/>
        <v>1.17</v>
      </c>
      <c r="BG153" s="26" t="s">
        <v>269</v>
      </c>
      <c r="BH153" s="26">
        <f t="shared" si="98"/>
        <v>1.17</v>
      </c>
      <c r="BI153" s="26">
        <v>3</v>
      </c>
      <c r="BJ153" s="26" t="s">
        <v>352</v>
      </c>
      <c r="BK153" s="26">
        <f t="shared" si="99"/>
        <v>1.17</v>
      </c>
      <c r="BL153" s="26" t="s">
        <v>274</v>
      </c>
      <c r="BM153" s="26">
        <f t="shared" si="100"/>
        <v>1.17</v>
      </c>
      <c r="BN153" s="26" t="s">
        <v>306</v>
      </c>
      <c r="BO153" s="26">
        <f t="shared" si="101"/>
        <v>1.17</v>
      </c>
      <c r="BP153" s="26" t="s">
        <v>218</v>
      </c>
      <c r="BQ153" s="26">
        <f t="shared" si="102"/>
        <v>1.17</v>
      </c>
      <c r="BR153" s="26" t="s">
        <v>98</v>
      </c>
      <c r="BS153" s="26">
        <f t="shared" si="103"/>
        <v>1.17</v>
      </c>
      <c r="BT153" s="26" t="s">
        <v>269</v>
      </c>
      <c r="BU153" s="26">
        <f t="shared" si="104"/>
        <v>1.17</v>
      </c>
      <c r="BV153" s="26">
        <v>3</v>
      </c>
      <c r="BW153" s="26" t="s">
        <v>352</v>
      </c>
      <c r="BX153" s="26">
        <f t="shared" si="105"/>
        <v>1.95</v>
      </c>
      <c r="BY153" s="26" t="s">
        <v>274</v>
      </c>
      <c r="BZ153" s="26">
        <f t="shared" si="106"/>
        <v>1.95</v>
      </c>
      <c r="CA153" s="26" t="s">
        <v>306</v>
      </c>
      <c r="CB153" s="26">
        <f t="shared" si="107"/>
        <v>1.95</v>
      </c>
      <c r="CC153" s="26" t="s">
        <v>218</v>
      </c>
      <c r="CD153" s="26">
        <f t="shared" si="108"/>
        <v>1.95</v>
      </c>
      <c r="CE153" s="26" t="s">
        <v>98</v>
      </c>
      <c r="CF153" s="26">
        <f t="shared" si="109"/>
        <v>1.95</v>
      </c>
      <c r="CG153" s="26" t="s">
        <v>269</v>
      </c>
      <c r="CH153" s="26">
        <f t="shared" si="110"/>
        <v>1.95</v>
      </c>
      <c r="CI153" s="26">
        <v>3</v>
      </c>
      <c r="CJ153" s="26" t="s">
        <v>352</v>
      </c>
      <c r="CK153" s="26">
        <f t="shared" si="111"/>
        <v>1.95</v>
      </c>
      <c r="CL153" s="26" t="s">
        <v>274</v>
      </c>
      <c r="CM153" s="26">
        <f t="shared" si="112"/>
        <v>1.95</v>
      </c>
      <c r="CN153" s="26" t="s">
        <v>306</v>
      </c>
      <c r="CO153" s="26">
        <f t="shared" si="113"/>
        <v>1.95</v>
      </c>
      <c r="CP153" s="26" t="s">
        <v>218</v>
      </c>
      <c r="CQ153" s="26">
        <f t="shared" si="114"/>
        <v>1.95</v>
      </c>
      <c r="CR153" s="26" t="s">
        <v>98</v>
      </c>
      <c r="CS153" s="26">
        <f t="shared" si="115"/>
        <v>1.95</v>
      </c>
      <c r="CT153" s="26" t="s">
        <v>269</v>
      </c>
      <c r="CU153" s="26">
        <f t="shared" si="116"/>
        <v>1.95</v>
      </c>
    </row>
    <row r="154" spans="1:99" ht="15.75" x14ac:dyDescent="0.25">
      <c r="A154" s="23" t="s">
        <v>414</v>
      </c>
      <c r="B154" s="51" t="s">
        <v>415</v>
      </c>
      <c r="C154" s="23" t="s">
        <v>160</v>
      </c>
      <c r="D154" s="23" t="s">
        <v>8</v>
      </c>
      <c r="E154" s="25"/>
      <c r="F154" s="23">
        <v>1</v>
      </c>
      <c r="G154" s="26">
        <v>0</v>
      </c>
      <c r="H154" s="26">
        <v>102</v>
      </c>
      <c r="I154" s="26">
        <v>83</v>
      </c>
      <c r="J154" s="26">
        <v>99</v>
      </c>
      <c r="K154" s="26">
        <v>36</v>
      </c>
      <c r="L154" s="26">
        <v>76</v>
      </c>
      <c r="M154" s="26">
        <v>64</v>
      </c>
      <c r="N154" s="27">
        <v>0</v>
      </c>
      <c r="O154" s="26">
        <v>0</v>
      </c>
      <c r="P154" s="26">
        <f t="shared" si="117"/>
        <v>460</v>
      </c>
      <c r="Q154" s="28" t="str">
        <f>IF(D154="物理类",IF(P154&gt;=分数线!$C$2,"本科",""),IF(D154="历史类",IF(P154&gt;=分数线!$C$3,"本科","")))</f>
        <v>本科</v>
      </c>
      <c r="R154" s="28">
        <f t="shared" si="118"/>
        <v>36</v>
      </c>
      <c r="S154" s="28" t="str">
        <f>IF(D154="物理类",IF(P154&gt;=分数线!$C$6,"重本",""),IF(D154="历史类",IF(P154&gt;=分数线!$C$7,"重本","")))</f>
        <v/>
      </c>
      <c r="T154" s="28">
        <f t="shared" si="80"/>
        <v>0</v>
      </c>
      <c r="U154" s="28">
        <f t="shared" si="119"/>
        <v>36</v>
      </c>
      <c r="V154" s="26">
        <v>3</v>
      </c>
      <c r="W154" s="26" t="s">
        <v>181</v>
      </c>
      <c r="X154" s="26">
        <f t="shared" si="81"/>
        <v>0.6</v>
      </c>
      <c r="Y154" s="26" t="s">
        <v>182</v>
      </c>
      <c r="Z154" s="26">
        <f t="shared" si="82"/>
        <v>0.6</v>
      </c>
      <c r="AA154" s="26" t="s">
        <v>91</v>
      </c>
      <c r="AB154" s="26">
        <f t="shared" si="83"/>
        <v>0.6</v>
      </c>
      <c r="AC154" s="49" t="s">
        <v>183</v>
      </c>
      <c r="AD154" s="26">
        <f t="shared" si="84"/>
        <v>0.6</v>
      </c>
      <c r="AE154" s="29" t="s">
        <v>184</v>
      </c>
      <c r="AF154" s="26">
        <f t="shared" si="85"/>
        <v>0.6</v>
      </c>
      <c r="AG154" s="29" t="s">
        <v>185</v>
      </c>
      <c r="AH154" s="26">
        <f t="shared" si="86"/>
        <v>0.6</v>
      </c>
      <c r="AI154" s="26">
        <v>3</v>
      </c>
      <c r="AJ154" s="26" t="s">
        <v>352</v>
      </c>
      <c r="AK154" s="26">
        <f t="shared" si="87"/>
        <v>0.6</v>
      </c>
      <c r="AL154" s="26" t="s">
        <v>274</v>
      </c>
      <c r="AM154" s="26">
        <f t="shared" si="88"/>
        <v>0.6</v>
      </c>
      <c r="AN154" s="26" t="s">
        <v>306</v>
      </c>
      <c r="AO154" s="26">
        <f t="shared" si="89"/>
        <v>0.6</v>
      </c>
      <c r="AP154" s="26" t="s">
        <v>218</v>
      </c>
      <c r="AQ154" s="26">
        <f t="shared" si="90"/>
        <v>0.6</v>
      </c>
      <c r="AR154" s="26" t="s">
        <v>349</v>
      </c>
      <c r="AS154" s="26">
        <f t="shared" si="91"/>
        <v>0.6</v>
      </c>
      <c r="AT154" s="26" t="s">
        <v>269</v>
      </c>
      <c r="AU154" s="26">
        <f t="shared" si="92"/>
        <v>0.6</v>
      </c>
      <c r="AV154" s="26">
        <v>3</v>
      </c>
      <c r="AW154" s="26" t="s">
        <v>352</v>
      </c>
      <c r="AX154" s="26">
        <f t="shared" si="93"/>
        <v>0.9</v>
      </c>
      <c r="AY154" s="26" t="s">
        <v>274</v>
      </c>
      <c r="AZ154" s="26">
        <f t="shared" si="94"/>
        <v>0.9</v>
      </c>
      <c r="BA154" s="26" t="s">
        <v>306</v>
      </c>
      <c r="BB154" s="26">
        <f t="shared" si="95"/>
        <v>0.9</v>
      </c>
      <c r="BC154" s="26" t="s">
        <v>218</v>
      </c>
      <c r="BD154" s="26">
        <f t="shared" si="96"/>
        <v>0.9</v>
      </c>
      <c r="BE154" s="26" t="s">
        <v>98</v>
      </c>
      <c r="BF154" s="26">
        <f t="shared" si="97"/>
        <v>0.9</v>
      </c>
      <c r="BG154" s="26" t="s">
        <v>269</v>
      </c>
      <c r="BH154" s="26">
        <f t="shared" si="98"/>
        <v>0.9</v>
      </c>
      <c r="BI154" s="26">
        <v>3</v>
      </c>
      <c r="BJ154" s="26" t="s">
        <v>352</v>
      </c>
      <c r="BK154" s="26">
        <f t="shared" si="99"/>
        <v>0.9</v>
      </c>
      <c r="BL154" s="26" t="s">
        <v>274</v>
      </c>
      <c r="BM154" s="26">
        <f t="shared" si="100"/>
        <v>0.9</v>
      </c>
      <c r="BN154" s="26" t="s">
        <v>306</v>
      </c>
      <c r="BO154" s="26">
        <f t="shared" si="101"/>
        <v>0.9</v>
      </c>
      <c r="BP154" s="26" t="s">
        <v>218</v>
      </c>
      <c r="BQ154" s="26">
        <f t="shared" si="102"/>
        <v>0.9</v>
      </c>
      <c r="BR154" s="26" t="s">
        <v>98</v>
      </c>
      <c r="BS154" s="26">
        <f t="shared" si="103"/>
        <v>0.9</v>
      </c>
      <c r="BT154" s="26" t="s">
        <v>269</v>
      </c>
      <c r="BU154" s="26">
        <f t="shared" si="104"/>
        <v>0.9</v>
      </c>
      <c r="BV154" s="26">
        <v>3</v>
      </c>
      <c r="BW154" s="26" t="s">
        <v>352</v>
      </c>
      <c r="BX154" s="26">
        <f t="shared" si="105"/>
        <v>1.5</v>
      </c>
      <c r="BY154" s="26" t="s">
        <v>274</v>
      </c>
      <c r="BZ154" s="26">
        <f t="shared" si="106"/>
        <v>1.5</v>
      </c>
      <c r="CA154" s="26" t="s">
        <v>306</v>
      </c>
      <c r="CB154" s="26">
        <f t="shared" si="107"/>
        <v>1.5</v>
      </c>
      <c r="CC154" s="26" t="s">
        <v>218</v>
      </c>
      <c r="CD154" s="26">
        <f t="shared" si="108"/>
        <v>1.5</v>
      </c>
      <c r="CE154" s="26" t="s">
        <v>98</v>
      </c>
      <c r="CF154" s="26">
        <f t="shared" si="109"/>
        <v>1.5</v>
      </c>
      <c r="CG154" s="26" t="s">
        <v>269</v>
      </c>
      <c r="CH154" s="26">
        <f t="shared" si="110"/>
        <v>1.5</v>
      </c>
      <c r="CI154" s="26">
        <v>3</v>
      </c>
      <c r="CJ154" s="26" t="s">
        <v>352</v>
      </c>
      <c r="CK154" s="26">
        <f t="shared" si="111"/>
        <v>1.5</v>
      </c>
      <c r="CL154" s="26" t="s">
        <v>274</v>
      </c>
      <c r="CM154" s="26">
        <f t="shared" si="112"/>
        <v>1.5</v>
      </c>
      <c r="CN154" s="26" t="s">
        <v>306</v>
      </c>
      <c r="CO154" s="26">
        <f t="shared" si="113"/>
        <v>1.5</v>
      </c>
      <c r="CP154" s="26" t="s">
        <v>218</v>
      </c>
      <c r="CQ154" s="26">
        <f t="shared" si="114"/>
        <v>1.5</v>
      </c>
      <c r="CR154" s="26" t="s">
        <v>98</v>
      </c>
      <c r="CS154" s="26">
        <f t="shared" si="115"/>
        <v>1.5</v>
      </c>
      <c r="CT154" s="26" t="s">
        <v>269</v>
      </c>
      <c r="CU154" s="26">
        <f t="shared" si="116"/>
        <v>1.5</v>
      </c>
    </row>
    <row r="155" spans="1:99" ht="15.75" x14ac:dyDescent="0.25">
      <c r="A155" s="23" t="s">
        <v>416</v>
      </c>
      <c r="B155" s="51" t="s">
        <v>417</v>
      </c>
      <c r="C155" s="23" t="s">
        <v>160</v>
      </c>
      <c r="D155" s="23" t="s">
        <v>8</v>
      </c>
      <c r="E155" s="25"/>
      <c r="F155" s="23">
        <v>1</v>
      </c>
      <c r="G155" s="26">
        <v>0</v>
      </c>
      <c r="H155" s="26">
        <v>98</v>
      </c>
      <c r="I155" s="26">
        <v>86</v>
      </c>
      <c r="J155" s="26">
        <v>101</v>
      </c>
      <c r="K155" s="26">
        <v>50</v>
      </c>
      <c r="L155" s="26">
        <v>54</v>
      </c>
      <c r="M155" s="26">
        <v>71</v>
      </c>
      <c r="N155" s="27">
        <v>0</v>
      </c>
      <c r="O155" s="26">
        <v>0</v>
      </c>
      <c r="P155" s="26">
        <f t="shared" si="117"/>
        <v>460</v>
      </c>
      <c r="Q155" s="28" t="str">
        <f>IF(D155="物理类",IF(P155&gt;=分数线!$C$2,"本科",""),IF(D155="历史类",IF(P155&gt;=分数线!$C$3,"本科","")))</f>
        <v>本科</v>
      </c>
      <c r="R155" s="28">
        <f t="shared" si="118"/>
        <v>36</v>
      </c>
      <c r="S155" s="28" t="str">
        <f>IF(D155="物理类",IF(P155&gt;=分数线!$C$6,"重本",""),IF(D155="历史类",IF(P155&gt;=分数线!$C$7,"重本","")))</f>
        <v/>
      </c>
      <c r="T155" s="28">
        <f t="shared" si="80"/>
        <v>0</v>
      </c>
      <c r="U155" s="28">
        <f t="shared" si="119"/>
        <v>36</v>
      </c>
      <c r="V155" s="26">
        <v>3</v>
      </c>
      <c r="W155" s="26" t="s">
        <v>352</v>
      </c>
      <c r="X155" s="26">
        <f t="shared" si="81"/>
        <v>0.6</v>
      </c>
      <c r="Y155" s="26" t="s">
        <v>274</v>
      </c>
      <c r="Z155" s="26">
        <f t="shared" si="82"/>
        <v>0.6</v>
      </c>
      <c r="AA155" s="26" t="s">
        <v>306</v>
      </c>
      <c r="AB155" s="26">
        <f t="shared" si="83"/>
        <v>0.6</v>
      </c>
      <c r="AC155" s="49" t="s">
        <v>218</v>
      </c>
      <c r="AD155" s="26">
        <f t="shared" si="84"/>
        <v>0.6</v>
      </c>
      <c r="AE155" s="29" t="s">
        <v>349</v>
      </c>
      <c r="AF155" s="26">
        <f t="shared" si="85"/>
        <v>0.6</v>
      </c>
      <c r="AG155" s="29" t="s">
        <v>269</v>
      </c>
      <c r="AH155" s="26">
        <f t="shared" si="86"/>
        <v>0.6</v>
      </c>
      <c r="AI155" s="26">
        <v>3</v>
      </c>
      <c r="AJ155" s="26" t="s">
        <v>352</v>
      </c>
      <c r="AK155" s="26">
        <f t="shared" si="87"/>
        <v>0.6</v>
      </c>
      <c r="AL155" s="26" t="s">
        <v>274</v>
      </c>
      <c r="AM155" s="26">
        <f t="shared" si="88"/>
        <v>0.6</v>
      </c>
      <c r="AN155" s="26" t="s">
        <v>306</v>
      </c>
      <c r="AO155" s="26">
        <f t="shared" si="89"/>
        <v>0.6</v>
      </c>
      <c r="AP155" s="26" t="s">
        <v>218</v>
      </c>
      <c r="AQ155" s="26">
        <f t="shared" si="90"/>
        <v>0.6</v>
      </c>
      <c r="AR155" s="26" t="s">
        <v>349</v>
      </c>
      <c r="AS155" s="26">
        <f t="shared" si="91"/>
        <v>0.6</v>
      </c>
      <c r="AT155" s="26" t="s">
        <v>269</v>
      </c>
      <c r="AU155" s="26">
        <f t="shared" si="92"/>
        <v>0.6</v>
      </c>
      <c r="AV155" s="26">
        <v>3</v>
      </c>
      <c r="AW155" s="26" t="s">
        <v>352</v>
      </c>
      <c r="AX155" s="26">
        <f t="shared" si="93"/>
        <v>0.9</v>
      </c>
      <c r="AY155" s="26" t="s">
        <v>274</v>
      </c>
      <c r="AZ155" s="26">
        <f t="shared" si="94"/>
        <v>0.9</v>
      </c>
      <c r="BA155" s="26" t="s">
        <v>306</v>
      </c>
      <c r="BB155" s="26">
        <f t="shared" si="95"/>
        <v>0.9</v>
      </c>
      <c r="BC155" s="26" t="s">
        <v>218</v>
      </c>
      <c r="BD155" s="26">
        <f t="shared" si="96"/>
        <v>0.9</v>
      </c>
      <c r="BE155" s="26" t="s">
        <v>98</v>
      </c>
      <c r="BF155" s="26">
        <f t="shared" si="97"/>
        <v>0.9</v>
      </c>
      <c r="BG155" s="26" t="s">
        <v>269</v>
      </c>
      <c r="BH155" s="26">
        <f t="shared" si="98"/>
        <v>0.9</v>
      </c>
      <c r="BI155" s="26">
        <v>3</v>
      </c>
      <c r="BJ155" s="26" t="s">
        <v>352</v>
      </c>
      <c r="BK155" s="26">
        <f t="shared" si="99"/>
        <v>0.9</v>
      </c>
      <c r="BL155" s="26" t="s">
        <v>274</v>
      </c>
      <c r="BM155" s="26">
        <f t="shared" si="100"/>
        <v>0.9</v>
      </c>
      <c r="BN155" s="26" t="s">
        <v>306</v>
      </c>
      <c r="BO155" s="26">
        <f t="shared" si="101"/>
        <v>0.9</v>
      </c>
      <c r="BP155" s="26" t="s">
        <v>218</v>
      </c>
      <c r="BQ155" s="26">
        <f t="shared" si="102"/>
        <v>0.9</v>
      </c>
      <c r="BR155" s="26" t="s">
        <v>98</v>
      </c>
      <c r="BS155" s="26">
        <f t="shared" si="103"/>
        <v>0.9</v>
      </c>
      <c r="BT155" s="26" t="s">
        <v>269</v>
      </c>
      <c r="BU155" s="26">
        <f t="shared" si="104"/>
        <v>0.9</v>
      </c>
      <c r="BV155" s="26">
        <v>3</v>
      </c>
      <c r="BW155" s="26" t="s">
        <v>352</v>
      </c>
      <c r="BX155" s="26">
        <f t="shared" si="105"/>
        <v>1.5</v>
      </c>
      <c r="BY155" s="26" t="s">
        <v>274</v>
      </c>
      <c r="BZ155" s="26">
        <f t="shared" si="106"/>
        <v>1.5</v>
      </c>
      <c r="CA155" s="26" t="s">
        <v>306</v>
      </c>
      <c r="CB155" s="26">
        <f t="shared" si="107"/>
        <v>1.5</v>
      </c>
      <c r="CC155" s="26" t="s">
        <v>218</v>
      </c>
      <c r="CD155" s="26">
        <f t="shared" si="108"/>
        <v>1.5</v>
      </c>
      <c r="CE155" s="26" t="s">
        <v>98</v>
      </c>
      <c r="CF155" s="26">
        <f t="shared" si="109"/>
        <v>1.5</v>
      </c>
      <c r="CG155" s="26" t="s">
        <v>269</v>
      </c>
      <c r="CH155" s="26">
        <f t="shared" si="110"/>
        <v>1.5</v>
      </c>
      <c r="CI155" s="26">
        <v>3</v>
      </c>
      <c r="CJ155" s="26" t="s">
        <v>352</v>
      </c>
      <c r="CK155" s="26">
        <f t="shared" si="111"/>
        <v>1.5</v>
      </c>
      <c r="CL155" s="26" t="s">
        <v>274</v>
      </c>
      <c r="CM155" s="26">
        <f t="shared" si="112"/>
        <v>1.5</v>
      </c>
      <c r="CN155" s="26" t="s">
        <v>306</v>
      </c>
      <c r="CO155" s="26">
        <f t="shared" si="113"/>
        <v>1.5</v>
      </c>
      <c r="CP155" s="26" t="s">
        <v>218</v>
      </c>
      <c r="CQ155" s="26">
        <f t="shared" si="114"/>
        <v>1.5</v>
      </c>
      <c r="CR155" s="26" t="s">
        <v>98</v>
      </c>
      <c r="CS155" s="26">
        <f t="shared" si="115"/>
        <v>1.5</v>
      </c>
      <c r="CT155" s="26" t="s">
        <v>269</v>
      </c>
      <c r="CU155" s="26">
        <f t="shared" si="116"/>
        <v>1.5</v>
      </c>
    </row>
    <row r="156" spans="1:99" ht="15.75" x14ac:dyDescent="0.15">
      <c r="A156" s="23" t="s">
        <v>28</v>
      </c>
      <c r="B156" s="24" t="s">
        <v>418</v>
      </c>
      <c r="C156" s="23" t="s">
        <v>160</v>
      </c>
      <c r="D156" s="23" t="s">
        <v>8</v>
      </c>
      <c r="E156" s="25"/>
      <c r="F156" s="23">
        <v>1</v>
      </c>
      <c r="G156" s="26">
        <v>0</v>
      </c>
      <c r="H156" s="26">
        <v>95</v>
      </c>
      <c r="I156" s="26">
        <v>82</v>
      </c>
      <c r="J156" s="26">
        <v>93</v>
      </c>
      <c r="K156" s="26">
        <v>46</v>
      </c>
      <c r="L156" s="26">
        <v>77</v>
      </c>
      <c r="M156" s="26">
        <v>65</v>
      </c>
      <c r="N156" s="27">
        <v>0</v>
      </c>
      <c r="O156" s="26">
        <v>0</v>
      </c>
      <c r="P156" s="26">
        <f t="shared" si="117"/>
        <v>458</v>
      </c>
      <c r="Q156" s="28" t="str">
        <f>IF(D156="物理类",IF(P156&gt;=分数线!$C$2,"本科",""),IF(D156="历史类",IF(P156&gt;=分数线!$C$3,"本科","")))</f>
        <v>本科</v>
      </c>
      <c r="R156" s="28">
        <f t="shared" si="118"/>
        <v>36</v>
      </c>
      <c r="S156" s="28" t="str">
        <f>IF(D156="物理类",IF(P156&gt;=分数线!$C$6,"重本",""),IF(D156="历史类",IF(P156&gt;=分数线!$C$7,"重本","")))</f>
        <v/>
      </c>
      <c r="T156" s="28">
        <f t="shared" si="80"/>
        <v>0</v>
      </c>
      <c r="U156" s="28">
        <f t="shared" si="119"/>
        <v>36</v>
      </c>
      <c r="V156" s="26">
        <v>3</v>
      </c>
      <c r="W156" s="26" t="s">
        <v>352</v>
      </c>
      <c r="X156" s="26">
        <f t="shared" si="81"/>
        <v>0.6</v>
      </c>
      <c r="Y156" s="26" t="s">
        <v>274</v>
      </c>
      <c r="Z156" s="26">
        <f t="shared" si="82"/>
        <v>0.6</v>
      </c>
      <c r="AA156" s="26" t="s">
        <v>306</v>
      </c>
      <c r="AB156" s="26">
        <f t="shared" si="83"/>
        <v>0.6</v>
      </c>
      <c r="AC156" s="49" t="s">
        <v>218</v>
      </c>
      <c r="AD156" s="26">
        <f t="shared" si="84"/>
        <v>0.6</v>
      </c>
      <c r="AE156" s="29" t="s">
        <v>349</v>
      </c>
      <c r="AF156" s="26">
        <f t="shared" si="85"/>
        <v>0.6</v>
      </c>
      <c r="AG156" s="29" t="s">
        <v>269</v>
      </c>
      <c r="AH156" s="26">
        <f t="shared" si="86"/>
        <v>0.6</v>
      </c>
      <c r="AI156" s="26">
        <v>3</v>
      </c>
      <c r="AJ156" s="26" t="s">
        <v>352</v>
      </c>
      <c r="AK156" s="26">
        <f t="shared" si="87"/>
        <v>0.6</v>
      </c>
      <c r="AL156" s="26" t="s">
        <v>274</v>
      </c>
      <c r="AM156" s="26">
        <f t="shared" si="88"/>
        <v>0.6</v>
      </c>
      <c r="AN156" s="26" t="s">
        <v>306</v>
      </c>
      <c r="AO156" s="26">
        <f t="shared" si="89"/>
        <v>0.6</v>
      </c>
      <c r="AP156" s="26" t="s">
        <v>218</v>
      </c>
      <c r="AQ156" s="26">
        <f t="shared" si="90"/>
        <v>0.6</v>
      </c>
      <c r="AR156" s="26" t="s">
        <v>349</v>
      </c>
      <c r="AS156" s="26">
        <f t="shared" si="91"/>
        <v>0.6</v>
      </c>
      <c r="AT156" s="26" t="s">
        <v>269</v>
      </c>
      <c r="AU156" s="26">
        <f t="shared" si="92"/>
        <v>0.6</v>
      </c>
      <c r="AV156" s="26">
        <v>3</v>
      </c>
      <c r="AW156" s="26" t="s">
        <v>352</v>
      </c>
      <c r="AX156" s="26">
        <f t="shared" si="93"/>
        <v>0.9</v>
      </c>
      <c r="AY156" s="26" t="s">
        <v>274</v>
      </c>
      <c r="AZ156" s="26">
        <f t="shared" si="94"/>
        <v>0.9</v>
      </c>
      <c r="BA156" s="26" t="s">
        <v>306</v>
      </c>
      <c r="BB156" s="26">
        <f t="shared" si="95"/>
        <v>0.9</v>
      </c>
      <c r="BC156" s="26" t="s">
        <v>218</v>
      </c>
      <c r="BD156" s="26">
        <f t="shared" si="96"/>
        <v>0.9</v>
      </c>
      <c r="BE156" s="26" t="s">
        <v>98</v>
      </c>
      <c r="BF156" s="26">
        <f t="shared" si="97"/>
        <v>0.9</v>
      </c>
      <c r="BG156" s="26" t="s">
        <v>269</v>
      </c>
      <c r="BH156" s="26">
        <f t="shared" si="98"/>
        <v>0.9</v>
      </c>
      <c r="BI156" s="26">
        <v>3</v>
      </c>
      <c r="BJ156" s="26" t="s">
        <v>352</v>
      </c>
      <c r="BK156" s="26">
        <f t="shared" si="99"/>
        <v>0.9</v>
      </c>
      <c r="BL156" s="26" t="s">
        <v>274</v>
      </c>
      <c r="BM156" s="26">
        <f t="shared" si="100"/>
        <v>0.9</v>
      </c>
      <c r="BN156" s="26" t="s">
        <v>306</v>
      </c>
      <c r="BO156" s="26">
        <f t="shared" si="101"/>
        <v>0.9</v>
      </c>
      <c r="BP156" s="26" t="s">
        <v>218</v>
      </c>
      <c r="BQ156" s="26">
        <f t="shared" si="102"/>
        <v>0.9</v>
      </c>
      <c r="BR156" s="26" t="s">
        <v>98</v>
      </c>
      <c r="BS156" s="26">
        <f t="shared" si="103"/>
        <v>0.9</v>
      </c>
      <c r="BT156" s="26" t="s">
        <v>269</v>
      </c>
      <c r="BU156" s="26">
        <f t="shared" si="104"/>
        <v>0.9</v>
      </c>
      <c r="BV156" s="26">
        <v>3</v>
      </c>
      <c r="BW156" s="26" t="s">
        <v>352</v>
      </c>
      <c r="BX156" s="26">
        <f t="shared" si="105"/>
        <v>1.5</v>
      </c>
      <c r="BY156" s="26" t="s">
        <v>274</v>
      </c>
      <c r="BZ156" s="26">
        <f t="shared" si="106"/>
        <v>1.5</v>
      </c>
      <c r="CA156" s="26" t="s">
        <v>306</v>
      </c>
      <c r="CB156" s="26">
        <f t="shared" si="107"/>
        <v>1.5</v>
      </c>
      <c r="CC156" s="26" t="s">
        <v>218</v>
      </c>
      <c r="CD156" s="26">
        <f t="shared" si="108"/>
        <v>1.5</v>
      </c>
      <c r="CE156" s="26" t="s">
        <v>98</v>
      </c>
      <c r="CF156" s="26">
        <f t="shared" si="109"/>
        <v>1.5</v>
      </c>
      <c r="CG156" s="26" t="s">
        <v>269</v>
      </c>
      <c r="CH156" s="26">
        <f t="shared" si="110"/>
        <v>1.5</v>
      </c>
      <c r="CI156" s="26">
        <v>3</v>
      </c>
      <c r="CJ156" s="26" t="s">
        <v>352</v>
      </c>
      <c r="CK156" s="26">
        <f t="shared" si="111"/>
        <v>1.5</v>
      </c>
      <c r="CL156" s="26" t="s">
        <v>274</v>
      </c>
      <c r="CM156" s="26">
        <f t="shared" si="112"/>
        <v>1.5</v>
      </c>
      <c r="CN156" s="26" t="s">
        <v>306</v>
      </c>
      <c r="CO156" s="26">
        <f t="shared" si="113"/>
        <v>1.5</v>
      </c>
      <c r="CP156" s="26" t="s">
        <v>218</v>
      </c>
      <c r="CQ156" s="26">
        <f t="shared" si="114"/>
        <v>1.5</v>
      </c>
      <c r="CR156" s="26" t="s">
        <v>98</v>
      </c>
      <c r="CS156" s="26">
        <f t="shared" si="115"/>
        <v>1.5</v>
      </c>
      <c r="CT156" s="26" t="s">
        <v>269</v>
      </c>
      <c r="CU156" s="26">
        <f t="shared" si="116"/>
        <v>1.5</v>
      </c>
    </row>
    <row r="157" spans="1:99" ht="15.75" x14ac:dyDescent="0.15">
      <c r="A157" s="23" t="s">
        <v>419</v>
      </c>
      <c r="B157" s="24" t="s">
        <v>420</v>
      </c>
      <c r="C157" s="23" t="s">
        <v>160</v>
      </c>
      <c r="D157" s="23" t="s">
        <v>8</v>
      </c>
      <c r="E157" s="25"/>
      <c r="F157" s="23">
        <v>0.9</v>
      </c>
      <c r="G157" s="26">
        <v>0</v>
      </c>
      <c r="H157" s="26">
        <v>99</v>
      </c>
      <c r="I157" s="26">
        <v>91</v>
      </c>
      <c r="J157" s="26">
        <v>84</v>
      </c>
      <c r="K157" s="26">
        <v>46</v>
      </c>
      <c r="L157" s="26">
        <v>73</v>
      </c>
      <c r="M157" s="26">
        <v>64</v>
      </c>
      <c r="N157" s="27">
        <v>0</v>
      </c>
      <c r="O157" s="26">
        <v>0</v>
      </c>
      <c r="P157" s="26">
        <f t="shared" si="117"/>
        <v>457</v>
      </c>
      <c r="Q157" s="28" t="str">
        <f>IF(D157="物理类",IF(P157&gt;=分数线!$C$2,"本科",""),IF(D157="历史类",IF(P157&gt;=分数线!$C$3,"本科","")))</f>
        <v>本科</v>
      </c>
      <c r="R157" s="28">
        <f t="shared" si="118"/>
        <v>39.6</v>
      </c>
      <c r="S157" s="28" t="str">
        <f>IF(D157="物理类",IF(P157&gt;=分数线!$C$6,"重本",""),IF(D157="历史类",IF(P157&gt;=分数线!$C$7,"重本","")))</f>
        <v/>
      </c>
      <c r="T157" s="28">
        <f t="shared" si="80"/>
        <v>0</v>
      </c>
      <c r="U157" s="28">
        <f t="shared" si="119"/>
        <v>39.6</v>
      </c>
      <c r="V157" s="26">
        <v>3</v>
      </c>
      <c r="W157" s="26" t="s">
        <v>226</v>
      </c>
      <c r="X157" s="26">
        <f t="shared" si="81"/>
        <v>0.66</v>
      </c>
      <c r="Y157" s="26" t="s">
        <v>86</v>
      </c>
      <c r="Z157" s="26">
        <f t="shared" si="82"/>
        <v>0.66</v>
      </c>
      <c r="AA157" s="26" t="s">
        <v>64</v>
      </c>
      <c r="AB157" s="26">
        <f t="shared" si="83"/>
        <v>0.66</v>
      </c>
      <c r="AC157" s="49" t="s">
        <v>16</v>
      </c>
      <c r="AD157" s="26">
        <f t="shared" si="84"/>
        <v>0.66</v>
      </c>
      <c r="AE157" s="29" t="s">
        <v>227</v>
      </c>
      <c r="AF157" s="26">
        <f t="shared" si="85"/>
        <v>0.66</v>
      </c>
      <c r="AG157" s="29" t="s">
        <v>228</v>
      </c>
      <c r="AH157" s="26">
        <f t="shared" si="86"/>
        <v>0.66</v>
      </c>
      <c r="AI157" s="26">
        <v>3</v>
      </c>
      <c r="AJ157" s="26" t="s">
        <v>352</v>
      </c>
      <c r="AK157" s="26">
        <f t="shared" si="87"/>
        <v>0.66</v>
      </c>
      <c r="AL157" s="26" t="s">
        <v>274</v>
      </c>
      <c r="AM157" s="26">
        <f t="shared" si="88"/>
        <v>0.66</v>
      </c>
      <c r="AN157" s="26" t="s">
        <v>306</v>
      </c>
      <c r="AO157" s="26">
        <f t="shared" si="89"/>
        <v>0.66</v>
      </c>
      <c r="AP157" s="26" t="s">
        <v>218</v>
      </c>
      <c r="AQ157" s="26">
        <f t="shared" si="90"/>
        <v>0.66</v>
      </c>
      <c r="AR157" s="26" t="s">
        <v>349</v>
      </c>
      <c r="AS157" s="26">
        <f t="shared" si="91"/>
        <v>0.66</v>
      </c>
      <c r="AT157" s="26" t="s">
        <v>269</v>
      </c>
      <c r="AU157" s="26">
        <f t="shared" si="92"/>
        <v>0.66</v>
      </c>
      <c r="AV157" s="26">
        <v>3</v>
      </c>
      <c r="AW157" s="26" t="s">
        <v>352</v>
      </c>
      <c r="AX157" s="26">
        <f t="shared" si="93"/>
        <v>0.99</v>
      </c>
      <c r="AY157" s="26" t="s">
        <v>274</v>
      </c>
      <c r="AZ157" s="26">
        <f t="shared" si="94"/>
        <v>0.99</v>
      </c>
      <c r="BA157" s="26" t="s">
        <v>306</v>
      </c>
      <c r="BB157" s="26">
        <f t="shared" si="95"/>
        <v>0.99</v>
      </c>
      <c r="BC157" s="26" t="s">
        <v>218</v>
      </c>
      <c r="BD157" s="26">
        <f t="shared" si="96"/>
        <v>0.99</v>
      </c>
      <c r="BE157" s="26" t="s">
        <v>98</v>
      </c>
      <c r="BF157" s="26">
        <f t="shared" si="97"/>
        <v>0.99</v>
      </c>
      <c r="BG157" s="26" t="s">
        <v>269</v>
      </c>
      <c r="BH157" s="26">
        <f t="shared" si="98"/>
        <v>0.99</v>
      </c>
      <c r="BI157" s="26">
        <v>3</v>
      </c>
      <c r="BJ157" s="26" t="s">
        <v>352</v>
      </c>
      <c r="BK157" s="26">
        <f t="shared" si="99"/>
        <v>0.99</v>
      </c>
      <c r="BL157" s="26" t="s">
        <v>274</v>
      </c>
      <c r="BM157" s="26">
        <f t="shared" si="100"/>
        <v>0.99</v>
      </c>
      <c r="BN157" s="26" t="s">
        <v>306</v>
      </c>
      <c r="BO157" s="26">
        <f t="shared" si="101"/>
        <v>0.99</v>
      </c>
      <c r="BP157" s="26" t="s">
        <v>218</v>
      </c>
      <c r="BQ157" s="26">
        <f t="shared" si="102"/>
        <v>0.99</v>
      </c>
      <c r="BR157" s="26" t="s">
        <v>98</v>
      </c>
      <c r="BS157" s="26">
        <f t="shared" si="103"/>
        <v>0.99</v>
      </c>
      <c r="BT157" s="26" t="s">
        <v>269</v>
      </c>
      <c r="BU157" s="26">
        <f t="shared" si="104"/>
        <v>0.99</v>
      </c>
      <c r="BV157" s="26">
        <v>3</v>
      </c>
      <c r="BW157" s="26" t="s">
        <v>352</v>
      </c>
      <c r="BX157" s="26">
        <f t="shared" si="105"/>
        <v>1.65</v>
      </c>
      <c r="BY157" s="26" t="s">
        <v>274</v>
      </c>
      <c r="BZ157" s="26">
        <f t="shared" si="106"/>
        <v>1.65</v>
      </c>
      <c r="CA157" s="26" t="s">
        <v>306</v>
      </c>
      <c r="CB157" s="26">
        <f t="shared" si="107"/>
        <v>1.65</v>
      </c>
      <c r="CC157" s="26" t="s">
        <v>218</v>
      </c>
      <c r="CD157" s="26">
        <f t="shared" si="108"/>
        <v>1.65</v>
      </c>
      <c r="CE157" s="26" t="s">
        <v>98</v>
      </c>
      <c r="CF157" s="26">
        <f t="shared" si="109"/>
        <v>1.65</v>
      </c>
      <c r="CG157" s="26" t="s">
        <v>269</v>
      </c>
      <c r="CH157" s="26">
        <f t="shared" si="110"/>
        <v>1.65</v>
      </c>
      <c r="CI157" s="26">
        <v>3</v>
      </c>
      <c r="CJ157" s="26" t="s">
        <v>352</v>
      </c>
      <c r="CK157" s="26">
        <f t="shared" si="111"/>
        <v>1.65</v>
      </c>
      <c r="CL157" s="26" t="s">
        <v>274</v>
      </c>
      <c r="CM157" s="26">
        <f t="shared" si="112"/>
        <v>1.65</v>
      </c>
      <c r="CN157" s="26" t="s">
        <v>306</v>
      </c>
      <c r="CO157" s="26">
        <f t="shared" si="113"/>
        <v>1.65</v>
      </c>
      <c r="CP157" s="26" t="s">
        <v>218</v>
      </c>
      <c r="CQ157" s="26">
        <f t="shared" si="114"/>
        <v>1.65</v>
      </c>
      <c r="CR157" s="26" t="s">
        <v>98</v>
      </c>
      <c r="CS157" s="26">
        <f t="shared" si="115"/>
        <v>1.65</v>
      </c>
      <c r="CT157" s="26" t="s">
        <v>269</v>
      </c>
      <c r="CU157" s="26">
        <f t="shared" si="116"/>
        <v>1.65</v>
      </c>
    </row>
    <row r="158" spans="1:99" ht="15.75" x14ac:dyDescent="0.15">
      <c r="A158" s="23" t="s">
        <v>421</v>
      </c>
      <c r="B158" s="24" t="s">
        <v>422</v>
      </c>
      <c r="C158" s="23" t="s">
        <v>160</v>
      </c>
      <c r="D158" s="23" t="s">
        <v>8</v>
      </c>
      <c r="E158" s="25"/>
      <c r="F158" s="23">
        <v>0.2</v>
      </c>
      <c r="G158" s="26">
        <v>0</v>
      </c>
      <c r="H158" s="26">
        <v>96</v>
      </c>
      <c r="I158" s="26">
        <v>91</v>
      </c>
      <c r="J158" s="26">
        <v>42</v>
      </c>
      <c r="K158" s="26">
        <v>72</v>
      </c>
      <c r="L158" s="26">
        <v>73</v>
      </c>
      <c r="M158" s="26">
        <v>83</v>
      </c>
      <c r="N158" s="27">
        <v>0</v>
      </c>
      <c r="O158" s="26">
        <v>0</v>
      </c>
      <c r="P158" s="26">
        <f t="shared" si="117"/>
        <v>457</v>
      </c>
      <c r="Q158" s="28" t="str">
        <f>IF(D158="物理类",IF(P158&gt;=分数线!$C$2,"本科",""),IF(D158="历史类",IF(P158&gt;=分数线!$C$3,"本科","")))</f>
        <v>本科</v>
      </c>
      <c r="R158" s="28">
        <f t="shared" si="118"/>
        <v>64.8</v>
      </c>
      <c r="S158" s="28" t="str">
        <f>IF(D158="物理类",IF(P158&gt;=分数线!$C$6,"重本",""),IF(D158="历史类",IF(P158&gt;=分数线!$C$7,"重本","")))</f>
        <v/>
      </c>
      <c r="T158" s="28">
        <f t="shared" si="80"/>
        <v>0</v>
      </c>
      <c r="U158" s="28">
        <f t="shared" si="119"/>
        <v>64.8</v>
      </c>
      <c r="V158" s="26">
        <v>3</v>
      </c>
      <c r="W158" s="26" t="s">
        <v>352</v>
      </c>
      <c r="X158" s="26">
        <f t="shared" si="81"/>
        <v>1.08</v>
      </c>
      <c r="Y158" s="26" t="s">
        <v>274</v>
      </c>
      <c r="Z158" s="26">
        <f t="shared" si="82"/>
        <v>1.08</v>
      </c>
      <c r="AA158" s="26" t="s">
        <v>306</v>
      </c>
      <c r="AB158" s="26">
        <f t="shared" si="83"/>
        <v>1.08</v>
      </c>
      <c r="AC158" s="49" t="s">
        <v>218</v>
      </c>
      <c r="AD158" s="26">
        <f t="shared" si="84"/>
        <v>1.08</v>
      </c>
      <c r="AE158" s="29" t="s">
        <v>349</v>
      </c>
      <c r="AF158" s="26">
        <f t="shared" si="85"/>
        <v>1.08</v>
      </c>
      <c r="AG158" s="29" t="s">
        <v>269</v>
      </c>
      <c r="AH158" s="26">
        <f t="shared" si="86"/>
        <v>1.08</v>
      </c>
      <c r="AI158" s="26">
        <v>3</v>
      </c>
      <c r="AJ158" s="26" t="s">
        <v>352</v>
      </c>
      <c r="AK158" s="26">
        <f t="shared" si="87"/>
        <v>1.08</v>
      </c>
      <c r="AL158" s="26" t="s">
        <v>274</v>
      </c>
      <c r="AM158" s="26">
        <f t="shared" si="88"/>
        <v>1.08</v>
      </c>
      <c r="AN158" s="26" t="s">
        <v>306</v>
      </c>
      <c r="AO158" s="26">
        <f t="shared" si="89"/>
        <v>1.08</v>
      </c>
      <c r="AP158" s="26" t="s">
        <v>218</v>
      </c>
      <c r="AQ158" s="26">
        <f t="shared" si="90"/>
        <v>1.08</v>
      </c>
      <c r="AR158" s="26" t="s">
        <v>349</v>
      </c>
      <c r="AS158" s="26">
        <f t="shared" si="91"/>
        <v>1.08</v>
      </c>
      <c r="AT158" s="26" t="s">
        <v>269</v>
      </c>
      <c r="AU158" s="26">
        <f t="shared" si="92"/>
        <v>1.08</v>
      </c>
      <c r="AV158" s="26">
        <v>3</v>
      </c>
      <c r="AW158" s="26" t="s">
        <v>352</v>
      </c>
      <c r="AX158" s="26">
        <f t="shared" si="93"/>
        <v>1.62</v>
      </c>
      <c r="AY158" s="26" t="s">
        <v>274</v>
      </c>
      <c r="AZ158" s="26">
        <f t="shared" si="94"/>
        <v>1.62</v>
      </c>
      <c r="BA158" s="26" t="s">
        <v>306</v>
      </c>
      <c r="BB158" s="26">
        <f t="shared" si="95"/>
        <v>1.62</v>
      </c>
      <c r="BC158" s="26" t="s">
        <v>218</v>
      </c>
      <c r="BD158" s="26">
        <f t="shared" si="96"/>
        <v>1.62</v>
      </c>
      <c r="BE158" s="26" t="s">
        <v>98</v>
      </c>
      <c r="BF158" s="26">
        <f t="shared" si="97"/>
        <v>1.62</v>
      </c>
      <c r="BG158" s="26" t="s">
        <v>269</v>
      </c>
      <c r="BH158" s="26">
        <f t="shared" si="98"/>
        <v>1.62</v>
      </c>
      <c r="BI158" s="26">
        <v>3</v>
      </c>
      <c r="BJ158" s="26" t="s">
        <v>352</v>
      </c>
      <c r="BK158" s="26">
        <f t="shared" si="99"/>
        <v>1.62</v>
      </c>
      <c r="BL158" s="26" t="s">
        <v>274</v>
      </c>
      <c r="BM158" s="26">
        <f t="shared" si="100"/>
        <v>1.62</v>
      </c>
      <c r="BN158" s="26" t="s">
        <v>306</v>
      </c>
      <c r="BO158" s="26">
        <f t="shared" si="101"/>
        <v>1.62</v>
      </c>
      <c r="BP158" s="26" t="s">
        <v>218</v>
      </c>
      <c r="BQ158" s="26">
        <f t="shared" si="102"/>
        <v>1.62</v>
      </c>
      <c r="BR158" s="26" t="s">
        <v>98</v>
      </c>
      <c r="BS158" s="26">
        <f t="shared" si="103"/>
        <v>1.62</v>
      </c>
      <c r="BT158" s="26" t="s">
        <v>269</v>
      </c>
      <c r="BU158" s="26">
        <f t="shared" si="104"/>
        <v>1.62</v>
      </c>
      <c r="BV158" s="26">
        <v>3</v>
      </c>
      <c r="BW158" s="26" t="s">
        <v>352</v>
      </c>
      <c r="BX158" s="26">
        <f t="shared" si="105"/>
        <v>2.7</v>
      </c>
      <c r="BY158" s="26" t="s">
        <v>274</v>
      </c>
      <c r="BZ158" s="26">
        <f t="shared" si="106"/>
        <v>2.7</v>
      </c>
      <c r="CA158" s="26" t="s">
        <v>306</v>
      </c>
      <c r="CB158" s="26">
        <f t="shared" si="107"/>
        <v>2.7</v>
      </c>
      <c r="CC158" s="26" t="s">
        <v>218</v>
      </c>
      <c r="CD158" s="26">
        <f t="shared" si="108"/>
        <v>2.7</v>
      </c>
      <c r="CE158" s="26" t="s">
        <v>98</v>
      </c>
      <c r="CF158" s="26">
        <f t="shared" si="109"/>
        <v>2.7</v>
      </c>
      <c r="CG158" s="26" t="s">
        <v>269</v>
      </c>
      <c r="CH158" s="26">
        <f t="shared" si="110"/>
        <v>2.7</v>
      </c>
      <c r="CI158" s="26">
        <v>3</v>
      </c>
      <c r="CJ158" s="26" t="s">
        <v>352</v>
      </c>
      <c r="CK158" s="26">
        <f t="shared" si="111"/>
        <v>2.7</v>
      </c>
      <c r="CL158" s="26" t="s">
        <v>274</v>
      </c>
      <c r="CM158" s="26">
        <f t="shared" si="112"/>
        <v>2.7</v>
      </c>
      <c r="CN158" s="26" t="s">
        <v>306</v>
      </c>
      <c r="CO158" s="26">
        <f t="shared" si="113"/>
        <v>2.7</v>
      </c>
      <c r="CP158" s="26" t="s">
        <v>218</v>
      </c>
      <c r="CQ158" s="26">
        <f t="shared" si="114"/>
        <v>2.7</v>
      </c>
      <c r="CR158" s="26" t="s">
        <v>98</v>
      </c>
      <c r="CS158" s="26">
        <f t="shared" si="115"/>
        <v>2.7</v>
      </c>
      <c r="CT158" s="26" t="s">
        <v>269</v>
      </c>
      <c r="CU158" s="26">
        <f t="shared" si="116"/>
        <v>2.7</v>
      </c>
    </row>
    <row r="159" spans="1:99" ht="15.75" x14ac:dyDescent="0.15">
      <c r="A159" s="23" t="s">
        <v>423</v>
      </c>
      <c r="B159" s="24" t="s">
        <v>424</v>
      </c>
      <c r="C159" s="23" t="s">
        <v>160</v>
      </c>
      <c r="D159" s="23" t="s">
        <v>8</v>
      </c>
      <c r="E159" s="25"/>
      <c r="F159" s="23">
        <v>0.2</v>
      </c>
      <c r="G159" s="26">
        <v>0</v>
      </c>
      <c r="H159" s="26">
        <v>95</v>
      </c>
      <c r="I159" s="26">
        <v>85</v>
      </c>
      <c r="J159" s="26">
        <v>91</v>
      </c>
      <c r="K159" s="26">
        <v>36</v>
      </c>
      <c r="L159" s="26">
        <v>72</v>
      </c>
      <c r="M159" s="26">
        <v>75</v>
      </c>
      <c r="N159" s="27">
        <v>0</v>
      </c>
      <c r="O159" s="26">
        <v>0</v>
      </c>
      <c r="P159" s="26">
        <f t="shared" si="117"/>
        <v>454</v>
      </c>
      <c r="Q159" s="28" t="str">
        <f>IF(D159="物理类",IF(P159&gt;=分数线!$C$2,"本科",""),IF(D159="历史类",IF(P159&gt;=分数线!$C$3,"本科","")))</f>
        <v>本科</v>
      </c>
      <c r="R159" s="28">
        <f t="shared" si="118"/>
        <v>64.8</v>
      </c>
      <c r="S159" s="28" t="str">
        <f>IF(D159="物理类",IF(P159&gt;=分数线!$C$6,"重本",""),IF(D159="历史类",IF(P159&gt;=分数线!$C$7,"重本","")))</f>
        <v/>
      </c>
      <c r="T159" s="28">
        <f t="shared" si="80"/>
        <v>0</v>
      </c>
      <c r="U159" s="28">
        <f t="shared" si="119"/>
        <v>64.8</v>
      </c>
      <c r="V159" s="26">
        <v>3</v>
      </c>
      <c r="W159" s="26" t="s">
        <v>343</v>
      </c>
      <c r="X159" s="26">
        <f t="shared" si="81"/>
        <v>1.08</v>
      </c>
      <c r="Y159" s="26" t="s">
        <v>79</v>
      </c>
      <c r="Z159" s="26">
        <f t="shared" si="82"/>
        <v>1.08</v>
      </c>
      <c r="AA159" s="26" t="s">
        <v>344</v>
      </c>
      <c r="AB159" s="26">
        <f t="shared" si="83"/>
        <v>1.08</v>
      </c>
      <c r="AC159" s="49" t="s">
        <v>218</v>
      </c>
      <c r="AD159" s="26">
        <f t="shared" si="84"/>
        <v>1.08</v>
      </c>
      <c r="AE159" s="29" t="s">
        <v>219</v>
      </c>
      <c r="AF159" s="26">
        <f t="shared" si="85"/>
        <v>1.08</v>
      </c>
      <c r="AG159" s="29" t="s">
        <v>278</v>
      </c>
      <c r="AH159" s="26">
        <f t="shared" si="86"/>
        <v>1.08</v>
      </c>
      <c r="AI159" s="26">
        <v>3</v>
      </c>
      <c r="AJ159" s="26" t="s">
        <v>352</v>
      </c>
      <c r="AK159" s="26">
        <f t="shared" si="87"/>
        <v>1.08</v>
      </c>
      <c r="AL159" s="26" t="s">
        <v>274</v>
      </c>
      <c r="AM159" s="26">
        <f t="shared" si="88"/>
        <v>1.08</v>
      </c>
      <c r="AN159" s="26" t="s">
        <v>306</v>
      </c>
      <c r="AO159" s="26">
        <f t="shared" si="89"/>
        <v>1.08</v>
      </c>
      <c r="AP159" s="26" t="s">
        <v>218</v>
      </c>
      <c r="AQ159" s="26">
        <f t="shared" si="90"/>
        <v>1.08</v>
      </c>
      <c r="AR159" s="26" t="s">
        <v>349</v>
      </c>
      <c r="AS159" s="26">
        <f t="shared" si="91"/>
        <v>1.08</v>
      </c>
      <c r="AT159" s="26" t="s">
        <v>269</v>
      </c>
      <c r="AU159" s="26">
        <f t="shared" si="92"/>
        <v>1.08</v>
      </c>
      <c r="AV159" s="26">
        <v>3</v>
      </c>
      <c r="AW159" s="26" t="s">
        <v>352</v>
      </c>
      <c r="AX159" s="26">
        <f t="shared" si="93"/>
        <v>1.62</v>
      </c>
      <c r="AY159" s="26" t="s">
        <v>274</v>
      </c>
      <c r="AZ159" s="26">
        <f t="shared" si="94"/>
        <v>1.62</v>
      </c>
      <c r="BA159" s="26" t="s">
        <v>306</v>
      </c>
      <c r="BB159" s="26">
        <f t="shared" si="95"/>
        <v>1.62</v>
      </c>
      <c r="BC159" s="26" t="s">
        <v>218</v>
      </c>
      <c r="BD159" s="26">
        <f t="shared" si="96"/>
        <v>1.62</v>
      </c>
      <c r="BE159" s="26" t="s">
        <v>98</v>
      </c>
      <c r="BF159" s="26">
        <f t="shared" si="97"/>
        <v>1.62</v>
      </c>
      <c r="BG159" s="26" t="s">
        <v>269</v>
      </c>
      <c r="BH159" s="26">
        <f t="shared" si="98"/>
        <v>1.62</v>
      </c>
      <c r="BI159" s="26">
        <v>3</v>
      </c>
      <c r="BJ159" s="26" t="s">
        <v>352</v>
      </c>
      <c r="BK159" s="26">
        <f t="shared" si="99"/>
        <v>1.62</v>
      </c>
      <c r="BL159" s="26" t="s">
        <v>274</v>
      </c>
      <c r="BM159" s="26">
        <f t="shared" si="100"/>
        <v>1.62</v>
      </c>
      <c r="BN159" s="26" t="s">
        <v>306</v>
      </c>
      <c r="BO159" s="26">
        <f t="shared" si="101"/>
        <v>1.62</v>
      </c>
      <c r="BP159" s="26" t="s">
        <v>218</v>
      </c>
      <c r="BQ159" s="26">
        <f t="shared" si="102"/>
        <v>1.62</v>
      </c>
      <c r="BR159" s="26" t="s">
        <v>98</v>
      </c>
      <c r="BS159" s="26">
        <f t="shared" si="103"/>
        <v>1.62</v>
      </c>
      <c r="BT159" s="26" t="s">
        <v>269</v>
      </c>
      <c r="BU159" s="26">
        <f t="shared" si="104"/>
        <v>1.62</v>
      </c>
      <c r="BV159" s="26">
        <v>3</v>
      </c>
      <c r="BW159" s="26" t="s">
        <v>352</v>
      </c>
      <c r="BX159" s="26">
        <f t="shared" si="105"/>
        <v>2.7</v>
      </c>
      <c r="BY159" s="26" t="s">
        <v>274</v>
      </c>
      <c r="BZ159" s="26">
        <f t="shared" si="106"/>
        <v>2.7</v>
      </c>
      <c r="CA159" s="26" t="s">
        <v>306</v>
      </c>
      <c r="CB159" s="26">
        <f t="shared" si="107"/>
        <v>2.7</v>
      </c>
      <c r="CC159" s="26" t="s">
        <v>218</v>
      </c>
      <c r="CD159" s="26">
        <f t="shared" si="108"/>
        <v>2.7</v>
      </c>
      <c r="CE159" s="26" t="s">
        <v>98</v>
      </c>
      <c r="CF159" s="26">
        <f t="shared" si="109"/>
        <v>2.7</v>
      </c>
      <c r="CG159" s="26" t="s">
        <v>269</v>
      </c>
      <c r="CH159" s="26">
        <f t="shared" si="110"/>
        <v>2.7</v>
      </c>
      <c r="CI159" s="26">
        <v>3</v>
      </c>
      <c r="CJ159" s="26" t="s">
        <v>352</v>
      </c>
      <c r="CK159" s="26">
        <f t="shared" si="111"/>
        <v>2.7</v>
      </c>
      <c r="CL159" s="26" t="s">
        <v>274</v>
      </c>
      <c r="CM159" s="26">
        <f t="shared" si="112"/>
        <v>2.7</v>
      </c>
      <c r="CN159" s="26" t="s">
        <v>306</v>
      </c>
      <c r="CO159" s="26">
        <f t="shared" si="113"/>
        <v>2.7</v>
      </c>
      <c r="CP159" s="26" t="s">
        <v>218</v>
      </c>
      <c r="CQ159" s="26">
        <f t="shared" si="114"/>
        <v>2.7</v>
      </c>
      <c r="CR159" s="26" t="s">
        <v>98</v>
      </c>
      <c r="CS159" s="26">
        <f t="shared" si="115"/>
        <v>2.7</v>
      </c>
      <c r="CT159" s="26" t="s">
        <v>269</v>
      </c>
      <c r="CU159" s="26">
        <f t="shared" si="116"/>
        <v>2.7</v>
      </c>
    </row>
    <row r="160" spans="1:99" ht="15.75" x14ac:dyDescent="0.15">
      <c r="A160" s="23" t="s">
        <v>425</v>
      </c>
      <c r="B160" s="24" t="s">
        <v>426</v>
      </c>
      <c r="C160" s="23" t="s">
        <v>160</v>
      </c>
      <c r="D160" s="23" t="s">
        <v>8</v>
      </c>
      <c r="E160" s="25"/>
      <c r="F160" s="23">
        <v>1</v>
      </c>
      <c r="G160" s="26">
        <v>0</v>
      </c>
      <c r="H160" s="26">
        <v>91</v>
      </c>
      <c r="I160" s="26">
        <v>82</v>
      </c>
      <c r="J160" s="26">
        <v>99</v>
      </c>
      <c r="K160" s="26">
        <v>43</v>
      </c>
      <c r="L160" s="26">
        <v>66</v>
      </c>
      <c r="M160" s="26">
        <v>71</v>
      </c>
      <c r="N160" s="27">
        <v>0</v>
      </c>
      <c r="O160" s="26">
        <v>0</v>
      </c>
      <c r="P160" s="26">
        <f t="shared" si="117"/>
        <v>452</v>
      </c>
      <c r="Q160" s="28" t="str">
        <f>IF(D160="物理类",IF(P160&gt;=分数线!$C$2,"本科",""),IF(D160="历史类",IF(P160&gt;=分数线!$C$3,"本科","")))</f>
        <v>本科</v>
      </c>
      <c r="R160" s="28">
        <f t="shared" si="118"/>
        <v>36</v>
      </c>
      <c r="S160" s="28" t="str">
        <f>IF(D160="物理类",IF(P160&gt;=分数线!$C$6,"重本",""),IF(D160="历史类",IF(P160&gt;=分数线!$C$7,"重本","")))</f>
        <v/>
      </c>
      <c r="T160" s="28">
        <f t="shared" si="80"/>
        <v>0</v>
      </c>
      <c r="U160" s="28">
        <f t="shared" si="119"/>
        <v>36</v>
      </c>
      <c r="V160" s="26">
        <v>3</v>
      </c>
      <c r="W160" s="26" t="s">
        <v>181</v>
      </c>
      <c r="X160" s="26">
        <f t="shared" si="81"/>
        <v>0.6</v>
      </c>
      <c r="Y160" s="26" t="s">
        <v>182</v>
      </c>
      <c r="Z160" s="26">
        <f t="shared" si="82"/>
        <v>0.6</v>
      </c>
      <c r="AA160" s="26" t="s">
        <v>91</v>
      </c>
      <c r="AB160" s="26">
        <f t="shared" si="83"/>
        <v>0.6</v>
      </c>
      <c r="AC160" s="49" t="s">
        <v>183</v>
      </c>
      <c r="AD160" s="26">
        <f t="shared" si="84"/>
        <v>0.6</v>
      </c>
      <c r="AE160" s="29" t="s">
        <v>184</v>
      </c>
      <c r="AF160" s="26">
        <f t="shared" si="85"/>
        <v>0.6</v>
      </c>
      <c r="AG160" s="29" t="s">
        <v>185</v>
      </c>
      <c r="AH160" s="26">
        <f t="shared" si="86"/>
        <v>0.6</v>
      </c>
      <c r="AI160" s="26">
        <v>3</v>
      </c>
      <c r="AJ160" s="26" t="s">
        <v>352</v>
      </c>
      <c r="AK160" s="26">
        <f t="shared" si="87"/>
        <v>0.6</v>
      </c>
      <c r="AL160" s="26" t="s">
        <v>274</v>
      </c>
      <c r="AM160" s="26">
        <f t="shared" si="88"/>
        <v>0.6</v>
      </c>
      <c r="AN160" s="26" t="s">
        <v>306</v>
      </c>
      <c r="AO160" s="26">
        <f t="shared" si="89"/>
        <v>0.6</v>
      </c>
      <c r="AP160" s="26" t="s">
        <v>218</v>
      </c>
      <c r="AQ160" s="26">
        <f t="shared" si="90"/>
        <v>0.6</v>
      </c>
      <c r="AR160" s="26" t="s">
        <v>349</v>
      </c>
      <c r="AS160" s="26">
        <f t="shared" si="91"/>
        <v>0.6</v>
      </c>
      <c r="AT160" s="26" t="s">
        <v>269</v>
      </c>
      <c r="AU160" s="26">
        <f t="shared" si="92"/>
        <v>0.6</v>
      </c>
      <c r="AV160" s="26">
        <v>3</v>
      </c>
      <c r="AW160" s="26" t="s">
        <v>352</v>
      </c>
      <c r="AX160" s="26">
        <f t="shared" si="93"/>
        <v>0.9</v>
      </c>
      <c r="AY160" s="26" t="s">
        <v>274</v>
      </c>
      <c r="AZ160" s="26">
        <f t="shared" si="94"/>
        <v>0.9</v>
      </c>
      <c r="BA160" s="26" t="s">
        <v>306</v>
      </c>
      <c r="BB160" s="26">
        <f t="shared" si="95"/>
        <v>0.9</v>
      </c>
      <c r="BC160" s="26" t="s">
        <v>218</v>
      </c>
      <c r="BD160" s="26">
        <f t="shared" si="96"/>
        <v>0.9</v>
      </c>
      <c r="BE160" s="26" t="s">
        <v>98</v>
      </c>
      <c r="BF160" s="26">
        <f t="shared" si="97"/>
        <v>0.9</v>
      </c>
      <c r="BG160" s="26" t="s">
        <v>269</v>
      </c>
      <c r="BH160" s="26">
        <f t="shared" si="98"/>
        <v>0.9</v>
      </c>
      <c r="BI160" s="26">
        <v>3</v>
      </c>
      <c r="BJ160" s="26" t="s">
        <v>352</v>
      </c>
      <c r="BK160" s="26">
        <f t="shared" si="99"/>
        <v>0.9</v>
      </c>
      <c r="BL160" s="26" t="s">
        <v>274</v>
      </c>
      <c r="BM160" s="26">
        <f t="shared" si="100"/>
        <v>0.9</v>
      </c>
      <c r="BN160" s="26" t="s">
        <v>306</v>
      </c>
      <c r="BO160" s="26">
        <f t="shared" si="101"/>
        <v>0.9</v>
      </c>
      <c r="BP160" s="26" t="s">
        <v>218</v>
      </c>
      <c r="BQ160" s="26">
        <f t="shared" si="102"/>
        <v>0.9</v>
      </c>
      <c r="BR160" s="26" t="s">
        <v>98</v>
      </c>
      <c r="BS160" s="26">
        <f t="shared" si="103"/>
        <v>0.9</v>
      </c>
      <c r="BT160" s="26" t="s">
        <v>269</v>
      </c>
      <c r="BU160" s="26">
        <f t="shared" si="104"/>
        <v>0.9</v>
      </c>
      <c r="BV160" s="26">
        <v>3</v>
      </c>
      <c r="BW160" s="26" t="s">
        <v>352</v>
      </c>
      <c r="BX160" s="26">
        <f t="shared" si="105"/>
        <v>1.5</v>
      </c>
      <c r="BY160" s="26" t="s">
        <v>274</v>
      </c>
      <c r="BZ160" s="26">
        <f t="shared" si="106"/>
        <v>1.5</v>
      </c>
      <c r="CA160" s="26" t="s">
        <v>306</v>
      </c>
      <c r="CB160" s="26">
        <f t="shared" si="107"/>
        <v>1.5</v>
      </c>
      <c r="CC160" s="26" t="s">
        <v>218</v>
      </c>
      <c r="CD160" s="26">
        <f t="shared" si="108"/>
        <v>1.5</v>
      </c>
      <c r="CE160" s="26" t="s">
        <v>98</v>
      </c>
      <c r="CF160" s="26">
        <f t="shared" si="109"/>
        <v>1.5</v>
      </c>
      <c r="CG160" s="26" t="s">
        <v>269</v>
      </c>
      <c r="CH160" s="26">
        <f t="shared" si="110"/>
        <v>1.5</v>
      </c>
      <c r="CI160" s="26">
        <v>3</v>
      </c>
      <c r="CJ160" s="26" t="s">
        <v>352</v>
      </c>
      <c r="CK160" s="26">
        <f t="shared" si="111"/>
        <v>1.5</v>
      </c>
      <c r="CL160" s="26" t="s">
        <v>274</v>
      </c>
      <c r="CM160" s="26">
        <f t="shared" si="112"/>
        <v>1.5</v>
      </c>
      <c r="CN160" s="26" t="s">
        <v>306</v>
      </c>
      <c r="CO160" s="26">
        <f t="shared" si="113"/>
        <v>1.5</v>
      </c>
      <c r="CP160" s="26" t="s">
        <v>218</v>
      </c>
      <c r="CQ160" s="26">
        <f t="shared" si="114"/>
        <v>1.5</v>
      </c>
      <c r="CR160" s="26" t="s">
        <v>98</v>
      </c>
      <c r="CS160" s="26">
        <f t="shared" si="115"/>
        <v>1.5</v>
      </c>
      <c r="CT160" s="26" t="s">
        <v>269</v>
      </c>
      <c r="CU160" s="26">
        <f t="shared" si="116"/>
        <v>1.5</v>
      </c>
    </row>
    <row r="161" spans="1:99" ht="15.75" x14ac:dyDescent="0.15">
      <c r="A161" s="23" t="s">
        <v>427</v>
      </c>
      <c r="B161" s="24" t="s">
        <v>428</v>
      </c>
      <c r="C161" s="23" t="s">
        <v>160</v>
      </c>
      <c r="D161" s="23" t="s">
        <v>8</v>
      </c>
      <c r="E161" s="25"/>
      <c r="F161" s="23">
        <v>0.2</v>
      </c>
      <c r="G161" s="26">
        <v>0</v>
      </c>
      <c r="H161" s="26">
        <v>93</v>
      </c>
      <c r="I161" s="26">
        <v>95</v>
      </c>
      <c r="J161" s="26">
        <v>61</v>
      </c>
      <c r="K161" s="26">
        <v>48</v>
      </c>
      <c r="L161" s="26">
        <v>72</v>
      </c>
      <c r="M161" s="26">
        <v>82</v>
      </c>
      <c r="N161" s="27">
        <v>0</v>
      </c>
      <c r="O161" s="26">
        <v>0</v>
      </c>
      <c r="P161" s="26">
        <f t="shared" si="117"/>
        <v>451</v>
      </c>
      <c r="Q161" s="28" t="str">
        <f>IF(D161="物理类",IF(P161&gt;=分数线!$C$2,"本科",""),IF(D161="历史类",IF(P161&gt;=分数线!$C$3,"本科","")))</f>
        <v>本科</v>
      </c>
      <c r="R161" s="28">
        <f t="shared" si="118"/>
        <v>64.8</v>
      </c>
      <c r="S161" s="28" t="str">
        <f>IF(D161="物理类",IF(P161&gt;=分数线!$C$6,"重本",""),IF(D161="历史类",IF(P161&gt;=分数线!$C$7,"重本","")))</f>
        <v/>
      </c>
      <c r="T161" s="28">
        <f t="shared" si="80"/>
        <v>0</v>
      </c>
      <c r="U161" s="28">
        <f t="shared" si="119"/>
        <v>64.8</v>
      </c>
      <c r="V161" s="26">
        <v>3</v>
      </c>
      <c r="W161" s="26" t="s">
        <v>343</v>
      </c>
      <c r="X161" s="26">
        <f t="shared" si="81"/>
        <v>1.08</v>
      </c>
      <c r="Y161" s="26" t="s">
        <v>79</v>
      </c>
      <c r="Z161" s="26">
        <f t="shared" si="82"/>
        <v>1.08</v>
      </c>
      <c r="AA161" s="26" t="s">
        <v>344</v>
      </c>
      <c r="AB161" s="26">
        <f t="shared" si="83"/>
        <v>1.08</v>
      </c>
      <c r="AC161" s="49" t="s">
        <v>218</v>
      </c>
      <c r="AD161" s="26">
        <f t="shared" si="84"/>
        <v>1.08</v>
      </c>
      <c r="AE161" s="29" t="s">
        <v>219</v>
      </c>
      <c r="AF161" s="26">
        <f t="shared" si="85"/>
        <v>1.08</v>
      </c>
      <c r="AG161" s="29" t="s">
        <v>278</v>
      </c>
      <c r="AH161" s="26">
        <f t="shared" si="86"/>
        <v>1.08</v>
      </c>
      <c r="AI161" s="26">
        <v>3</v>
      </c>
      <c r="AJ161" s="26" t="s">
        <v>352</v>
      </c>
      <c r="AK161" s="26">
        <f t="shared" si="87"/>
        <v>1.08</v>
      </c>
      <c r="AL161" s="26" t="s">
        <v>274</v>
      </c>
      <c r="AM161" s="26">
        <f t="shared" si="88"/>
        <v>1.08</v>
      </c>
      <c r="AN161" s="26" t="s">
        <v>306</v>
      </c>
      <c r="AO161" s="26">
        <f t="shared" si="89"/>
        <v>1.08</v>
      </c>
      <c r="AP161" s="26" t="s">
        <v>218</v>
      </c>
      <c r="AQ161" s="26">
        <f t="shared" si="90"/>
        <v>1.08</v>
      </c>
      <c r="AR161" s="26" t="s">
        <v>349</v>
      </c>
      <c r="AS161" s="26">
        <f t="shared" si="91"/>
        <v>1.08</v>
      </c>
      <c r="AT161" s="26" t="s">
        <v>269</v>
      </c>
      <c r="AU161" s="26">
        <f t="shared" si="92"/>
        <v>1.08</v>
      </c>
      <c r="AV161" s="26">
        <v>3</v>
      </c>
      <c r="AW161" s="26" t="s">
        <v>352</v>
      </c>
      <c r="AX161" s="26">
        <f t="shared" si="93"/>
        <v>1.62</v>
      </c>
      <c r="AY161" s="26" t="s">
        <v>274</v>
      </c>
      <c r="AZ161" s="26">
        <f t="shared" si="94"/>
        <v>1.62</v>
      </c>
      <c r="BA161" s="26" t="s">
        <v>306</v>
      </c>
      <c r="BB161" s="26">
        <f t="shared" si="95"/>
        <v>1.62</v>
      </c>
      <c r="BC161" s="26" t="s">
        <v>218</v>
      </c>
      <c r="BD161" s="26">
        <f t="shared" si="96"/>
        <v>1.62</v>
      </c>
      <c r="BE161" s="26" t="s">
        <v>98</v>
      </c>
      <c r="BF161" s="26">
        <f t="shared" si="97"/>
        <v>1.62</v>
      </c>
      <c r="BG161" s="26" t="s">
        <v>269</v>
      </c>
      <c r="BH161" s="26">
        <f t="shared" si="98"/>
        <v>1.62</v>
      </c>
      <c r="BI161" s="26">
        <v>3</v>
      </c>
      <c r="BJ161" s="26" t="s">
        <v>352</v>
      </c>
      <c r="BK161" s="26">
        <f t="shared" si="99"/>
        <v>1.62</v>
      </c>
      <c r="BL161" s="26" t="s">
        <v>274</v>
      </c>
      <c r="BM161" s="26">
        <f t="shared" si="100"/>
        <v>1.62</v>
      </c>
      <c r="BN161" s="26" t="s">
        <v>306</v>
      </c>
      <c r="BO161" s="26">
        <f t="shared" si="101"/>
        <v>1.62</v>
      </c>
      <c r="BP161" s="26" t="s">
        <v>218</v>
      </c>
      <c r="BQ161" s="26">
        <f t="shared" si="102"/>
        <v>1.62</v>
      </c>
      <c r="BR161" s="26" t="s">
        <v>98</v>
      </c>
      <c r="BS161" s="26">
        <f t="shared" si="103"/>
        <v>1.62</v>
      </c>
      <c r="BT161" s="26" t="s">
        <v>269</v>
      </c>
      <c r="BU161" s="26">
        <f t="shared" si="104"/>
        <v>1.62</v>
      </c>
      <c r="BV161" s="26">
        <v>3</v>
      </c>
      <c r="BW161" s="26" t="s">
        <v>352</v>
      </c>
      <c r="BX161" s="26">
        <f t="shared" si="105"/>
        <v>2.7</v>
      </c>
      <c r="BY161" s="26" t="s">
        <v>274</v>
      </c>
      <c r="BZ161" s="26">
        <f t="shared" si="106"/>
        <v>2.7</v>
      </c>
      <c r="CA161" s="26" t="s">
        <v>306</v>
      </c>
      <c r="CB161" s="26">
        <f t="shared" si="107"/>
        <v>2.7</v>
      </c>
      <c r="CC161" s="26" t="s">
        <v>218</v>
      </c>
      <c r="CD161" s="26">
        <f t="shared" si="108"/>
        <v>2.7</v>
      </c>
      <c r="CE161" s="26" t="s">
        <v>98</v>
      </c>
      <c r="CF161" s="26">
        <f t="shared" si="109"/>
        <v>2.7</v>
      </c>
      <c r="CG161" s="26" t="s">
        <v>269</v>
      </c>
      <c r="CH161" s="26">
        <f t="shared" si="110"/>
        <v>2.7</v>
      </c>
      <c r="CI161" s="26">
        <v>3</v>
      </c>
      <c r="CJ161" s="26" t="s">
        <v>352</v>
      </c>
      <c r="CK161" s="26">
        <f t="shared" si="111"/>
        <v>2.7</v>
      </c>
      <c r="CL161" s="26" t="s">
        <v>274</v>
      </c>
      <c r="CM161" s="26">
        <f t="shared" si="112"/>
        <v>2.7</v>
      </c>
      <c r="CN161" s="26" t="s">
        <v>306</v>
      </c>
      <c r="CO161" s="26">
        <f t="shared" si="113"/>
        <v>2.7</v>
      </c>
      <c r="CP161" s="26" t="s">
        <v>218</v>
      </c>
      <c r="CQ161" s="26">
        <f t="shared" si="114"/>
        <v>2.7</v>
      </c>
      <c r="CR161" s="26" t="s">
        <v>98</v>
      </c>
      <c r="CS161" s="26">
        <f t="shared" si="115"/>
        <v>2.7</v>
      </c>
      <c r="CT161" s="26" t="s">
        <v>269</v>
      </c>
      <c r="CU161" s="26">
        <f t="shared" si="116"/>
        <v>2.7</v>
      </c>
    </row>
    <row r="162" spans="1:99" ht="15.75" x14ac:dyDescent="0.15">
      <c r="A162" s="23" t="s">
        <v>414</v>
      </c>
      <c r="B162" s="24" t="s">
        <v>429</v>
      </c>
      <c r="C162" s="23" t="s">
        <v>160</v>
      </c>
      <c r="D162" s="23" t="s">
        <v>8</v>
      </c>
      <c r="E162" s="25"/>
      <c r="F162" s="23">
        <v>1</v>
      </c>
      <c r="G162" s="26">
        <v>0</v>
      </c>
      <c r="H162" s="26">
        <v>99</v>
      </c>
      <c r="I162" s="26">
        <v>85</v>
      </c>
      <c r="J162" s="26">
        <v>92</v>
      </c>
      <c r="K162" s="26">
        <v>40</v>
      </c>
      <c r="L162" s="26">
        <v>65</v>
      </c>
      <c r="M162" s="26">
        <v>68</v>
      </c>
      <c r="N162" s="27">
        <v>0</v>
      </c>
      <c r="O162" s="26">
        <v>0</v>
      </c>
      <c r="P162" s="26">
        <f t="shared" si="117"/>
        <v>449</v>
      </c>
      <c r="Q162" s="28" t="str">
        <f>IF(D162="物理类",IF(P162&gt;=分数线!$C$2,"本科",""),IF(D162="历史类",IF(P162&gt;=分数线!$C$3,"本科","")))</f>
        <v>本科</v>
      </c>
      <c r="R162" s="28">
        <f t="shared" si="118"/>
        <v>36</v>
      </c>
      <c r="S162" s="28" t="str">
        <f>IF(D162="物理类",IF(P162&gt;=分数线!$C$6,"重本",""),IF(D162="历史类",IF(P162&gt;=分数线!$C$7,"重本","")))</f>
        <v/>
      </c>
      <c r="T162" s="28">
        <f t="shared" si="80"/>
        <v>0</v>
      </c>
      <c r="U162" s="28">
        <f t="shared" si="119"/>
        <v>36</v>
      </c>
      <c r="V162" s="26">
        <v>3</v>
      </c>
      <c r="W162" s="26" t="s">
        <v>352</v>
      </c>
      <c r="X162" s="26">
        <f t="shared" si="81"/>
        <v>0.6</v>
      </c>
      <c r="Y162" s="26" t="s">
        <v>274</v>
      </c>
      <c r="Z162" s="26">
        <f t="shared" si="82"/>
        <v>0.6</v>
      </c>
      <c r="AA162" s="26" t="s">
        <v>306</v>
      </c>
      <c r="AB162" s="26">
        <f t="shared" si="83"/>
        <v>0.6</v>
      </c>
      <c r="AC162" s="49" t="s">
        <v>218</v>
      </c>
      <c r="AD162" s="26">
        <f t="shared" si="84"/>
        <v>0.6</v>
      </c>
      <c r="AE162" s="29" t="s">
        <v>349</v>
      </c>
      <c r="AF162" s="26">
        <f t="shared" si="85"/>
        <v>0.6</v>
      </c>
      <c r="AG162" s="29" t="s">
        <v>269</v>
      </c>
      <c r="AH162" s="26">
        <f t="shared" si="86"/>
        <v>0.6</v>
      </c>
      <c r="AI162" s="26">
        <v>3</v>
      </c>
      <c r="AJ162" s="26" t="s">
        <v>352</v>
      </c>
      <c r="AK162" s="26">
        <f t="shared" si="87"/>
        <v>0.6</v>
      </c>
      <c r="AL162" s="26" t="s">
        <v>274</v>
      </c>
      <c r="AM162" s="26">
        <f t="shared" si="88"/>
        <v>0.6</v>
      </c>
      <c r="AN162" s="26" t="s">
        <v>306</v>
      </c>
      <c r="AO162" s="26">
        <f t="shared" si="89"/>
        <v>0.6</v>
      </c>
      <c r="AP162" s="26" t="s">
        <v>218</v>
      </c>
      <c r="AQ162" s="26">
        <f t="shared" si="90"/>
        <v>0.6</v>
      </c>
      <c r="AR162" s="26" t="s">
        <v>349</v>
      </c>
      <c r="AS162" s="26">
        <f t="shared" si="91"/>
        <v>0.6</v>
      </c>
      <c r="AT162" s="26" t="s">
        <v>269</v>
      </c>
      <c r="AU162" s="26">
        <f t="shared" si="92"/>
        <v>0.6</v>
      </c>
      <c r="AV162" s="26">
        <v>3</v>
      </c>
      <c r="AW162" s="26" t="s">
        <v>352</v>
      </c>
      <c r="AX162" s="26">
        <f t="shared" si="93"/>
        <v>0.9</v>
      </c>
      <c r="AY162" s="26" t="s">
        <v>274</v>
      </c>
      <c r="AZ162" s="26">
        <f t="shared" si="94"/>
        <v>0.9</v>
      </c>
      <c r="BA162" s="26" t="s">
        <v>306</v>
      </c>
      <c r="BB162" s="26">
        <f t="shared" si="95"/>
        <v>0.9</v>
      </c>
      <c r="BC162" s="26" t="s">
        <v>218</v>
      </c>
      <c r="BD162" s="26">
        <f t="shared" si="96"/>
        <v>0.9</v>
      </c>
      <c r="BE162" s="26" t="s">
        <v>98</v>
      </c>
      <c r="BF162" s="26">
        <f t="shared" si="97"/>
        <v>0.9</v>
      </c>
      <c r="BG162" s="26" t="s">
        <v>269</v>
      </c>
      <c r="BH162" s="26">
        <f t="shared" si="98"/>
        <v>0.9</v>
      </c>
      <c r="BI162" s="26">
        <v>3</v>
      </c>
      <c r="BJ162" s="26" t="s">
        <v>352</v>
      </c>
      <c r="BK162" s="26">
        <f t="shared" si="99"/>
        <v>0.9</v>
      </c>
      <c r="BL162" s="26" t="s">
        <v>274</v>
      </c>
      <c r="BM162" s="26">
        <f t="shared" si="100"/>
        <v>0.9</v>
      </c>
      <c r="BN162" s="26" t="s">
        <v>306</v>
      </c>
      <c r="BO162" s="26">
        <f t="shared" si="101"/>
        <v>0.9</v>
      </c>
      <c r="BP162" s="26" t="s">
        <v>218</v>
      </c>
      <c r="BQ162" s="26">
        <f t="shared" si="102"/>
        <v>0.9</v>
      </c>
      <c r="BR162" s="26" t="s">
        <v>98</v>
      </c>
      <c r="BS162" s="26">
        <f t="shared" si="103"/>
        <v>0.9</v>
      </c>
      <c r="BT162" s="26" t="s">
        <v>269</v>
      </c>
      <c r="BU162" s="26">
        <f t="shared" si="104"/>
        <v>0.9</v>
      </c>
      <c r="BV162" s="26">
        <v>3</v>
      </c>
      <c r="BW162" s="26" t="s">
        <v>352</v>
      </c>
      <c r="BX162" s="26">
        <f t="shared" si="105"/>
        <v>1.5</v>
      </c>
      <c r="BY162" s="26" t="s">
        <v>274</v>
      </c>
      <c r="BZ162" s="26">
        <f t="shared" si="106"/>
        <v>1.5</v>
      </c>
      <c r="CA162" s="26" t="s">
        <v>306</v>
      </c>
      <c r="CB162" s="26">
        <f t="shared" si="107"/>
        <v>1.5</v>
      </c>
      <c r="CC162" s="26" t="s">
        <v>218</v>
      </c>
      <c r="CD162" s="26">
        <f t="shared" si="108"/>
        <v>1.5</v>
      </c>
      <c r="CE162" s="26" t="s">
        <v>98</v>
      </c>
      <c r="CF162" s="26">
        <f t="shared" si="109"/>
        <v>1.5</v>
      </c>
      <c r="CG162" s="26" t="s">
        <v>269</v>
      </c>
      <c r="CH162" s="26">
        <f t="shared" si="110"/>
        <v>1.5</v>
      </c>
      <c r="CI162" s="26">
        <v>3</v>
      </c>
      <c r="CJ162" s="26" t="s">
        <v>352</v>
      </c>
      <c r="CK162" s="26">
        <f t="shared" si="111"/>
        <v>1.5</v>
      </c>
      <c r="CL162" s="26" t="s">
        <v>274</v>
      </c>
      <c r="CM162" s="26">
        <f t="shared" si="112"/>
        <v>1.5</v>
      </c>
      <c r="CN162" s="26" t="s">
        <v>306</v>
      </c>
      <c r="CO162" s="26">
        <f t="shared" si="113"/>
        <v>1.5</v>
      </c>
      <c r="CP162" s="26" t="s">
        <v>218</v>
      </c>
      <c r="CQ162" s="26">
        <f t="shared" si="114"/>
        <v>1.5</v>
      </c>
      <c r="CR162" s="26" t="s">
        <v>98</v>
      </c>
      <c r="CS162" s="26">
        <f t="shared" si="115"/>
        <v>1.5</v>
      </c>
      <c r="CT162" s="26" t="s">
        <v>269</v>
      </c>
      <c r="CU162" s="26">
        <f t="shared" si="116"/>
        <v>1.5</v>
      </c>
    </row>
    <row r="163" spans="1:99" ht="15.75" x14ac:dyDescent="0.15">
      <c r="A163" s="23" t="s">
        <v>430</v>
      </c>
      <c r="B163" s="24" t="s">
        <v>431</v>
      </c>
      <c r="C163" s="23" t="s">
        <v>160</v>
      </c>
      <c r="D163" s="23" t="s">
        <v>8</v>
      </c>
      <c r="E163" s="25"/>
      <c r="F163" s="23">
        <v>0.2</v>
      </c>
      <c r="G163" s="26">
        <v>0</v>
      </c>
      <c r="H163" s="26">
        <v>93</v>
      </c>
      <c r="I163" s="26">
        <v>95</v>
      </c>
      <c r="J163" s="26">
        <v>85</v>
      </c>
      <c r="K163" s="26">
        <v>43</v>
      </c>
      <c r="L163" s="26">
        <v>68</v>
      </c>
      <c r="M163" s="26">
        <v>64</v>
      </c>
      <c r="N163" s="27">
        <v>0</v>
      </c>
      <c r="O163" s="26">
        <v>0</v>
      </c>
      <c r="P163" s="26">
        <f t="shared" si="117"/>
        <v>448</v>
      </c>
      <c r="Q163" s="28" t="str">
        <f>IF(D163="物理类",IF(P163&gt;=分数线!$C$2,"本科",""),IF(D163="历史类",IF(P163&gt;=分数线!$C$3,"本科","")))</f>
        <v>本科</v>
      </c>
      <c r="R163" s="28">
        <f t="shared" si="118"/>
        <v>64.8</v>
      </c>
      <c r="S163" s="28" t="str">
        <f>IF(D163="物理类",IF(P163&gt;=分数线!$C$6,"重本",""),IF(D163="历史类",IF(P163&gt;=分数线!$C$7,"重本","")))</f>
        <v/>
      </c>
      <c r="T163" s="28">
        <f t="shared" si="80"/>
        <v>0</v>
      </c>
      <c r="U163" s="28">
        <f t="shared" si="119"/>
        <v>64.8</v>
      </c>
      <c r="V163" s="26">
        <v>3</v>
      </c>
      <c r="W163" s="26" t="s">
        <v>347</v>
      </c>
      <c r="X163" s="26">
        <f t="shared" si="81"/>
        <v>1.08</v>
      </c>
      <c r="Y163" s="26" t="s">
        <v>182</v>
      </c>
      <c r="Z163" s="26">
        <f t="shared" si="82"/>
        <v>1.08</v>
      </c>
      <c r="AA163" s="26" t="s">
        <v>80</v>
      </c>
      <c r="AB163" s="26">
        <f t="shared" si="83"/>
        <v>1.08</v>
      </c>
      <c r="AC163" s="49" t="s">
        <v>16</v>
      </c>
      <c r="AD163" s="26">
        <f t="shared" si="84"/>
        <v>1.08</v>
      </c>
      <c r="AE163" s="29" t="s">
        <v>275</v>
      </c>
      <c r="AF163" s="26">
        <f t="shared" si="85"/>
        <v>1.08</v>
      </c>
      <c r="AG163" s="29" t="s">
        <v>99</v>
      </c>
      <c r="AH163" s="26">
        <f t="shared" si="86"/>
        <v>1.08</v>
      </c>
      <c r="AI163" s="26">
        <v>3</v>
      </c>
      <c r="AJ163" s="26" t="s">
        <v>352</v>
      </c>
      <c r="AK163" s="26">
        <f t="shared" si="87"/>
        <v>1.08</v>
      </c>
      <c r="AL163" s="26" t="s">
        <v>274</v>
      </c>
      <c r="AM163" s="26">
        <f t="shared" si="88"/>
        <v>1.08</v>
      </c>
      <c r="AN163" s="26" t="s">
        <v>306</v>
      </c>
      <c r="AO163" s="26">
        <f t="shared" si="89"/>
        <v>1.08</v>
      </c>
      <c r="AP163" s="26" t="s">
        <v>218</v>
      </c>
      <c r="AQ163" s="26">
        <f t="shared" si="90"/>
        <v>1.08</v>
      </c>
      <c r="AR163" s="26" t="s">
        <v>349</v>
      </c>
      <c r="AS163" s="26">
        <f t="shared" si="91"/>
        <v>1.08</v>
      </c>
      <c r="AT163" s="26" t="s">
        <v>269</v>
      </c>
      <c r="AU163" s="26">
        <f t="shared" si="92"/>
        <v>1.08</v>
      </c>
      <c r="AV163" s="26">
        <v>3</v>
      </c>
      <c r="AW163" s="26" t="s">
        <v>352</v>
      </c>
      <c r="AX163" s="26">
        <f t="shared" si="93"/>
        <v>1.62</v>
      </c>
      <c r="AY163" s="26" t="s">
        <v>274</v>
      </c>
      <c r="AZ163" s="26">
        <f t="shared" si="94"/>
        <v>1.62</v>
      </c>
      <c r="BA163" s="26" t="s">
        <v>306</v>
      </c>
      <c r="BB163" s="26">
        <f t="shared" si="95"/>
        <v>1.62</v>
      </c>
      <c r="BC163" s="26" t="s">
        <v>218</v>
      </c>
      <c r="BD163" s="26">
        <f t="shared" si="96"/>
        <v>1.62</v>
      </c>
      <c r="BE163" s="26" t="s">
        <v>98</v>
      </c>
      <c r="BF163" s="26">
        <f t="shared" si="97"/>
        <v>1.62</v>
      </c>
      <c r="BG163" s="26" t="s">
        <v>269</v>
      </c>
      <c r="BH163" s="26">
        <f t="shared" si="98"/>
        <v>1.62</v>
      </c>
      <c r="BI163" s="26">
        <v>3</v>
      </c>
      <c r="BJ163" s="26" t="s">
        <v>352</v>
      </c>
      <c r="BK163" s="26">
        <f t="shared" si="99"/>
        <v>1.62</v>
      </c>
      <c r="BL163" s="26" t="s">
        <v>274</v>
      </c>
      <c r="BM163" s="26">
        <f t="shared" si="100"/>
        <v>1.62</v>
      </c>
      <c r="BN163" s="26" t="s">
        <v>306</v>
      </c>
      <c r="BO163" s="26">
        <f t="shared" si="101"/>
        <v>1.62</v>
      </c>
      <c r="BP163" s="26" t="s">
        <v>218</v>
      </c>
      <c r="BQ163" s="26">
        <f t="shared" si="102"/>
        <v>1.62</v>
      </c>
      <c r="BR163" s="26" t="s">
        <v>98</v>
      </c>
      <c r="BS163" s="26">
        <f t="shared" si="103"/>
        <v>1.62</v>
      </c>
      <c r="BT163" s="26" t="s">
        <v>269</v>
      </c>
      <c r="BU163" s="26">
        <f t="shared" si="104"/>
        <v>1.62</v>
      </c>
      <c r="BV163" s="26">
        <v>3</v>
      </c>
      <c r="BW163" s="26" t="s">
        <v>352</v>
      </c>
      <c r="BX163" s="26">
        <f t="shared" si="105"/>
        <v>2.7</v>
      </c>
      <c r="BY163" s="26" t="s">
        <v>274</v>
      </c>
      <c r="BZ163" s="26">
        <f t="shared" si="106"/>
        <v>2.7</v>
      </c>
      <c r="CA163" s="26" t="s">
        <v>306</v>
      </c>
      <c r="CB163" s="26">
        <f t="shared" si="107"/>
        <v>2.7</v>
      </c>
      <c r="CC163" s="26" t="s">
        <v>218</v>
      </c>
      <c r="CD163" s="26">
        <f t="shared" si="108"/>
        <v>2.7</v>
      </c>
      <c r="CE163" s="26" t="s">
        <v>98</v>
      </c>
      <c r="CF163" s="26">
        <f t="shared" si="109"/>
        <v>2.7</v>
      </c>
      <c r="CG163" s="26" t="s">
        <v>269</v>
      </c>
      <c r="CH163" s="26">
        <f t="shared" si="110"/>
        <v>2.7</v>
      </c>
      <c r="CI163" s="26">
        <v>3</v>
      </c>
      <c r="CJ163" s="26" t="s">
        <v>352</v>
      </c>
      <c r="CK163" s="26">
        <f t="shared" si="111"/>
        <v>2.7</v>
      </c>
      <c r="CL163" s="26" t="s">
        <v>274</v>
      </c>
      <c r="CM163" s="26">
        <f t="shared" si="112"/>
        <v>2.7</v>
      </c>
      <c r="CN163" s="26" t="s">
        <v>306</v>
      </c>
      <c r="CO163" s="26">
        <f t="shared" si="113"/>
        <v>2.7</v>
      </c>
      <c r="CP163" s="26" t="s">
        <v>218</v>
      </c>
      <c r="CQ163" s="26">
        <f t="shared" si="114"/>
        <v>2.7</v>
      </c>
      <c r="CR163" s="26" t="s">
        <v>98</v>
      </c>
      <c r="CS163" s="26">
        <f t="shared" si="115"/>
        <v>2.7</v>
      </c>
      <c r="CT163" s="26" t="s">
        <v>269</v>
      </c>
      <c r="CU163" s="26">
        <f t="shared" si="116"/>
        <v>2.7</v>
      </c>
    </row>
    <row r="164" spans="1:99" ht="15.75" x14ac:dyDescent="0.15">
      <c r="A164" s="23" t="s">
        <v>432</v>
      </c>
      <c r="B164" s="24" t="s">
        <v>433</v>
      </c>
      <c r="C164" s="23" t="s">
        <v>160</v>
      </c>
      <c r="D164" s="23" t="s">
        <v>8</v>
      </c>
      <c r="E164" s="25"/>
      <c r="F164" s="23">
        <v>1</v>
      </c>
      <c r="G164" s="26">
        <v>0</v>
      </c>
      <c r="H164" s="26">
        <v>95</v>
      </c>
      <c r="I164" s="26">
        <v>75</v>
      </c>
      <c r="J164" s="26">
        <v>112</v>
      </c>
      <c r="K164" s="26">
        <v>33</v>
      </c>
      <c r="L164" s="26">
        <v>77</v>
      </c>
      <c r="M164" s="26">
        <v>54</v>
      </c>
      <c r="N164" s="27">
        <v>0</v>
      </c>
      <c r="O164" s="26">
        <v>0</v>
      </c>
      <c r="P164" s="26">
        <f t="shared" si="117"/>
        <v>446</v>
      </c>
      <c r="Q164" s="28" t="str">
        <f>IF(D164="物理类",IF(P164&gt;=分数线!$C$2,"本科",""),IF(D164="历史类",IF(P164&gt;=分数线!$C$3,"本科","")))</f>
        <v>本科</v>
      </c>
      <c r="R164" s="28">
        <f t="shared" si="118"/>
        <v>36</v>
      </c>
      <c r="S164" s="28" t="str">
        <f>IF(D164="物理类",IF(P164&gt;=分数线!$C$6,"重本",""),IF(D164="历史类",IF(P164&gt;=分数线!$C$7,"重本","")))</f>
        <v/>
      </c>
      <c r="T164" s="28">
        <f t="shared" si="80"/>
        <v>0</v>
      </c>
      <c r="U164" s="28">
        <f t="shared" si="119"/>
        <v>36</v>
      </c>
      <c r="V164" s="26">
        <v>3</v>
      </c>
      <c r="W164" s="26" t="s">
        <v>352</v>
      </c>
      <c r="X164" s="26">
        <f t="shared" si="81"/>
        <v>0.6</v>
      </c>
      <c r="Y164" s="26" t="s">
        <v>274</v>
      </c>
      <c r="Z164" s="26">
        <f t="shared" si="82"/>
        <v>0.6</v>
      </c>
      <c r="AA164" s="26" t="s">
        <v>306</v>
      </c>
      <c r="AB164" s="26">
        <f t="shared" si="83"/>
        <v>0.6</v>
      </c>
      <c r="AC164" s="49" t="s">
        <v>218</v>
      </c>
      <c r="AD164" s="26">
        <f t="shared" si="84"/>
        <v>0.6</v>
      </c>
      <c r="AE164" s="29" t="s">
        <v>349</v>
      </c>
      <c r="AF164" s="26">
        <f t="shared" si="85"/>
        <v>0.6</v>
      </c>
      <c r="AG164" s="29" t="s">
        <v>269</v>
      </c>
      <c r="AH164" s="26">
        <f t="shared" si="86"/>
        <v>0.6</v>
      </c>
      <c r="AI164" s="26">
        <v>3</v>
      </c>
      <c r="AJ164" s="26" t="s">
        <v>352</v>
      </c>
      <c r="AK164" s="26">
        <f t="shared" si="87"/>
        <v>0.6</v>
      </c>
      <c r="AL164" s="26" t="s">
        <v>274</v>
      </c>
      <c r="AM164" s="26">
        <f t="shared" si="88"/>
        <v>0.6</v>
      </c>
      <c r="AN164" s="26" t="s">
        <v>306</v>
      </c>
      <c r="AO164" s="26">
        <f t="shared" si="89"/>
        <v>0.6</v>
      </c>
      <c r="AP164" s="26" t="s">
        <v>218</v>
      </c>
      <c r="AQ164" s="26">
        <f t="shared" si="90"/>
        <v>0.6</v>
      </c>
      <c r="AR164" s="26" t="s">
        <v>349</v>
      </c>
      <c r="AS164" s="26">
        <f t="shared" si="91"/>
        <v>0.6</v>
      </c>
      <c r="AT164" s="26" t="s">
        <v>269</v>
      </c>
      <c r="AU164" s="26">
        <f t="shared" si="92"/>
        <v>0.6</v>
      </c>
      <c r="AV164" s="26">
        <v>3</v>
      </c>
      <c r="AW164" s="26" t="s">
        <v>352</v>
      </c>
      <c r="AX164" s="26">
        <f t="shared" si="93"/>
        <v>0.9</v>
      </c>
      <c r="AY164" s="26" t="s">
        <v>274</v>
      </c>
      <c r="AZ164" s="26">
        <f t="shared" si="94"/>
        <v>0.9</v>
      </c>
      <c r="BA164" s="26" t="s">
        <v>306</v>
      </c>
      <c r="BB164" s="26">
        <f t="shared" si="95"/>
        <v>0.9</v>
      </c>
      <c r="BC164" s="26" t="s">
        <v>218</v>
      </c>
      <c r="BD164" s="26">
        <f t="shared" si="96"/>
        <v>0.9</v>
      </c>
      <c r="BE164" s="26" t="s">
        <v>98</v>
      </c>
      <c r="BF164" s="26">
        <f t="shared" si="97"/>
        <v>0.9</v>
      </c>
      <c r="BG164" s="26" t="s">
        <v>269</v>
      </c>
      <c r="BH164" s="26">
        <f t="shared" si="98"/>
        <v>0.9</v>
      </c>
      <c r="BI164" s="26">
        <v>3</v>
      </c>
      <c r="BJ164" s="26" t="s">
        <v>352</v>
      </c>
      <c r="BK164" s="26">
        <f t="shared" si="99"/>
        <v>0.9</v>
      </c>
      <c r="BL164" s="26" t="s">
        <v>274</v>
      </c>
      <c r="BM164" s="26">
        <f t="shared" si="100"/>
        <v>0.9</v>
      </c>
      <c r="BN164" s="26" t="s">
        <v>306</v>
      </c>
      <c r="BO164" s="26">
        <f t="shared" si="101"/>
        <v>0.9</v>
      </c>
      <c r="BP164" s="26" t="s">
        <v>218</v>
      </c>
      <c r="BQ164" s="26">
        <f t="shared" si="102"/>
        <v>0.9</v>
      </c>
      <c r="BR164" s="26" t="s">
        <v>98</v>
      </c>
      <c r="BS164" s="26">
        <f t="shared" si="103"/>
        <v>0.9</v>
      </c>
      <c r="BT164" s="26" t="s">
        <v>269</v>
      </c>
      <c r="BU164" s="26">
        <f t="shared" si="104"/>
        <v>0.9</v>
      </c>
      <c r="BV164" s="26">
        <v>3</v>
      </c>
      <c r="BW164" s="26" t="s">
        <v>352</v>
      </c>
      <c r="BX164" s="26">
        <f t="shared" si="105"/>
        <v>1.5</v>
      </c>
      <c r="BY164" s="26" t="s">
        <v>274</v>
      </c>
      <c r="BZ164" s="26">
        <f t="shared" si="106"/>
        <v>1.5</v>
      </c>
      <c r="CA164" s="26" t="s">
        <v>306</v>
      </c>
      <c r="CB164" s="26">
        <f t="shared" si="107"/>
        <v>1.5</v>
      </c>
      <c r="CC164" s="26" t="s">
        <v>218</v>
      </c>
      <c r="CD164" s="26">
        <f t="shared" si="108"/>
        <v>1.5</v>
      </c>
      <c r="CE164" s="26" t="s">
        <v>98</v>
      </c>
      <c r="CF164" s="26">
        <f t="shared" si="109"/>
        <v>1.5</v>
      </c>
      <c r="CG164" s="26" t="s">
        <v>269</v>
      </c>
      <c r="CH164" s="26">
        <f t="shared" si="110"/>
        <v>1.5</v>
      </c>
      <c r="CI164" s="26">
        <v>3</v>
      </c>
      <c r="CJ164" s="26" t="s">
        <v>352</v>
      </c>
      <c r="CK164" s="26">
        <f t="shared" si="111"/>
        <v>1.5</v>
      </c>
      <c r="CL164" s="26" t="s">
        <v>274</v>
      </c>
      <c r="CM164" s="26">
        <f t="shared" si="112"/>
        <v>1.5</v>
      </c>
      <c r="CN164" s="26" t="s">
        <v>306</v>
      </c>
      <c r="CO164" s="26">
        <f t="shared" si="113"/>
        <v>1.5</v>
      </c>
      <c r="CP164" s="26" t="s">
        <v>218</v>
      </c>
      <c r="CQ164" s="26">
        <f t="shared" si="114"/>
        <v>1.5</v>
      </c>
      <c r="CR164" s="26" t="s">
        <v>98</v>
      </c>
      <c r="CS164" s="26">
        <f t="shared" si="115"/>
        <v>1.5</v>
      </c>
      <c r="CT164" s="26" t="s">
        <v>269</v>
      </c>
      <c r="CU164" s="26">
        <f t="shared" si="116"/>
        <v>1.5</v>
      </c>
    </row>
    <row r="165" spans="1:99" ht="15.75" x14ac:dyDescent="0.15">
      <c r="A165" s="23" t="s">
        <v>434</v>
      </c>
      <c r="B165" s="24" t="s">
        <v>435</v>
      </c>
      <c r="C165" s="23" t="s">
        <v>160</v>
      </c>
      <c r="D165" s="23" t="s">
        <v>8</v>
      </c>
      <c r="E165" s="25"/>
      <c r="F165" s="23">
        <v>0</v>
      </c>
      <c r="G165" s="26">
        <v>0</v>
      </c>
      <c r="H165" s="26">
        <v>96</v>
      </c>
      <c r="I165" s="26">
        <v>78</v>
      </c>
      <c r="J165" s="26">
        <v>107</v>
      </c>
      <c r="K165" s="26">
        <v>44</v>
      </c>
      <c r="L165" s="26">
        <v>62</v>
      </c>
      <c r="M165" s="26">
        <v>58</v>
      </c>
      <c r="N165" s="27">
        <v>0</v>
      </c>
      <c r="O165" s="26">
        <v>0</v>
      </c>
      <c r="P165" s="26">
        <f t="shared" si="117"/>
        <v>445</v>
      </c>
      <c r="Q165" s="28" t="str">
        <f>IF(D165="物理类",IF(P165&gt;=分数线!$C$2,"本科",""),IF(D165="历史类",IF(P165&gt;=分数线!$C$3,"本科","")))</f>
        <v>本科</v>
      </c>
      <c r="R165" s="28">
        <f t="shared" si="118"/>
        <v>72</v>
      </c>
      <c r="S165" s="28" t="str">
        <f>IF(D165="物理类",IF(P165&gt;=分数线!$C$6,"重本",""),IF(D165="历史类",IF(P165&gt;=分数线!$C$7,"重本","")))</f>
        <v/>
      </c>
      <c r="T165" s="28">
        <f t="shared" si="80"/>
        <v>0</v>
      </c>
      <c r="U165" s="28">
        <f t="shared" si="119"/>
        <v>72</v>
      </c>
      <c r="V165" s="26">
        <v>3</v>
      </c>
      <c r="W165" s="26" t="s">
        <v>181</v>
      </c>
      <c r="X165" s="26">
        <f t="shared" si="81"/>
        <v>1.2</v>
      </c>
      <c r="Y165" s="26" t="s">
        <v>182</v>
      </c>
      <c r="Z165" s="26">
        <f t="shared" si="82"/>
        <v>1.2</v>
      </c>
      <c r="AA165" s="26" t="s">
        <v>91</v>
      </c>
      <c r="AB165" s="26">
        <f t="shared" si="83"/>
        <v>1.2</v>
      </c>
      <c r="AC165" s="49" t="s">
        <v>183</v>
      </c>
      <c r="AD165" s="26">
        <f t="shared" si="84"/>
        <v>1.2</v>
      </c>
      <c r="AE165" s="29" t="s">
        <v>184</v>
      </c>
      <c r="AF165" s="26">
        <f t="shared" si="85"/>
        <v>1.2</v>
      </c>
      <c r="AG165" s="29" t="s">
        <v>185</v>
      </c>
      <c r="AH165" s="26">
        <f t="shared" si="86"/>
        <v>1.2</v>
      </c>
      <c r="AI165" s="26">
        <v>3</v>
      </c>
      <c r="AJ165" s="26" t="s">
        <v>352</v>
      </c>
      <c r="AK165" s="26">
        <f t="shared" si="87"/>
        <v>1.2</v>
      </c>
      <c r="AL165" s="26" t="s">
        <v>274</v>
      </c>
      <c r="AM165" s="26">
        <f t="shared" si="88"/>
        <v>1.2</v>
      </c>
      <c r="AN165" s="26" t="s">
        <v>306</v>
      </c>
      <c r="AO165" s="26">
        <f t="shared" si="89"/>
        <v>1.2</v>
      </c>
      <c r="AP165" s="26" t="s">
        <v>218</v>
      </c>
      <c r="AQ165" s="26">
        <f t="shared" si="90"/>
        <v>1.2</v>
      </c>
      <c r="AR165" s="26" t="s">
        <v>349</v>
      </c>
      <c r="AS165" s="26">
        <f t="shared" si="91"/>
        <v>1.2</v>
      </c>
      <c r="AT165" s="26" t="s">
        <v>269</v>
      </c>
      <c r="AU165" s="26">
        <f t="shared" si="92"/>
        <v>1.2</v>
      </c>
      <c r="AV165" s="26">
        <v>3</v>
      </c>
      <c r="AW165" s="26" t="s">
        <v>352</v>
      </c>
      <c r="AX165" s="26">
        <f t="shared" si="93"/>
        <v>1.8</v>
      </c>
      <c r="AY165" s="26" t="s">
        <v>274</v>
      </c>
      <c r="AZ165" s="26">
        <f t="shared" si="94"/>
        <v>1.8</v>
      </c>
      <c r="BA165" s="26" t="s">
        <v>306</v>
      </c>
      <c r="BB165" s="26">
        <f t="shared" si="95"/>
        <v>1.8</v>
      </c>
      <c r="BC165" s="26" t="s">
        <v>218</v>
      </c>
      <c r="BD165" s="26">
        <f t="shared" si="96"/>
        <v>1.8</v>
      </c>
      <c r="BE165" s="26" t="s">
        <v>98</v>
      </c>
      <c r="BF165" s="26">
        <f t="shared" si="97"/>
        <v>1.8</v>
      </c>
      <c r="BG165" s="26" t="s">
        <v>269</v>
      </c>
      <c r="BH165" s="26">
        <f t="shared" si="98"/>
        <v>1.8</v>
      </c>
      <c r="BI165" s="26" t="e">
        <v>#N/A</v>
      </c>
      <c r="BJ165" s="26" t="e">
        <v>#N/A</v>
      </c>
      <c r="BK165" s="26">
        <f t="shared" si="99"/>
        <v>1.8</v>
      </c>
      <c r="BL165" s="26" t="e">
        <v>#N/A</v>
      </c>
      <c r="BM165" s="26">
        <f t="shared" si="100"/>
        <v>1.8</v>
      </c>
      <c r="BN165" s="26" t="e">
        <v>#N/A</v>
      </c>
      <c r="BO165" s="26">
        <f t="shared" si="101"/>
        <v>1.8</v>
      </c>
      <c r="BP165" s="26" t="e">
        <v>#N/A</v>
      </c>
      <c r="BQ165" s="26">
        <f t="shared" si="102"/>
        <v>1.8</v>
      </c>
      <c r="BR165" s="26" t="e">
        <v>#N/A</v>
      </c>
      <c r="BS165" s="26">
        <f t="shared" si="103"/>
        <v>1.8</v>
      </c>
      <c r="BT165" s="26" t="e">
        <v>#N/A</v>
      </c>
      <c r="BU165" s="26">
        <f t="shared" si="104"/>
        <v>1.8</v>
      </c>
      <c r="BV165" s="26">
        <v>3</v>
      </c>
      <c r="BW165" s="26" t="s">
        <v>352</v>
      </c>
      <c r="BX165" s="26">
        <f t="shared" si="105"/>
        <v>3</v>
      </c>
      <c r="BY165" s="26" t="s">
        <v>274</v>
      </c>
      <c r="BZ165" s="26">
        <f t="shared" si="106"/>
        <v>3</v>
      </c>
      <c r="CA165" s="26" t="s">
        <v>306</v>
      </c>
      <c r="CB165" s="26">
        <f t="shared" si="107"/>
        <v>3</v>
      </c>
      <c r="CC165" s="26" t="s">
        <v>218</v>
      </c>
      <c r="CD165" s="26">
        <f t="shared" si="108"/>
        <v>3</v>
      </c>
      <c r="CE165" s="26" t="s">
        <v>98</v>
      </c>
      <c r="CF165" s="26">
        <f t="shared" si="109"/>
        <v>3</v>
      </c>
      <c r="CG165" s="26" t="s">
        <v>269</v>
      </c>
      <c r="CH165" s="26">
        <f t="shared" si="110"/>
        <v>3</v>
      </c>
      <c r="CI165" s="26">
        <v>3</v>
      </c>
      <c r="CJ165" s="26" t="s">
        <v>352</v>
      </c>
      <c r="CK165" s="26">
        <f t="shared" si="111"/>
        <v>3</v>
      </c>
      <c r="CL165" s="26" t="s">
        <v>274</v>
      </c>
      <c r="CM165" s="26">
        <f t="shared" si="112"/>
        <v>3</v>
      </c>
      <c r="CN165" s="26" t="s">
        <v>306</v>
      </c>
      <c r="CO165" s="26">
        <f t="shared" si="113"/>
        <v>3</v>
      </c>
      <c r="CP165" s="26" t="s">
        <v>218</v>
      </c>
      <c r="CQ165" s="26">
        <f t="shared" si="114"/>
        <v>3</v>
      </c>
      <c r="CR165" s="26" t="s">
        <v>98</v>
      </c>
      <c r="CS165" s="26">
        <f t="shared" si="115"/>
        <v>3</v>
      </c>
      <c r="CT165" s="26" t="s">
        <v>269</v>
      </c>
      <c r="CU165" s="26">
        <f t="shared" si="116"/>
        <v>3</v>
      </c>
    </row>
    <row r="166" spans="1:99" ht="15.75" x14ac:dyDescent="0.15">
      <c r="A166" s="23" t="s">
        <v>436</v>
      </c>
      <c r="B166" s="24" t="s">
        <v>437</v>
      </c>
      <c r="C166" s="23" t="s">
        <v>160</v>
      </c>
      <c r="D166" s="23" t="s">
        <v>8</v>
      </c>
      <c r="E166" s="25"/>
      <c r="F166" s="23">
        <v>0.9</v>
      </c>
      <c r="G166" s="26">
        <v>0</v>
      </c>
      <c r="H166" s="26">
        <v>99</v>
      </c>
      <c r="I166" s="26">
        <v>78</v>
      </c>
      <c r="J166" s="26">
        <v>92</v>
      </c>
      <c r="K166" s="26">
        <v>32</v>
      </c>
      <c r="L166" s="26">
        <v>72</v>
      </c>
      <c r="M166" s="26">
        <v>65</v>
      </c>
      <c r="N166" s="27">
        <v>0</v>
      </c>
      <c r="O166" s="26">
        <v>0</v>
      </c>
      <c r="P166" s="26">
        <f t="shared" si="117"/>
        <v>438</v>
      </c>
      <c r="Q166" s="28" t="str">
        <f>IF(D166="物理类",IF(P166&gt;=分数线!$C$2,"本科",""),IF(D166="历史类",IF(P166&gt;=分数线!$C$3,"本科","")))</f>
        <v>本科</v>
      </c>
      <c r="R166" s="28">
        <f t="shared" si="118"/>
        <v>39.6</v>
      </c>
      <c r="S166" s="28" t="str">
        <f>IF(D166="物理类",IF(P166&gt;=分数线!$C$6,"重本",""),IF(D166="历史类",IF(P166&gt;=分数线!$C$7,"重本","")))</f>
        <v/>
      </c>
      <c r="T166" s="28">
        <f t="shared" si="80"/>
        <v>0</v>
      </c>
      <c r="U166" s="28">
        <f t="shared" si="119"/>
        <v>39.6</v>
      </c>
      <c r="V166" s="26">
        <v>3</v>
      </c>
      <c r="W166" s="26" t="s">
        <v>181</v>
      </c>
      <c r="X166" s="26">
        <f t="shared" si="81"/>
        <v>0.66</v>
      </c>
      <c r="Y166" s="26" t="s">
        <v>182</v>
      </c>
      <c r="Z166" s="26">
        <f t="shared" si="82"/>
        <v>0.66</v>
      </c>
      <c r="AA166" s="26" t="s">
        <v>91</v>
      </c>
      <c r="AB166" s="26">
        <f t="shared" si="83"/>
        <v>0.66</v>
      </c>
      <c r="AC166" s="49" t="s">
        <v>183</v>
      </c>
      <c r="AD166" s="26">
        <f t="shared" si="84"/>
        <v>0.66</v>
      </c>
      <c r="AE166" s="29" t="s">
        <v>184</v>
      </c>
      <c r="AF166" s="26">
        <f t="shared" si="85"/>
        <v>0.66</v>
      </c>
      <c r="AG166" s="29" t="s">
        <v>185</v>
      </c>
      <c r="AH166" s="26">
        <f t="shared" si="86"/>
        <v>0.66</v>
      </c>
      <c r="AI166" s="26">
        <v>3</v>
      </c>
      <c r="AJ166" s="26" t="s">
        <v>352</v>
      </c>
      <c r="AK166" s="26">
        <f t="shared" si="87"/>
        <v>0.66</v>
      </c>
      <c r="AL166" s="26" t="s">
        <v>274</v>
      </c>
      <c r="AM166" s="26">
        <f t="shared" si="88"/>
        <v>0.66</v>
      </c>
      <c r="AN166" s="26" t="s">
        <v>306</v>
      </c>
      <c r="AO166" s="26">
        <f t="shared" si="89"/>
        <v>0.66</v>
      </c>
      <c r="AP166" s="26" t="s">
        <v>218</v>
      </c>
      <c r="AQ166" s="26">
        <f t="shared" si="90"/>
        <v>0.66</v>
      </c>
      <c r="AR166" s="26" t="s">
        <v>349</v>
      </c>
      <c r="AS166" s="26">
        <f t="shared" si="91"/>
        <v>0.66</v>
      </c>
      <c r="AT166" s="26" t="s">
        <v>269</v>
      </c>
      <c r="AU166" s="26">
        <f t="shared" si="92"/>
        <v>0.66</v>
      </c>
      <c r="AV166" s="26">
        <v>3</v>
      </c>
      <c r="AW166" s="26" t="s">
        <v>352</v>
      </c>
      <c r="AX166" s="26">
        <f t="shared" si="93"/>
        <v>0.99</v>
      </c>
      <c r="AY166" s="26" t="s">
        <v>274</v>
      </c>
      <c r="AZ166" s="26">
        <f t="shared" si="94"/>
        <v>0.99</v>
      </c>
      <c r="BA166" s="26" t="s">
        <v>306</v>
      </c>
      <c r="BB166" s="26">
        <f t="shared" si="95"/>
        <v>0.99</v>
      </c>
      <c r="BC166" s="26" t="s">
        <v>218</v>
      </c>
      <c r="BD166" s="26">
        <f t="shared" si="96"/>
        <v>0.99</v>
      </c>
      <c r="BE166" s="26" t="s">
        <v>98</v>
      </c>
      <c r="BF166" s="26">
        <f t="shared" si="97"/>
        <v>0.99</v>
      </c>
      <c r="BG166" s="26" t="s">
        <v>269</v>
      </c>
      <c r="BH166" s="26">
        <f t="shared" si="98"/>
        <v>0.99</v>
      </c>
      <c r="BI166" s="26">
        <v>3</v>
      </c>
      <c r="BJ166" s="26" t="s">
        <v>352</v>
      </c>
      <c r="BK166" s="26">
        <f t="shared" si="99"/>
        <v>0.99</v>
      </c>
      <c r="BL166" s="26" t="s">
        <v>274</v>
      </c>
      <c r="BM166" s="26">
        <f t="shared" si="100"/>
        <v>0.99</v>
      </c>
      <c r="BN166" s="26" t="s">
        <v>306</v>
      </c>
      <c r="BO166" s="26">
        <f t="shared" si="101"/>
        <v>0.99</v>
      </c>
      <c r="BP166" s="26" t="s">
        <v>218</v>
      </c>
      <c r="BQ166" s="26">
        <f t="shared" si="102"/>
        <v>0.99</v>
      </c>
      <c r="BR166" s="26" t="s">
        <v>98</v>
      </c>
      <c r="BS166" s="26">
        <f t="shared" si="103"/>
        <v>0.99</v>
      </c>
      <c r="BT166" s="26" t="s">
        <v>269</v>
      </c>
      <c r="BU166" s="26">
        <f t="shared" si="104"/>
        <v>0.99</v>
      </c>
      <c r="BV166" s="26">
        <v>3</v>
      </c>
      <c r="BW166" s="26" t="s">
        <v>352</v>
      </c>
      <c r="BX166" s="26">
        <f t="shared" si="105"/>
        <v>1.65</v>
      </c>
      <c r="BY166" s="26" t="s">
        <v>274</v>
      </c>
      <c r="BZ166" s="26">
        <f t="shared" si="106"/>
        <v>1.65</v>
      </c>
      <c r="CA166" s="26" t="s">
        <v>306</v>
      </c>
      <c r="CB166" s="26">
        <f t="shared" si="107"/>
        <v>1.65</v>
      </c>
      <c r="CC166" s="26" t="s">
        <v>218</v>
      </c>
      <c r="CD166" s="26">
        <f t="shared" si="108"/>
        <v>1.65</v>
      </c>
      <c r="CE166" s="26" t="s">
        <v>98</v>
      </c>
      <c r="CF166" s="26">
        <f t="shared" si="109"/>
        <v>1.65</v>
      </c>
      <c r="CG166" s="26" t="s">
        <v>269</v>
      </c>
      <c r="CH166" s="26">
        <f t="shared" si="110"/>
        <v>1.65</v>
      </c>
      <c r="CI166" s="26">
        <v>3</v>
      </c>
      <c r="CJ166" s="26" t="s">
        <v>352</v>
      </c>
      <c r="CK166" s="26">
        <f t="shared" si="111"/>
        <v>1.65</v>
      </c>
      <c r="CL166" s="26" t="s">
        <v>274</v>
      </c>
      <c r="CM166" s="26">
        <f t="shared" si="112"/>
        <v>1.65</v>
      </c>
      <c r="CN166" s="26" t="s">
        <v>306</v>
      </c>
      <c r="CO166" s="26">
        <f t="shared" si="113"/>
        <v>1.65</v>
      </c>
      <c r="CP166" s="26" t="s">
        <v>218</v>
      </c>
      <c r="CQ166" s="26">
        <f t="shared" si="114"/>
        <v>1.65</v>
      </c>
      <c r="CR166" s="26" t="s">
        <v>98</v>
      </c>
      <c r="CS166" s="26">
        <f t="shared" si="115"/>
        <v>1.65</v>
      </c>
      <c r="CT166" s="26" t="s">
        <v>269</v>
      </c>
      <c r="CU166" s="26">
        <f t="shared" si="116"/>
        <v>1.65</v>
      </c>
    </row>
    <row r="167" spans="1:99" ht="15.75" x14ac:dyDescent="0.15">
      <c r="A167" s="23" t="s">
        <v>438</v>
      </c>
      <c r="B167" s="24" t="s">
        <v>439</v>
      </c>
      <c r="C167" s="23" t="s">
        <v>160</v>
      </c>
      <c r="D167" s="23" t="s">
        <v>8</v>
      </c>
      <c r="E167" s="25"/>
      <c r="F167" s="23">
        <v>0.2</v>
      </c>
      <c r="G167" s="26">
        <v>0</v>
      </c>
      <c r="H167" s="26">
        <v>99</v>
      </c>
      <c r="I167" s="26">
        <v>104</v>
      </c>
      <c r="J167" s="26">
        <v>49</v>
      </c>
      <c r="K167" s="26">
        <v>43</v>
      </c>
      <c r="L167" s="26">
        <v>68</v>
      </c>
      <c r="M167" s="26">
        <v>72</v>
      </c>
      <c r="N167" s="27">
        <v>0</v>
      </c>
      <c r="O167" s="26">
        <v>0</v>
      </c>
      <c r="P167" s="26">
        <f t="shared" si="117"/>
        <v>435</v>
      </c>
      <c r="Q167" s="28" t="str">
        <f>IF(D167="物理类",IF(P167&gt;=分数线!$C$2,"本科",""),IF(D167="历史类",IF(P167&gt;=分数线!$C$3,"本科","")))</f>
        <v/>
      </c>
      <c r="R167" s="28">
        <f t="shared" si="118"/>
        <v>-7.2</v>
      </c>
      <c r="S167" s="28" t="str">
        <f>IF(D167="物理类",IF(P167&gt;=分数线!$C$6,"重本",""),IF(D167="历史类",IF(P167&gt;=分数线!$C$7,"重本","")))</f>
        <v/>
      </c>
      <c r="T167" s="28">
        <f t="shared" si="80"/>
        <v>0</v>
      </c>
      <c r="U167" s="28">
        <f t="shared" si="119"/>
        <v>-7.2</v>
      </c>
      <c r="V167" s="26">
        <v>3</v>
      </c>
      <c r="W167" s="26" t="s">
        <v>352</v>
      </c>
      <c r="X167" s="26">
        <f t="shared" si="81"/>
        <v>-0.12</v>
      </c>
      <c r="Y167" s="26" t="s">
        <v>274</v>
      </c>
      <c r="Z167" s="26">
        <f t="shared" si="82"/>
        <v>-0.12</v>
      </c>
      <c r="AA167" s="26" t="s">
        <v>306</v>
      </c>
      <c r="AB167" s="26">
        <f t="shared" si="83"/>
        <v>-0.12</v>
      </c>
      <c r="AC167" s="49" t="s">
        <v>218</v>
      </c>
      <c r="AD167" s="26">
        <f t="shared" si="84"/>
        <v>-0.12</v>
      </c>
      <c r="AE167" s="29" t="s">
        <v>349</v>
      </c>
      <c r="AF167" s="26">
        <f t="shared" si="85"/>
        <v>-0.12</v>
      </c>
      <c r="AG167" s="29" t="s">
        <v>269</v>
      </c>
      <c r="AH167" s="26">
        <f t="shared" si="86"/>
        <v>-0.12</v>
      </c>
      <c r="AI167" s="26">
        <v>3</v>
      </c>
      <c r="AJ167" s="26" t="s">
        <v>352</v>
      </c>
      <c r="AK167" s="26">
        <f t="shared" si="87"/>
        <v>-0.12</v>
      </c>
      <c r="AL167" s="26" t="s">
        <v>274</v>
      </c>
      <c r="AM167" s="26">
        <f t="shared" si="88"/>
        <v>-0.12</v>
      </c>
      <c r="AN167" s="26" t="s">
        <v>306</v>
      </c>
      <c r="AO167" s="26">
        <f t="shared" si="89"/>
        <v>-0.12</v>
      </c>
      <c r="AP167" s="26" t="s">
        <v>218</v>
      </c>
      <c r="AQ167" s="26">
        <f t="shared" si="90"/>
        <v>-0.12</v>
      </c>
      <c r="AR167" s="26" t="s">
        <v>349</v>
      </c>
      <c r="AS167" s="26">
        <f t="shared" si="91"/>
        <v>-0.12</v>
      </c>
      <c r="AT167" s="26" t="s">
        <v>269</v>
      </c>
      <c r="AU167" s="26">
        <f t="shared" si="92"/>
        <v>-0.12</v>
      </c>
      <c r="AV167" s="26">
        <v>3</v>
      </c>
      <c r="AW167" s="26" t="s">
        <v>352</v>
      </c>
      <c r="AX167" s="26">
        <f t="shared" si="93"/>
        <v>-0.18</v>
      </c>
      <c r="AY167" s="26" t="s">
        <v>274</v>
      </c>
      <c r="AZ167" s="26">
        <f t="shared" si="94"/>
        <v>-0.18</v>
      </c>
      <c r="BA167" s="26" t="s">
        <v>306</v>
      </c>
      <c r="BB167" s="26">
        <f t="shared" si="95"/>
        <v>-0.18</v>
      </c>
      <c r="BC167" s="26" t="s">
        <v>218</v>
      </c>
      <c r="BD167" s="26">
        <f t="shared" si="96"/>
        <v>-0.18</v>
      </c>
      <c r="BE167" s="26" t="s">
        <v>98</v>
      </c>
      <c r="BF167" s="26">
        <f t="shared" si="97"/>
        <v>-0.18</v>
      </c>
      <c r="BG167" s="26" t="s">
        <v>269</v>
      </c>
      <c r="BH167" s="26">
        <f t="shared" si="98"/>
        <v>-0.18</v>
      </c>
      <c r="BI167" s="26">
        <v>3</v>
      </c>
      <c r="BJ167" s="26" t="s">
        <v>352</v>
      </c>
      <c r="BK167" s="26">
        <f t="shared" si="99"/>
        <v>-0.18</v>
      </c>
      <c r="BL167" s="26" t="s">
        <v>274</v>
      </c>
      <c r="BM167" s="26">
        <f t="shared" si="100"/>
        <v>-0.18</v>
      </c>
      <c r="BN167" s="26" t="s">
        <v>306</v>
      </c>
      <c r="BO167" s="26">
        <f t="shared" si="101"/>
        <v>-0.18</v>
      </c>
      <c r="BP167" s="26" t="s">
        <v>218</v>
      </c>
      <c r="BQ167" s="26">
        <f t="shared" si="102"/>
        <v>-0.18</v>
      </c>
      <c r="BR167" s="26" t="s">
        <v>98</v>
      </c>
      <c r="BS167" s="26">
        <f t="shared" si="103"/>
        <v>-0.18</v>
      </c>
      <c r="BT167" s="26" t="s">
        <v>269</v>
      </c>
      <c r="BU167" s="26">
        <f t="shared" si="104"/>
        <v>-0.18</v>
      </c>
      <c r="BV167" s="26">
        <v>3</v>
      </c>
      <c r="BW167" s="26" t="s">
        <v>352</v>
      </c>
      <c r="BX167" s="26">
        <f t="shared" si="105"/>
        <v>-0.3</v>
      </c>
      <c r="BY167" s="26" t="s">
        <v>274</v>
      </c>
      <c r="BZ167" s="26">
        <f t="shared" si="106"/>
        <v>-0.3</v>
      </c>
      <c r="CA167" s="26" t="s">
        <v>306</v>
      </c>
      <c r="CB167" s="26">
        <f t="shared" si="107"/>
        <v>-0.3</v>
      </c>
      <c r="CC167" s="26" t="s">
        <v>218</v>
      </c>
      <c r="CD167" s="26">
        <f t="shared" si="108"/>
        <v>-0.3</v>
      </c>
      <c r="CE167" s="26" t="s">
        <v>98</v>
      </c>
      <c r="CF167" s="26">
        <f t="shared" si="109"/>
        <v>-0.3</v>
      </c>
      <c r="CG167" s="26" t="s">
        <v>269</v>
      </c>
      <c r="CH167" s="26">
        <f t="shared" si="110"/>
        <v>-0.3</v>
      </c>
      <c r="CI167" s="26">
        <v>3</v>
      </c>
      <c r="CJ167" s="26" t="s">
        <v>352</v>
      </c>
      <c r="CK167" s="26">
        <f t="shared" si="111"/>
        <v>-0.3</v>
      </c>
      <c r="CL167" s="26" t="s">
        <v>274</v>
      </c>
      <c r="CM167" s="26">
        <f t="shared" si="112"/>
        <v>-0.3</v>
      </c>
      <c r="CN167" s="26" t="s">
        <v>306</v>
      </c>
      <c r="CO167" s="26">
        <f t="shared" si="113"/>
        <v>-0.3</v>
      </c>
      <c r="CP167" s="26" t="s">
        <v>218</v>
      </c>
      <c r="CQ167" s="26">
        <f t="shared" si="114"/>
        <v>-0.3</v>
      </c>
      <c r="CR167" s="26" t="s">
        <v>98</v>
      </c>
      <c r="CS167" s="26">
        <f t="shared" si="115"/>
        <v>-0.3</v>
      </c>
      <c r="CT167" s="26" t="s">
        <v>269</v>
      </c>
      <c r="CU167" s="26">
        <f t="shared" si="116"/>
        <v>-0.3</v>
      </c>
    </row>
    <row r="168" spans="1:99" ht="15.75" x14ac:dyDescent="0.15">
      <c r="A168" s="23" t="s">
        <v>440</v>
      </c>
      <c r="B168" s="24" t="s">
        <v>441</v>
      </c>
      <c r="C168" s="23" t="s">
        <v>160</v>
      </c>
      <c r="D168" s="23" t="s">
        <v>8</v>
      </c>
      <c r="E168" s="25"/>
      <c r="F168" s="23">
        <v>0</v>
      </c>
      <c r="G168" s="26">
        <v>0</v>
      </c>
      <c r="H168" s="26">
        <v>108</v>
      </c>
      <c r="I168" s="26">
        <v>84</v>
      </c>
      <c r="J168" s="26">
        <v>39</v>
      </c>
      <c r="K168" s="26">
        <v>57</v>
      </c>
      <c r="L168" s="26">
        <v>63</v>
      </c>
      <c r="M168" s="26">
        <v>81</v>
      </c>
      <c r="N168" s="27">
        <v>0</v>
      </c>
      <c r="O168" s="26">
        <v>0</v>
      </c>
      <c r="P168" s="26">
        <f t="shared" si="117"/>
        <v>432</v>
      </c>
      <c r="Q168" s="28" t="str">
        <f>IF(D168="物理类",IF(P168&gt;=分数线!$C$2,"本科",""),IF(D168="历史类",IF(P168&gt;=分数线!$C$3,"本科","")))</f>
        <v/>
      </c>
      <c r="R168" s="28">
        <f t="shared" si="118"/>
        <v>0</v>
      </c>
      <c r="S168" s="28" t="str">
        <f>IF(D168="物理类",IF(P168&gt;=分数线!$C$6,"重本",""),IF(D168="历史类",IF(P168&gt;=分数线!$C$7,"重本","")))</f>
        <v/>
      </c>
      <c r="T168" s="28">
        <f t="shared" si="80"/>
        <v>0</v>
      </c>
      <c r="U168" s="28">
        <f t="shared" si="119"/>
        <v>0</v>
      </c>
      <c r="V168" s="26">
        <v>3</v>
      </c>
      <c r="W168" s="26" t="s">
        <v>343</v>
      </c>
      <c r="X168" s="26">
        <f t="shared" si="81"/>
        <v>0</v>
      </c>
      <c r="Y168" s="26" t="s">
        <v>79</v>
      </c>
      <c r="Z168" s="26">
        <f t="shared" si="82"/>
        <v>0</v>
      </c>
      <c r="AA168" s="26" t="s">
        <v>344</v>
      </c>
      <c r="AB168" s="26">
        <f t="shared" si="83"/>
        <v>0</v>
      </c>
      <c r="AC168" s="49" t="s">
        <v>218</v>
      </c>
      <c r="AD168" s="26">
        <f t="shared" si="84"/>
        <v>0</v>
      </c>
      <c r="AE168" s="29" t="s">
        <v>219</v>
      </c>
      <c r="AF168" s="26">
        <f t="shared" si="85"/>
        <v>0</v>
      </c>
      <c r="AG168" s="29" t="s">
        <v>278</v>
      </c>
      <c r="AH168" s="26">
        <f t="shared" si="86"/>
        <v>0</v>
      </c>
      <c r="AI168" s="26">
        <v>3</v>
      </c>
      <c r="AJ168" s="26" t="s">
        <v>352</v>
      </c>
      <c r="AK168" s="26">
        <f t="shared" si="87"/>
        <v>0</v>
      </c>
      <c r="AL168" s="26" t="s">
        <v>274</v>
      </c>
      <c r="AM168" s="26">
        <f t="shared" si="88"/>
        <v>0</v>
      </c>
      <c r="AN168" s="26" t="s">
        <v>306</v>
      </c>
      <c r="AO168" s="26">
        <f t="shared" si="89"/>
        <v>0</v>
      </c>
      <c r="AP168" s="26" t="s">
        <v>218</v>
      </c>
      <c r="AQ168" s="26">
        <f t="shared" si="90"/>
        <v>0</v>
      </c>
      <c r="AR168" s="26" t="s">
        <v>349</v>
      </c>
      <c r="AS168" s="26">
        <f t="shared" si="91"/>
        <v>0</v>
      </c>
      <c r="AT168" s="26" t="s">
        <v>269</v>
      </c>
      <c r="AU168" s="26">
        <f t="shared" si="92"/>
        <v>0</v>
      </c>
      <c r="AV168" s="26">
        <v>3</v>
      </c>
      <c r="AW168" s="26" t="s">
        <v>352</v>
      </c>
      <c r="AX168" s="26">
        <f t="shared" si="93"/>
        <v>0</v>
      </c>
      <c r="AY168" s="26" t="s">
        <v>274</v>
      </c>
      <c r="AZ168" s="26">
        <f t="shared" si="94"/>
        <v>0</v>
      </c>
      <c r="BA168" s="26" t="s">
        <v>306</v>
      </c>
      <c r="BB168" s="26">
        <f t="shared" si="95"/>
        <v>0</v>
      </c>
      <c r="BC168" s="26" t="s">
        <v>218</v>
      </c>
      <c r="BD168" s="26">
        <f t="shared" si="96"/>
        <v>0</v>
      </c>
      <c r="BE168" s="26" t="s">
        <v>98</v>
      </c>
      <c r="BF168" s="26">
        <f t="shared" si="97"/>
        <v>0</v>
      </c>
      <c r="BG168" s="26" t="s">
        <v>269</v>
      </c>
      <c r="BH168" s="26">
        <f t="shared" si="98"/>
        <v>0</v>
      </c>
      <c r="BI168" s="26">
        <v>3</v>
      </c>
      <c r="BJ168" s="26" t="s">
        <v>352</v>
      </c>
      <c r="BK168" s="26">
        <f t="shared" si="99"/>
        <v>0</v>
      </c>
      <c r="BL168" s="26" t="s">
        <v>274</v>
      </c>
      <c r="BM168" s="26">
        <f t="shared" si="100"/>
        <v>0</v>
      </c>
      <c r="BN168" s="26" t="s">
        <v>306</v>
      </c>
      <c r="BO168" s="26">
        <f t="shared" si="101"/>
        <v>0</v>
      </c>
      <c r="BP168" s="26" t="s">
        <v>218</v>
      </c>
      <c r="BQ168" s="26">
        <f t="shared" si="102"/>
        <v>0</v>
      </c>
      <c r="BR168" s="26" t="s">
        <v>98</v>
      </c>
      <c r="BS168" s="26">
        <f t="shared" si="103"/>
        <v>0</v>
      </c>
      <c r="BT168" s="26" t="s">
        <v>269</v>
      </c>
      <c r="BU168" s="26">
        <f t="shared" si="104"/>
        <v>0</v>
      </c>
      <c r="BV168" s="26">
        <v>3</v>
      </c>
      <c r="BW168" s="26" t="s">
        <v>352</v>
      </c>
      <c r="BX168" s="26">
        <f t="shared" si="105"/>
        <v>0</v>
      </c>
      <c r="BY168" s="26" t="s">
        <v>274</v>
      </c>
      <c r="BZ168" s="26">
        <f t="shared" si="106"/>
        <v>0</v>
      </c>
      <c r="CA168" s="26" t="s">
        <v>306</v>
      </c>
      <c r="CB168" s="26">
        <f t="shared" si="107"/>
        <v>0</v>
      </c>
      <c r="CC168" s="26" t="s">
        <v>218</v>
      </c>
      <c r="CD168" s="26">
        <f t="shared" si="108"/>
        <v>0</v>
      </c>
      <c r="CE168" s="26" t="s">
        <v>98</v>
      </c>
      <c r="CF168" s="26">
        <f t="shared" si="109"/>
        <v>0</v>
      </c>
      <c r="CG168" s="26" t="s">
        <v>269</v>
      </c>
      <c r="CH168" s="26">
        <f t="shared" si="110"/>
        <v>0</v>
      </c>
      <c r="CI168" s="26">
        <v>3</v>
      </c>
      <c r="CJ168" s="26" t="s">
        <v>352</v>
      </c>
      <c r="CK168" s="26">
        <f t="shared" si="111"/>
        <v>0</v>
      </c>
      <c r="CL168" s="26" t="s">
        <v>274</v>
      </c>
      <c r="CM168" s="26">
        <f t="shared" si="112"/>
        <v>0</v>
      </c>
      <c r="CN168" s="26" t="s">
        <v>306</v>
      </c>
      <c r="CO168" s="26">
        <f t="shared" si="113"/>
        <v>0</v>
      </c>
      <c r="CP168" s="26" t="s">
        <v>218</v>
      </c>
      <c r="CQ168" s="26">
        <f t="shared" si="114"/>
        <v>0</v>
      </c>
      <c r="CR168" s="26" t="s">
        <v>98</v>
      </c>
      <c r="CS168" s="26">
        <f t="shared" si="115"/>
        <v>0</v>
      </c>
      <c r="CT168" s="26" t="s">
        <v>269</v>
      </c>
      <c r="CU168" s="26">
        <f t="shared" si="116"/>
        <v>0</v>
      </c>
    </row>
    <row r="169" spans="1:99" ht="15.75" x14ac:dyDescent="0.15">
      <c r="A169" s="23" t="s">
        <v>442</v>
      </c>
      <c r="B169" s="24" t="s">
        <v>443</v>
      </c>
      <c r="C169" s="23" t="s">
        <v>160</v>
      </c>
      <c r="D169" s="23" t="s">
        <v>8</v>
      </c>
      <c r="E169" s="25"/>
      <c r="F169" s="23">
        <v>0.2</v>
      </c>
      <c r="G169" s="26">
        <v>0</v>
      </c>
      <c r="H169" s="26">
        <v>91</v>
      </c>
      <c r="I169" s="26">
        <v>89</v>
      </c>
      <c r="J169" s="26">
        <v>71</v>
      </c>
      <c r="K169" s="26">
        <v>35</v>
      </c>
      <c r="L169" s="26">
        <v>75</v>
      </c>
      <c r="M169" s="26">
        <v>67</v>
      </c>
      <c r="N169" s="27">
        <v>0</v>
      </c>
      <c r="O169" s="26">
        <v>0</v>
      </c>
      <c r="P169" s="26">
        <f t="shared" si="117"/>
        <v>428</v>
      </c>
      <c r="Q169" s="28" t="str">
        <f>IF(D169="物理类",IF(P169&gt;=分数线!$C$2,"本科",""),IF(D169="历史类",IF(P169&gt;=分数线!$C$3,"本科","")))</f>
        <v/>
      </c>
      <c r="R169" s="28">
        <f t="shared" si="118"/>
        <v>-7.2</v>
      </c>
      <c r="S169" s="28" t="str">
        <f>IF(D169="物理类",IF(P169&gt;=分数线!$C$6,"重本",""),IF(D169="历史类",IF(P169&gt;=分数线!$C$7,"重本","")))</f>
        <v/>
      </c>
      <c r="T169" s="28">
        <f t="shared" si="80"/>
        <v>0</v>
      </c>
      <c r="U169" s="28">
        <f t="shared" si="119"/>
        <v>-7.2</v>
      </c>
      <c r="V169" s="26">
        <v>3</v>
      </c>
      <c r="W169" s="26" t="s">
        <v>85</v>
      </c>
      <c r="X169" s="26">
        <f t="shared" si="81"/>
        <v>-0.12</v>
      </c>
      <c r="Y169" s="26" t="s">
        <v>86</v>
      </c>
      <c r="Z169" s="26">
        <f t="shared" si="82"/>
        <v>-0.12</v>
      </c>
      <c r="AA169" s="26" t="s">
        <v>306</v>
      </c>
      <c r="AB169" s="26">
        <f t="shared" si="83"/>
        <v>-0.12</v>
      </c>
      <c r="AC169" s="49" t="s">
        <v>97</v>
      </c>
      <c r="AD169" s="26">
        <f t="shared" si="84"/>
        <v>-0.12</v>
      </c>
      <c r="AE169" s="29" t="s">
        <v>266</v>
      </c>
      <c r="AF169" s="26">
        <f t="shared" si="85"/>
        <v>-0.12</v>
      </c>
      <c r="AG169" s="29" t="s">
        <v>269</v>
      </c>
      <c r="AH169" s="26">
        <f t="shared" si="86"/>
        <v>-0.12</v>
      </c>
      <c r="AI169" s="26">
        <v>3</v>
      </c>
      <c r="AJ169" s="26" t="s">
        <v>352</v>
      </c>
      <c r="AK169" s="26">
        <f t="shared" si="87"/>
        <v>-0.12</v>
      </c>
      <c r="AL169" s="26" t="s">
        <v>274</v>
      </c>
      <c r="AM169" s="26">
        <f t="shared" si="88"/>
        <v>-0.12</v>
      </c>
      <c r="AN169" s="26" t="s">
        <v>306</v>
      </c>
      <c r="AO169" s="26">
        <f t="shared" si="89"/>
        <v>-0.12</v>
      </c>
      <c r="AP169" s="26" t="s">
        <v>218</v>
      </c>
      <c r="AQ169" s="26">
        <f t="shared" si="90"/>
        <v>-0.12</v>
      </c>
      <c r="AR169" s="26" t="s">
        <v>349</v>
      </c>
      <c r="AS169" s="26">
        <f t="shared" si="91"/>
        <v>-0.12</v>
      </c>
      <c r="AT169" s="26" t="s">
        <v>269</v>
      </c>
      <c r="AU169" s="26">
        <f t="shared" si="92"/>
        <v>-0.12</v>
      </c>
      <c r="AV169" s="26">
        <v>3</v>
      </c>
      <c r="AW169" s="26" t="s">
        <v>352</v>
      </c>
      <c r="AX169" s="26">
        <f t="shared" si="93"/>
        <v>-0.18</v>
      </c>
      <c r="AY169" s="26" t="s">
        <v>274</v>
      </c>
      <c r="AZ169" s="26">
        <f t="shared" si="94"/>
        <v>-0.18</v>
      </c>
      <c r="BA169" s="26" t="s">
        <v>306</v>
      </c>
      <c r="BB169" s="26">
        <f t="shared" si="95"/>
        <v>-0.18</v>
      </c>
      <c r="BC169" s="26" t="s">
        <v>218</v>
      </c>
      <c r="BD169" s="26">
        <f t="shared" si="96"/>
        <v>-0.18</v>
      </c>
      <c r="BE169" s="26" t="s">
        <v>98</v>
      </c>
      <c r="BF169" s="26">
        <f t="shared" si="97"/>
        <v>-0.18</v>
      </c>
      <c r="BG169" s="26" t="s">
        <v>269</v>
      </c>
      <c r="BH169" s="26">
        <f t="shared" si="98"/>
        <v>-0.18</v>
      </c>
      <c r="BI169" s="26">
        <v>3</v>
      </c>
      <c r="BJ169" s="26" t="s">
        <v>352</v>
      </c>
      <c r="BK169" s="26">
        <f t="shared" si="99"/>
        <v>-0.18</v>
      </c>
      <c r="BL169" s="26" t="s">
        <v>274</v>
      </c>
      <c r="BM169" s="26">
        <f t="shared" si="100"/>
        <v>-0.18</v>
      </c>
      <c r="BN169" s="26" t="s">
        <v>306</v>
      </c>
      <c r="BO169" s="26">
        <f t="shared" si="101"/>
        <v>-0.18</v>
      </c>
      <c r="BP169" s="26" t="s">
        <v>218</v>
      </c>
      <c r="BQ169" s="26">
        <f t="shared" si="102"/>
        <v>-0.18</v>
      </c>
      <c r="BR169" s="26" t="s">
        <v>98</v>
      </c>
      <c r="BS169" s="26">
        <f t="shared" si="103"/>
        <v>-0.18</v>
      </c>
      <c r="BT169" s="26" t="s">
        <v>269</v>
      </c>
      <c r="BU169" s="26">
        <f t="shared" si="104"/>
        <v>-0.18</v>
      </c>
      <c r="BV169" s="26">
        <v>3</v>
      </c>
      <c r="BW169" s="26" t="s">
        <v>352</v>
      </c>
      <c r="BX169" s="26">
        <f t="shared" si="105"/>
        <v>-0.3</v>
      </c>
      <c r="BY169" s="26" t="s">
        <v>274</v>
      </c>
      <c r="BZ169" s="26">
        <f t="shared" si="106"/>
        <v>-0.3</v>
      </c>
      <c r="CA169" s="26" t="s">
        <v>306</v>
      </c>
      <c r="CB169" s="26">
        <f t="shared" si="107"/>
        <v>-0.3</v>
      </c>
      <c r="CC169" s="26" t="s">
        <v>218</v>
      </c>
      <c r="CD169" s="26">
        <f t="shared" si="108"/>
        <v>-0.3</v>
      </c>
      <c r="CE169" s="26" t="s">
        <v>98</v>
      </c>
      <c r="CF169" s="26">
        <f t="shared" si="109"/>
        <v>-0.3</v>
      </c>
      <c r="CG169" s="26" t="s">
        <v>269</v>
      </c>
      <c r="CH169" s="26">
        <f t="shared" si="110"/>
        <v>-0.3</v>
      </c>
      <c r="CI169" s="26">
        <v>3</v>
      </c>
      <c r="CJ169" s="26" t="s">
        <v>352</v>
      </c>
      <c r="CK169" s="26">
        <f t="shared" si="111"/>
        <v>-0.3</v>
      </c>
      <c r="CL169" s="26" t="s">
        <v>274</v>
      </c>
      <c r="CM169" s="26">
        <f t="shared" si="112"/>
        <v>-0.3</v>
      </c>
      <c r="CN169" s="26" t="s">
        <v>306</v>
      </c>
      <c r="CO169" s="26">
        <f t="shared" si="113"/>
        <v>-0.3</v>
      </c>
      <c r="CP169" s="26" t="s">
        <v>218</v>
      </c>
      <c r="CQ169" s="26">
        <f t="shared" si="114"/>
        <v>-0.3</v>
      </c>
      <c r="CR169" s="26" t="s">
        <v>98</v>
      </c>
      <c r="CS169" s="26">
        <f t="shared" si="115"/>
        <v>-0.3</v>
      </c>
      <c r="CT169" s="26" t="s">
        <v>269</v>
      </c>
      <c r="CU169" s="26">
        <f t="shared" si="116"/>
        <v>-0.3</v>
      </c>
    </row>
    <row r="170" spans="1:99" ht="15.75" x14ac:dyDescent="0.15">
      <c r="A170" s="23" t="s">
        <v>444</v>
      </c>
      <c r="B170" s="24" t="s">
        <v>445</v>
      </c>
      <c r="C170" s="23" t="s">
        <v>160</v>
      </c>
      <c r="D170" s="23" t="s">
        <v>8</v>
      </c>
      <c r="E170" s="25"/>
      <c r="F170" s="23">
        <v>0.2</v>
      </c>
      <c r="G170" s="26">
        <v>0</v>
      </c>
      <c r="H170" s="26">
        <v>86</v>
      </c>
      <c r="I170" s="26">
        <v>84</v>
      </c>
      <c r="J170" s="26">
        <v>97</v>
      </c>
      <c r="K170" s="26">
        <v>34</v>
      </c>
      <c r="L170" s="26">
        <v>64</v>
      </c>
      <c r="M170" s="26">
        <v>61</v>
      </c>
      <c r="N170" s="27">
        <v>0</v>
      </c>
      <c r="O170" s="26">
        <v>0</v>
      </c>
      <c r="P170" s="26">
        <f t="shared" si="117"/>
        <v>426</v>
      </c>
      <c r="Q170" s="28" t="str">
        <f>IF(D170="物理类",IF(P170&gt;=分数线!$C$2,"本科",""),IF(D170="历史类",IF(P170&gt;=分数线!$C$3,"本科","")))</f>
        <v/>
      </c>
      <c r="R170" s="28">
        <f t="shared" si="118"/>
        <v>-7.2</v>
      </c>
      <c r="S170" s="28" t="str">
        <f>IF(D170="物理类",IF(P170&gt;=分数线!$C$6,"重本",""),IF(D170="历史类",IF(P170&gt;=分数线!$C$7,"重本","")))</f>
        <v/>
      </c>
      <c r="T170" s="28">
        <f t="shared" si="80"/>
        <v>0</v>
      </c>
      <c r="U170" s="28">
        <f t="shared" si="119"/>
        <v>-7.2</v>
      </c>
      <c r="V170" s="26">
        <v>3</v>
      </c>
      <c r="W170" s="26" t="s">
        <v>181</v>
      </c>
      <c r="X170" s="26">
        <f t="shared" si="81"/>
        <v>-0.12</v>
      </c>
      <c r="Y170" s="26" t="s">
        <v>182</v>
      </c>
      <c r="Z170" s="26">
        <f t="shared" si="82"/>
        <v>-0.12</v>
      </c>
      <c r="AA170" s="26" t="s">
        <v>91</v>
      </c>
      <c r="AB170" s="26">
        <f t="shared" si="83"/>
        <v>-0.12</v>
      </c>
      <c r="AC170" s="49" t="s">
        <v>183</v>
      </c>
      <c r="AD170" s="26">
        <f t="shared" si="84"/>
        <v>-0.12</v>
      </c>
      <c r="AE170" s="29" t="s">
        <v>184</v>
      </c>
      <c r="AF170" s="26">
        <f t="shared" si="85"/>
        <v>-0.12</v>
      </c>
      <c r="AG170" s="29" t="s">
        <v>185</v>
      </c>
      <c r="AH170" s="26">
        <f t="shared" si="86"/>
        <v>-0.12</v>
      </c>
      <c r="AI170" s="26">
        <v>3</v>
      </c>
      <c r="AJ170" s="26" t="s">
        <v>352</v>
      </c>
      <c r="AK170" s="26">
        <f t="shared" si="87"/>
        <v>-0.12</v>
      </c>
      <c r="AL170" s="26" t="s">
        <v>274</v>
      </c>
      <c r="AM170" s="26">
        <f t="shared" si="88"/>
        <v>-0.12</v>
      </c>
      <c r="AN170" s="26" t="s">
        <v>306</v>
      </c>
      <c r="AO170" s="26">
        <f t="shared" si="89"/>
        <v>-0.12</v>
      </c>
      <c r="AP170" s="26" t="s">
        <v>218</v>
      </c>
      <c r="AQ170" s="26">
        <f t="shared" si="90"/>
        <v>-0.12</v>
      </c>
      <c r="AR170" s="26" t="s">
        <v>349</v>
      </c>
      <c r="AS170" s="26">
        <f t="shared" si="91"/>
        <v>-0.12</v>
      </c>
      <c r="AT170" s="26" t="s">
        <v>269</v>
      </c>
      <c r="AU170" s="26">
        <f t="shared" si="92"/>
        <v>-0.12</v>
      </c>
      <c r="AV170" s="26">
        <v>3</v>
      </c>
      <c r="AW170" s="26" t="s">
        <v>352</v>
      </c>
      <c r="AX170" s="26">
        <f t="shared" si="93"/>
        <v>-0.18</v>
      </c>
      <c r="AY170" s="26" t="s">
        <v>274</v>
      </c>
      <c r="AZ170" s="26">
        <f t="shared" si="94"/>
        <v>-0.18</v>
      </c>
      <c r="BA170" s="26" t="s">
        <v>306</v>
      </c>
      <c r="BB170" s="26">
        <f t="shared" si="95"/>
        <v>-0.18</v>
      </c>
      <c r="BC170" s="26" t="s">
        <v>218</v>
      </c>
      <c r="BD170" s="26">
        <f t="shared" si="96"/>
        <v>-0.18</v>
      </c>
      <c r="BE170" s="26" t="s">
        <v>98</v>
      </c>
      <c r="BF170" s="26">
        <f t="shared" si="97"/>
        <v>-0.18</v>
      </c>
      <c r="BG170" s="26" t="s">
        <v>269</v>
      </c>
      <c r="BH170" s="26">
        <f t="shared" si="98"/>
        <v>-0.18</v>
      </c>
      <c r="BI170" s="26">
        <v>3</v>
      </c>
      <c r="BJ170" s="26" t="s">
        <v>352</v>
      </c>
      <c r="BK170" s="26">
        <f t="shared" si="99"/>
        <v>-0.18</v>
      </c>
      <c r="BL170" s="26" t="s">
        <v>274</v>
      </c>
      <c r="BM170" s="26">
        <f t="shared" si="100"/>
        <v>-0.18</v>
      </c>
      <c r="BN170" s="26" t="s">
        <v>306</v>
      </c>
      <c r="BO170" s="26">
        <f t="shared" si="101"/>
        <v>-0.18</v>
      </c>
      <c r="BP170" s="26" t="s">
        <v>218</v>
      </c>
      <c r="BQ170" s="26">
        <f t="shared" si="102"/>
        <v>-0.18</v>
      </c>
      <c r="BR170" s="26" t="s">
        <v>98</v>
      </c>
      <c r="BS170" s="26">
        <f t="shared" si="103"/>
        <v>-0.18</v>
      </c>
      <c r="BT170" s="26" t="s">
        <v>269</v>
      </c>
      <c r="BU170" s="26">
        <f t="shared" si="104"/>
        <v>-0.18</v>
      </c>
      <c r="BV170" s="26">
        <v>3</v>
      </c>
      <c r="BW170" s="26" t="s">
        <v>352</v>
      </c>
      <c r="BX170" s="26">
        <f t="shared" si="105"/>
        <v>-0.3</v>
      </c>
      <c r="BY170" s="26" t="s">
        <v>274</v>
      </c>
      <c r="BZ170" s="26">
        <f t="shared" si="106"/>
        <v>-0.3</v>
      </c>
      <c r="CA170" s="26" t="s">
        <v>306</v>
      </c>
      <c r="CB170" s="26">
        <f t="shared" si="107"/>
        <v>-0.3</v>
      </c>
      <c r="CC170" s="26" t="s">
        <v>218</v>
      </c>
      <c r="CD170" s="26">
        <f t="shared" si="108"/>
        <v>-0.3</v>
      </c>
      <c r="CE170" s="26" t="s">
        <v>98</v>
      </c>
      <c r="CF170" s="26">
        <f t="shared" si="109"/>
        <v>-0.3</v>
      </c>
      <c r="CG170" s="26" t="s">
        <v>269</v>
      </c>
      <c r="CH170" s="26">
        <f t="shared" si="110"/>
        <v>-0.3</v>
      </c>
      <c r="CI170" s="26">
        <v>3</v>
      </c>
      <c r="CJ170" s="26" t="s">
        <v>352</v>
      </c>
      <c r="CK170" s="26">
        <f t="shared" si="111"/>
        <v>-0.3</v>
      </c>
      <c r="CL170" s="26" t="s">
        <v>274</v>
      </c>
      <c r="CM170" s="26">
        <f t="shared" si="112"/>
        <v>-0.3</v>
      </c>
      <c r="CN170" s="26" t="s">
        <v>306</v>
      </c>
      <c r="CO170" s="26">
        <f t="shared" si="113"/>
        <v>-0.3</v>
      </c>
      <c r="CP170" s="26" t="s">
        <v>218</v>
      </c>
      <c r="CQ170" s="26">
        <f t="shared" si="114"/>
        <v>-0.3</v>
      </c>
      <c r="CR170" s="26" t="s">
        <v>98</v>
      </c>
      <c r="CS170" s="26">
        <f t="shared" si="115"/>
        <v>-0.3</v>
      </c>
      <c r="CT170" s="26" t="s">
        <v>269</v>
      </c>
      <c r="CU170" s="26">
        <f t="shared" si="116"/>
        <v>-0.3</v>
      </c>
    </row>
    <row r="171" spans="1:99" ht="15.75" x14ac:dyDescent="0.15">
      <c r="A171" s="23" t="s">
        <v>446</v>
      </c>
      <c r="B171" s="24" t="s">
        <v>447</v>
      </c>
      <c r="C171" s="23" t="s">
        <v>160</v>
      </c>
      <c r="D171" s="23" t="s">
        <v>8</v>
      </c>
      <c r="E171" s="25"/>
      <c r="F171" s="23">
        <v>0</v>
      </c>
      <c r="G171" s="26">
        <v>0</v>
      </c>
      <c r="H171" s="26">
        <v>95</v>
      </c>
      <c r="I171" s="26">
        <v>86</v>
      </c>
      <c r="J171" s="26">
        <v>64</v>
      </c>
      <c r="K171" s="26">
        <v>48</v>
      </c>
      <c r="L171" s="26">
        <v>65</v>
      </c>
      <c r="M171" s="26">
        <v>68</v>
      </c>
      <c r="N171" s="27">
        <v>0</v>
      </c>
      <c r="O171" s="26">
        <v>0</v>
      </c>
      <c r="P171" s="26">
        <f t="shared" si="117"/>
        <v>426</v>
      </c>
      <c r="Q171" s="28" t="str">
        <f>IF(D171="物理类",IF(P171&gt;=分数线!$C$2,"本科",""),IF(D171="历史类",IF(P171&gt;=分数线!$C$3,"本科","")))</f>
        <v/>
      </c>
      <c r="R171" s="28">
        <f t="shared" si="118"/>
        <v>0</v>
      </c>
      <c r="S171" s="28" t="str">
        <f>IF(D171="物理类",IF(P171&gt;=分数线!$C$6,"重本",""),IF(D171="历史类",IF(P171&gt;=分数线!$C$7,"重本","")))</f>
        <v/>
      </c>
      <c r="T171" s="28">
        <f t="shared" ref="T171:T234" si="120">IF(G171&gt;0,IF(S171="重本",G171*72,-(G171)*72),IF(S171="重本",2*72,0))</f>
        <v>0</v>
      </c>
      <c r="U171" s="28">
        <f t="shared" si="119"/>
        <v>0</v>
      </c>
      <c r="V171" s="26">
        <v>3</v>
      </c>
      <c r="W171" s="26" t="s">
        <v>347</v>
      </c>
      <c r="X171" s="26">
        <f t="shared" ref="X171:X234" si="121">IF($C171="应届",($U171*0.1)/6,IF($C171="往届","","NULL"))</f>
        <v>0</v>
      </c>
      <c r="Y171" s="26" t="s">
        <v>217</v>
      </c>
      <c r="Z171" s="26">
        <f t="shared" ref="Z171:Z234" si="122">IF($C171="应届",($U171*0.1)/6,IF($C171="往届","","NULL"))</f>
        <v>0</v>
      </c>
      <c r="AA171" s="26" t="s">
        <v>348</v>
      </c>
      <c r="AB171" s="26">
        <f t="shared" ref="AB171:AB234" si="123">IF($C171="应届",($U171*0.1)/6,IF($C171="往届","","NULL"))</f>
        <v>0</v>
      </c>
      <c r="AC171" s="49" t="s">
        <v>97</v>
      </c>
      <c r="AD171" s="26">
        <f t="shared" ref="AD171:AD234" si="124">IF($C171="应届",($U171*0.1)/6,IF($C171="往届","","NULL"))</f>
        <v>0</v>
      </c>
      <c r="AE171" s="29" t="s">
        <v>349</v>
      </c>
      <c r="AF171" s="26">
        <f t="shared" ref="AF171:AF234" si="125">IF($C171="应届",($U171*0.1)/6,IF($C171="往届","","NULL"))</f>
        <v>0</v>
      </c>
      <c r="AG171" s="29" t="s">
        <v>228</v>
      </c>
      <c r="AH171" s="26">
        <f t="shared" ref="AH171:AH234" si="126">IF($C171="应届",($U171*0.1)/6,IF($C171="往届","","NULL"))</f>
        <v>0</v>
      </c>
      <c r="AI171" s="26">
        <v>3</v>
      </c>
      <c r="AJ171" s="26" t="s">
        <v>352</v>
      </c>
      <c r="AK171" s="26">
        <f t="shared" ref="AK171:AK234" si="127">IF($C171="应届",($U171*0.1)/6,IF($C171="往届","","NULL"))</f>
        <v>0</v>
      </c>
      <c r="AL171" s="26" t="s">
        <v>274</v>
      </c>
      <c r="AM171" s="26">
        <f t="shared" ref="AM171:AM234" si="128">IF($C171="应届",($U171*0.1)/6,IF($C171="往届","","NULL"))</f>
        <v>0</v>
      </c>
      <c r="AN171" s="26" t="s">
        <v>306</v>
      </c>
      <c r="AO171" s="26">
        <f t="shared" ref="AO171:AO234" si="129">IF($C171="应届",($U171*0.1)/6,IF($C171="往届","","NULL"))</f>
        <v>0</v>
      </c>
      <c r="AP171" s="26" t="s">
        <v>218</v>
      </c>
      <c r="AQ171" s="26">
        <f t="shared" ref="AQ171:AQ234" si="130">IF($C171="应届",($U171*0.1)/6,IF($C171="往届","","NULL"))</f>
        <v>0</v>
      </c>
      <c r="AR171" s="26" t="s">
        <v>349</v>
      </c>
      <c r="AS171" s="26">
        <f t="shared" ref="AS171:AS234" si="131">IF($C171="应届",($U171*0.1)/6,IF($C171="往届","","NULL"))</f>
        <v>0</v>
      </c>
      <c r="AT171" s="26" t="s">
        <v>269</v>
      </c>
      <c r="AU171" s="26">
        <f t="shared" ref="AU171:AU234" si="132">IF($C171="应届",($U171*0.1)/6,IF($C171="往届","","NULL"))</f>
        <v>0</v>
      </c>
      <c r="AV171" s="26">
        <v>3</v>
      </c>
      <c r="AW171" s="26" t="s">
        <v>352</v>
      </c>
      <c r="AX171" s="26">
        <f t="shared" ref="AX171:AX234" si="133">IF($C171="应届",($U171*0.15)/6,IF($C171="往届","","NULL"))</f>
        <v>0</v>
      </c>
      <c r="AY171" s="26" t="s">
        <v>274</v>
      </c>
      <c r="AZ171" s="26">
        <f t="shared" ref="AZ171:AZ234" si="134">IF($C171="应届",($U171*0.15)/6,IF($C171="往届","","NULL"))</f>
        <v>0</v>
      </c>
      <c r="BA171" s="26" t="s">
        <v>306</v>
      </c>
      <c r="BB171" s="26">
        <f t="shared" ref="BB171:BB234" si="135">IF($C171="应届",($U171*0.15)/6,IF($C171="往届","","NULL"))</f>
        <v>0</v>
      </c>
      <c r="BC171" s="26" t="s">
        <v>218</v>
      </c>
      <c r="BD171" s="26">
        <f t="shared" ref="BD171:BD234" si="136">IF($C171="应届",($U171*0.15)/6,IF($C171="往届","","NULL"))</f>
        <v>0</v>
      </c>
      <c r="BE171" s="26" t="s">
        <v>98</v>
      </c>
      <c r="BF171" s="26">
        <f t="shared" ref="BF171:BF234" si="137">IF($C171="应届",($U171*0.15)/6,IF($C171="往届","","NULL"))</f>
        <v>0</v>
      </c>
      <c r="BG171" s="26" t="s">
        <v>269</v>
      </c>
      <c r="BH171" s="26">
        <f t="shared" ref="BH171:BH234" si="138">IF($C171="应届",($U171*0.15)/6,IF($C171="往届","","NULL"))</f>
        <v>0</v>
      </c>
      <c r="BI171" s="26">
        <v>3</v>
      </c>
      <c r="BJ171" s="26" t="s">
        <v>352</v>
      </c>
      <c r="BK171" s="26">
        <f t="shared" ref="BK171:BK234" si="139">IF($C171="应届",($U171*0.15)/6,IF($C171="往届","","NULL"))</f>
        <v>0</v>
      </c>
      <c r="BL171" s="26" t="s">
        <v>274</v>
      </c>
      <c r="BM171" s="26">
        <f t="shared" ref="BM171:BM234" si="140">IF($C171="应届",($U171*0.15)/6,IF($C171="往届","","NULL"))</f>
        <v>0</v>
      </c>
      <c r="BN171" s="26" t="s">
        <v>306</v>
      </c>
      <c r="BO171" s="26">
        <f t="shared" ref="BO171:BO234" si="141">IF($C171="应届",($U171*0.15)/6,IF($C171="往届","","NULL"))</f>
        <v>0</v>
      </c>
      <c r="BP171" s="26" t="s">
        <v>218</v>
      </c>
      <c r="BQ171" s="26">
        <f t="shared" ref="BQ171:BQ234" si="142">IF($C171="应届",($U171*0.15)/6,IF($C171="往届","","NULL"))</f>
        <v>0</v>
      </c>
      <c r="BR171" s="26" t="s">
        <v>98</v>
      </c>
      <c r="BS171" s="26">
        <f t="shared" ref="BS171:BS234" si="143">IF($C171="应届",($U171*0.15)/6,IF($C171="往届","","NULL"))</f>
        <v>0</v>
      </c>
      <c r="BT171" s="26" t="s">
        <v>269</v>
      </c>
      <c r="BU171" s="26">
        <f t="shared" ref="BU171:BU234" si="144">IF($C171="应届",($U171*0.15)/6,IF($C171="往届","","NULL"))</f>
        <v>0</v>
      </c>
      <c r="BV171" s="26">
        <v>3</v>
      </c>
      <c r="BW171" s="26" t="s">
        <v>352</v>
      </c>
      <c r="BX171" s="26">
        <f t="shared" ref="BX171:BX234" si="145">IF($C171="应届",($U171*0.25)/6,IF($C171="往届",($U171*0.5)/6,"NULL"))</f>
        <v>0</v>
      </c>
      <c r="BY171" s="26" t="s">
        <v>274</v>
      </c>
      <c r="BZ171" s="26">
        <f t="shared" ref="BZ171:BZ234" si="146">IF($C171="应届",($U171*0.25)/6,IF($C171="往届",($U171*0.5)/6,"NULL"))</f>
        <v>0</v>
      </c>
      <c r="CA171" s="26" t="s">
        <v>306</v>
      </c>
      <c r="CB171" s="26">
        <f t="shared" ref="CB171:CB234" si="147">IF($C171="应届",($U171*0.25)/6,IF($C171="往届",($U171*0.5)/6,"NULL"))</f>
        <v>0</v>
      </c>
      <c r="CC171" s="26" t="s">
        <v>218</v>
      </c>
      <c r="CD171" s="26">
        <f t="shared" ref="CD171:CD234" si="148">IF($C171="应届",($U171*0.25)/6,IF($C171="往届",($U171*0.5)/6,"NULL"))</f>
        <v>0</v>
      </c>
      <c r="CE171" s="26" t="s">
        <v>98</v>
      </c>
      <c r="CF171" s="26">
        <f t="shared" ref="CF171:CF234" si="149">IF($C171="应届",($U171*0.25)/6,IF($C171="往届",($U171*0.5)/6,"NULL"))</f>
        <v>0</v>
      </c>
      <c r="CG171" s="26" t="s">
        <v>269</v>
      </c>
      <c r="CH171" s="26">
        <f t="shared" ref="CH171:CH234" si="150">IF($C171="应届",($U171*0.25)/6,IF($C171="往届",($U171*0.5)/6,"NULL"))</f>
        <v>0</v>
      </c>
      <c r="CI171" s="26">
        <v>3</v>
      </c>
      <c r="CJ171" s="26" t="s">
        <v>352</v>
      </c>
      <c r="CK171" s="26">
        <f t="shared" ref="CK171:CK234" si="151">IF($C171="应届",($U171*0.25)/6,IF($C171="往届",($U171*0.5)/6,"NULL"))</f>
        <v>0</v>
      </c>
      <c r="CL171" s="26" t="s">
        <v>274</v>
      </c>
      <c r="CM171" s="26">
        <f t="shared" ref="CM171:CM234" si="152">IF($C171="应届",($U171*0.25)/6,IF($C171="往届",($U171*0.5)/6,"NULL"))</f>
        <v>0</v>
      </c>
      <c r="CN171" s="26" t="s">
        <v>306</v>
      </c>
      <c r="CO171" s="26">
        <f t="shared" ref="CO171:CO234" si="153">IF($C171="应届",($U171*0.25)/6,IF($C171="往届",($U171*0.5)/6,"NULL"))</f>
        <v>0</v>
      </c>
      <c r="CP171" s="26" t="s">
        <v>218</v>
      </c>
      <c r="CQ171" s="26">
        <f t="shared" ref="CQ171:CQ234" si="154">IF($C171="应届",($U171*0.25)/6,IF($C171="往届",($U171*0.5)/6,"NULL"))</f>
        <v>0</v>
      </c>
      <c r="CR171" s="26" t="s">
        <v>98</v>
      </c>
      <c r="CS171" s="26">
        <f t="shared" ref="CS171:CS234" si="155">IF($C171="应届",($U171*0.25)/6,IF($C171="往届",($U171*0.5)/6,"NULL"))</f>
        <v>0</v>
      </c>
      <c r="CT171" s="26" t="s">
        <v>269</v>
      </c>
      <c r="CU171" s="26">
        <f t="shared" ref="CU171:CU234" si="156">IF($C171="应届",($U171*0.25)/6,IF($C171="往届",($U171*0.5)/6,"NULL"))</f>
        <v>0</v>
      </c>
    </row>
    <row r="172" spans="1:99" ht="15.75" x14ac:dyDescent="0.15">
      <c r="A172" s="23" t="s">
        <v>448</v>
      </c>
      <c r="B172" s="24" t="s">
        <v>449</v>
      </c>
      <c r="C172" s="23" t="s">
        <v>160</v>
      </c>
      <c r="D172" s="23" t="s">
        <v>8</v>
      </c>
      <c r="E172" s="25"/>
      <c r="F172" s="23">
        <v>0.2</v>
      </c>
      <c r="G172" s="26">
        <v>0</v>
      </c>
      <c r="H172" s="26">
        <v>103</v>
      </c>
      <c r="I172" s="26">
        <v>89</v>
      </c>
      <c r="J172" s="26">
        <v>88</v>
      </c>
      <c r="K172" s="26">
        <v>29</v>
      </c>
      <c r="L172" s="26">
        <v>61</v>
      </c>
      <c r="M172" s="26">
        <v>54</v>
      </c>
      <c r="N172" s="27">
        <v>0</v>
      </c>
      <c r="O172" s="26">
        <v>0</v>
      </c>
      <c r="P172" s="26">
        <f t="shared" si="117"/>
        <v>424</v>
      </c>
      <c r="Q172" s="28" t="str">
        <f>IF(D172="物理类",IF(P172&gt;=分数线!$C$2,"本科",""),IF(D172="历史类",IF(P172&gt;=分数线!$C$3,"本科","")))</f>
        <v/>
      </c>
      <c r="R172" s="28">
        <f t="shared" si="118"/>
        <v>-7.2</v>
      </c>
      <c r="S172" s="28" t="str">
        <f>IF(D172="物理类",IF(P172&gt;=分数线!$C$6,"重本",""),IF(D172="历史类",IF(P172&gt;=分数线!$C$7,"重本","")))</f>
        <v/>
      </c>
      <c r="T172" s="28">
        <f t="shared" si="120"/>
        <v>0</v>
      </c>
      <c r="U172" s="28">
        <f t="shared" si="119"/>
        <v>-7.2</v>
      </c>
      <c r="V172" s="26">
        <v>3</v>
      </c>
      <c r="W172" s="26" t="s">
        <v>343</v>
      </c>
      <c r="X172" s="26">
        <f t="shared" si="121"/>
        <v>-0.12</v>
      </c>
      <c r="Y172" s="26" t="s">
        <v>79</v>
      </c>
      <c r="Z172" s="26">
        <f t="shared" si="122"/>
        <v>-0.12</v>
      </c>
      <c r="AA172" s="26" t="s">
        <v>344</v>
      </c>
      <c r="AB172" s="26">
        <f t="shared" si="123"/>
        <v>-0.12</v>
      </c>
      <c r="AC172" s="49" t="s">
        <v>218</v>
      </c>
      <c r="AD172" s="26">
        <f t="shared" si="124"/>
        <v>-0.12</v>
      </c>
      <c r="AE172" s="29" t="s">
        <v>219</v>
      </c>
      <c r="AF172" s="26">
        <f t="shared" si="125"/>
        <v>-0.12</v>
      </c>
      <c r="AG172" s="29" t="s">
        <v>278</v>
      </c>
      <c r="AH172" s="26">
        <f t="shared" si="126"/>
        <v>-0.12</v>
      </c>
      <c r="AI172" s="26">
        <v>3</v>
      </c>
      <c r="AJ172" s="26" t="s">
        <v>352</v>
      </c>
      <c r="AK172" s="26">
        <f t="shared" si="127"/>
        <v>-0.12</v>
      </c>
      <c r="AL172" s="26" t="s">
        <v>274</v>
      </c>
      <c r="AM172" s="26">
        <f t="shared" si="128"/>
        <v>-0.12</v>
      </c>
      <c r="AN172" s="26" t="s">
        <v>306</v>
      </c>
      <c r="AO172" s="26">
        <f t="shared" si="129"/>
        <v>-0.12</v>
      </c>
      <c r="AP172" s="26" t="s">
        <v>218</v>
      </c>
      <c r="AQ172" s="26">
        <f t="shared" si="130"/>
        <v>-0.12</v>
      </c>
      <c r="AR172" s="26" t="s">
        <v>349</v>
      </c>
      <c r="AS172" s="26">
        <f t="shared" si="131"/>
        <v>-0.12</v>
      </c>
      <c r="AT172" s="26" t="s">
        <v>269</v>
      </c>
      <c r="AU172" s="26">
        <f t="shared" si="132"/>
        <v>-0.12</v>
      </c>
      <c r="AV172" s="26">
        <v>3</v>
      </c>
      <c r="AW172" s="26" t="s">
        <v>352</v>
      </c>
      <c r="AX172" s="26">
        <f t="shared" si="133"/>
        <v>-0.18</v>
      </c>
      <c r="AY172" s="26" t="s">
        <v>274</v>
      </c>
      <c r="AZ172" s="26">
        <f t="shared" si="134"/>
        <v>-0.18</v>
      </c>
      <c r="BA172" s="26" t="s">
        <v>306</v>
      </c>
      <c r="BB172" s="26">
        <f t="shared" si="135"/>
        <v>-0.18</v>
      </c>
      <c r="BC172" s="26" t="s">
        <v>218</v>
      </c>
      <c r="BD172" s="26">
        <f t="shared" si="136"/>
        <v>-0.18</v>
      </c>
      <c r="BE172" s="26" t="s">
        <v>98</v>
      </c>
      <c r="BF172" s="26">
        <f t="shared" si="137"/>
        <v>-0.18</v>
      </c>
      <c r="BG172" s="26" t="s">
        <v>269</v>
      </c>
      <c r="BH172" s="26">
        <f t="shared" si="138"/>
        <v>-0.18</v>
      </c>
      <c r="BI172" s="26">
        <v>3</v>
      </c>
      <c r="BJ172" s="26" t="s">
        <v>352</v>
      </c>
      <c r="BK172" s="26">
        <f t="shared" si="139"/>
        <v>-0.18</v>
      </c>
      <c r="BL172" s="26" t="s">
        <v>274</v>
      </c>
      <c r="BM172" s="26">
        <f t="shared" si="140"/>
        <v>-0.18</v>
      </c>
      <c r="BN172" s="26" t="s">
        <v>306</v>
      </c>
      <c r="BO172" s="26">
        <f t="shared" si="141"/>
        <v>-0.18</v>
      </c>
      <c r="BP172" s="26" t="s">
        <v>218</v>
      </c>
      <c r="BQ172" s="26">
        <f t="shared" si="142"/>
        <v>-0.18</v>
      </c>
      <c r="BR172" s="26" t="s">
        <v>98</v>
      </c>
      <c r="BS172" s="26">
        <f t="shared" si="143"/>
        <v>-0.18</v>
      </c>
      <c r="BT172" s="26" t="s">
        <v>269</v>
      </c>
      <c r="BU172" s="26">
        <f t="shared" si="144"/>
        <v>-0.18</v>
      </c>
      <c r="BV172" s="26">
        <v>3</v>
      </c>
      <c r="BW172" s="26" t="s">
        <v>352</v>
      </c>
      <c r="BX172" s="26">
        <f t="shared" si="145"/>
        <v>-0.3</v>
      </c>
      <c r="BY172" s="26" t="s">
        <v>274</v>
      </c>
      <c r="BZ172" s="26">
        <f t="shared" si="146"/>
        <v>-0.3</v>
      </c>
      <c r="CA172" s="26" t="s">
        <v>306</v>
      </c>
      <c r="CB172" s="26">
        <f t="shared" si="147"/>
        <v>-0.3</v>
      </c>
      <c r="CC172" s="26" t="s">
        <v>218</v>
      </c>
      <c r="CD172" s="26">
        <f t="shared" si="148"/>
        <v>-0.3</v>
      </c>
      <c r="CE172" s="26" t="s">
        <v>98</v>
      </c>
      <c r="CF172" s="26">
        <f t="shared" si="149"/>
        <v>-0.3</v>
      </c>
      <c r="CG172" s="26" t="s">
        <v>269</v>
      </c>
      <c r="CH172" s="26">
        <f t="shared" si="150"/>
        <v>-0.3</v>
      </c>
      <c r="CI172" s="26">
        <v>3</v>
      </c>
      <c r="CJ172" s="26" t="s">
        <v>352</v>
      </c>
      <c r="CK172" s="26">
        <f t="shared" si="151"/>
        <v>-0.3</v>
      </c>
      <c r="CL172" s="26" t="s">
        <v>274</v>
      </c>
      <c r="CM172" s="26">
        <f t="shared" si="152"/>
        <v>-0.3</v>
      </c>
      <c r="CN172" s="26" t="s">
        <v>306</v>
      </c>
      <c r="CO172" s="26">
        <f t="shared" si="153"/>
        <v>-0.3</v>
      </c>
      <c r="CP172" s="26" t="s">
        <v>218</v>
      </c>
      <c r="CQ172" s="26">
        <f t="shared" si="154"/>
        <v>-0.3</v>
      </c>
      <c r="CR172" s="26" t="s">
        <v>98</v>
      </c>
      <c r="CS172" s="26">
        <f t="shared" si="155"/>
        <v>-0.3</v>
      </c>
      <c r="CT172" s="26" t="s">
        <v>269</v>
      </c>
      <c r="CU172" s="26">
        <f t="shared" si="156"/>
        <v>-0.3</v>
      </c>
    </row>
    <row r="173" spans="1:99" ht="15.75" x14ac:dyDescent="0.15">
      <c r="A173" s="23" t="s">
        <v>450</v>
      </c>
      <c r="B173" s="24" t="s">
        <v>451</v>
      </c>
      <c r="C173" s="23" t="s">
        <v>160</v>
      </c>
      <c r="D173" s="23" t="s">
        <v>8</v>
      </c>
      <c r="E173" s="25"/>
      <c r="F173" s="23">
        <v>0.2</v>
      </c>
      <c r="G173" s="26">
        <v>0</v>
      </c>
      <c r="H173" s="26">
        <v>90</v>
      </c>
      <c r="I173" s="26">
        <v>70</v>
      </c>
      <c r="J173" s="26">
        <v>69</v>
      </c>
      <c r="K173" s="26">
        <v>50</v>
      </c>
      <c r="L173" s="26">
        <v>68</v>
      </c>
      <c r="M173" s="26">
        <v>73</v>
      </c>
      <c r="N173" s="27">
        <v>0</v>
      </c>
      <c r="O173" s="26">
        <v>0</v>
      </c>
      <c r="P173" s="26">
        <f t="shared" si="117"/>
        <v>420</v>
      </c>
      <c r="Q173" s="28" t="str">
        <f>IF(D173="物理类",IF(P173&gt;=分数线!$C$2,"本科",""),IF(D173="历史类",IF(P173&gt;=分数线!$C$3,"本科","")))</f>
        <v/>
      </c>
      <c r="R173" s="28">
        <f t="shared" si="118"/>
        <v>-7.2</v>
      </c>
      <c r="S173" s="28" t="str">
        <f>IF(D173="物理类",IF(P173&gt;=分数线!$C$6,"重本",""),IF(D173="历史类",IF(P173&gt;=分数线!$C$7,"重本","")))</f>
        <v/>
      </c>
      <c r="T173" s="28">
        <f t="shared" si="120"/>
        <v>0</v>
      </c>
      <c r="U173" s="28">
        <f t="shared" si="119"/>
        <v>-7.2</v>
      </c>
      <c r="V173" s="26">
        <v>3</v>
      </c>
      <c r="W173" s="26" t="s">
        <v>352</v>
      </c>
      <c r="X173" s="26">
        <f t="shared" si="121"/>
        <v>-0.12</v>
      </c>
      <c r="Y173" s="26" t="s">
        <v>274</v>
      </c>
      <c r="Z173" s="26">
        <f t="shared" si="122"/>
        <v>-0.12</v>
      </c>
      <c r="AA173" s="26" t="s">
        <v>306</v>
      </c>
      <c r="AB173" s="26">
        <f t="shared" si="123"/>
        <v>-0.12</v>
      </c>
      <c r="AC173" s="49" t="s">
        <v>218</v>
      </c>
      <c r="AD173" s="26">
        <f t="shared" si="124"/>
        <v>-0.12</v>
      </c>
      <c r="AE173" s="29" t="s">
        <v>349</v>
      </c>
      <c r="AF173" s="26">
        <f t="shared" si="125"/>
        <v>-0.12</v>
      </c>
      <c r="AG173" s="29" t="s">
        <v>269</v>
      </c>
      <c r="AH173" s="26">
        <f t="shared" si="126"/>
        <v>-0.12</v>
      </c>
      <c r="AI173" s="26">
        <v>3</v>
      </c>
      <c r="AJ173" s="26" t="s">
        <v>352</v>
      </c>
      <c r="AK173" s="26">
        <f t="shared" si="127"/>
        <v>-0.12</v>
      </c>
      <c r="AL173" s="26" t="s">
        <v>274</v>
      </c>
      <c r="AM173" s="26">
        <f t="shared" si="128"/>
        <v>-0.12</v>
      </c>
      <c r="AN173" s="26" t="s">
        <v>306</v>
      </c>
      <c r="AO173" s="26">
        <f t="shared" si="129"/>
        <v>-0.12</v>
      </c>
      <c r="AP173" s="26" t="s">
        <v>218</v>
      </c>
      <c r="AQ173" s="26">
        <f t="shared" si="130"/>
        <v>-0.12</v>
      </c>
      <c r="AR173" s="26" t="s">
        <v>349</v>
      </c>
      <c r="AS173" s="26">
        <f t="shared" si="131"/>
        <v>-0.12</v>
      </c>
      <c r="AT173" s="26" t="s">
        <v>269</v>
      </c>
      <c r="AU173" s="26">
        <f t="shared" si="132"/>
        <v>-0.12</v>
      </c>
      <c r="AV173" s="26">
        <v>3</v>
      </c>
      <c r="AW173" s="26" t="s">
        <v>352</v>
      </c>
      <c r="AX173" s="26">
        <f t="shared" si="133"/>
        <v>-0.18</v>
      </c>
      <c r="AY173" s="26" t="s">
        <v>274</v>
      </c>
      <c r="AZ173" s="26">
        <f t="shared" si="134"/>
        <v>-0.18</v>
      </c>
      <c r="BA173" s="26" t="s">
        <v>306</v>
      </c>
      <c r="BB173" s="26">
        <f t="shared" si="135"/>
        <v>-0.18</v>
      </c>
      <c r="BC173" s="26" t="s">
        <v>218</v>
      </c>
      <c r="BD173" s="26">
        <f t="shared" si="136"/>
        <v>-0.18</v>
      </c>
      <c r="BE173" s="26" t="s">
        <v>98</v>
      </c>
      <c r="BF173" s="26">
        <f t="shared" si="137"/>
        <v>-0.18</v>
      </c>
      <c r="BG173" s="26" t="s">
        <v>269</v>
      </c>
      <c r="BH173" s="26">
        <f t="shared" si="138"/>
        <v>-0.18</v>
      </c>
      <c r="BI173" s="26">
        <v>3</v>
      </c>
      <c r="BJ173" s="26" t="s">
        <v>352</v>
      </c>
      <c r="BK173" s="26">
        <f t="shared" si="139"/>
        <v>-0.18</v>
      </c>
      <c r="BL173" s="26" t="s">
        <v>274</v>
      </c>
      <c r="BM173" s="26">
        <f t="shared" si="140"/>
        <v>-0.18</v>
      </c>
      <c r="BN173" s="26" t="s">
        <v>306</v>
      </c>
      <c r="BO173" s="26">
        <f t="shared" si="141"/>
        <v>-0.18</v>
      </c>
      <c r="BP173" s="26" t="s">
        <v>218</v>
      </c>
      <c r="BQ173" s="26">
        <f t="shared" si="142"/>
        <v>-0.18</v>
      </c>
      <c r="BR173" s="26" t="s">
        <v>98</v>
      </c>
      <c r="BS173" s="26">
        <f t="shared" si="143"/>
        <v>-0.18</v>
      </c>
      <c r="BT173" s="26" t="s">
        <v>269</v>
      </c>
      <c r="BU173" s="26">
        <f t="shared" si="144"/>
        <v>-0.18</v>
      </c>
      <c r="BV173" s="26">
        <v>3</v>
      </c>
      <c r="BW173" s="26" t="s">
        <v>352</v>
      </c>
      <c r="BX173" s="26">
        <f t="shared" si="145"/>
        <v>-0.3</v>
      </c>
      <c r="BY173" s="26" t="s">
        <v>274</v>
      </c>
      <c r="BZ173" s="26">
        <f t="shared" si="146"/>
        <v>-0.3</v>
      </c>
      <c r="CA173" s="26" t="s">
        <v>306</v>
      </c>
      <c r="CB173" s="26">
        <f t="shared" si="147"/>
        <v>-0.3</v>
      </c>
      <c r="CC173" s="26" t="s">
        <v>218</v>
      </c>
      <c r="CD173" s="26">
        <f t="shared" si="148"/>
        <v>-0.3</v>
      </c>
      <c r="CE173" s="26" t="s">
        <v>98</v>
      </c>
      <c r="CF173" s="26">
        <f t="shared" si="149"/>
        <v>-0.3</v>
      </c>
      <c r="CG173" s="26" t="s">
        <v>269</v>
      </c>
      <c r="CH173" s="26">
        <f t="shared" si="150"/>
        <v>-0.3</v>
      </c>
      <c r="CI173" s="26">
        <v>3</v>
      </c>
      <c r="CJ173" s="26" t="s">
        <v>352</v>
      </c>
      <c r="CK173" s="26">
        <f t="shared" si="151"/>
        <v>-0.3</v>
      </c>
      <c r="CL173" s="26" t="s">
        <v>274</v>
      </c>
      <c r="CM173" s="26">
        <f t="shared" si="152"/>
        <v>-0.3</v>
      </c>
      <c r="CN173" s="26" t="s">
        <v>306</v>
      </c>
      <c r="CO173" s="26">
        <f t="shared" si="153"/>
        <v>-0.3</v>
      </c>
      <c r="CP173" s="26" t="s">
        <v>218</v>
      </c>
      <c r="CQ173" s="26">
        <f t="shared" si="154"/>
        <v>-0.3</v>
      </c>
      <c r="CR173" s="26" t="s">
        <v>98</v>
      </c>
      <c r="CS173" s="26">
        <f t="shared" si="155"/>
        <v>-0.3</v>
      </c>
      <c r="CT173" s="26" t="s">
        <v>269</v>
      </c>
      <c r="CU173" s="26">
        <f t="shared" si="156"/>
        <v>-0.3</v>
      </c>
    </row>
    <row r="174" spans="1:99" ht="15.75" x14ac:dyDescent="0.15">
      <c r="A174" s="23" t="s">
        <v>452</v>
      </c>
      <c r="B174" s="24" t="s">
        <v>453</v>
      </c>
      <c r="C174" s="23" t="s">
        <v>160</v>
      </c>
      <c r="D174" s="23" t="s">
        <v>8</v>
      </c>
      <c r="E174" s="25"/>
      <c r="F174" s="23">
        <v>1</v>
      </c>
      <c r="G174" s="26">
        <v>0</v>
      </c>
      <c r="H174" s="26">
        <v>103</v>
      </c>
      <c r="I174" s="26">
        <v>92</v>
      </c>
      <c r="J174" s="26">
        <v>73</v>
      </c>
      <c r="K174" s="26">
        <v>34</v>
      </c>
      <c r="L174" s="26">
        <v>52</v>
      </c>
      <c r="M174" s="26">
        <v>63</v>
      </c>
      <c r="N174" s="27">
        <v>0</v>
      </c>
      <c r="O174" s="26">
        <v>0</v>
      </c>
      <c r="P174" s="26">
        <f t="shared" si="117"/>
        <v>417</v>
      </c>
      <c r="Q174" s="28" t="str">
        <f>IF(D174="物理类",IF(P174&gt;=分数线!$C$2,"本科",""),IF(D174="历史类",IF(P174&gt;=分数线!$C$3,"本科","")))</f>
        <v/>
      </c>
      <c r="R174" s="28">
        <f t="shared" si="118"/>
        <v>-36</v>
      </c>
      <c r="S174" s="28" t="str">
        <f>IF(D174="物理类",IF(P174&gt;=分数线!$C$6,"重本",""),IF(D174="历史类",IF(P174&gt;=分数线!$C$7,"重本","")))</f>
        <v/>
      </c>
      <c r="T174" s="28">
        <f t="shared" si="120"/>
        <v>0</v>
      </c>
      <c r="U174" s="28">
        <f t="shared" si="119"/>
        <v>-36</v>
      </c>
      <c r="V174" s="26">
        <v>3</v>
      </c>
      <c r="W174" s="26" t="s">
        <v>352</v>
      </c>
      <c r="X174" s="26">
        <f t="shared" si="121"/>
        <v>-0.6</v>
      </c>
      <c r="Y174" s="26" t="s">
        <v>274</v>
      </c>
      <c r="Z174" s="26">
        <f t="shared" si="122"/>
        <v>-0.6</v>
      </c>
      <c r="AA174" s="26" t="s">
        <v>306</v>
      </c>
      <c r="AB174" s="26">
        <f t="shared" si="123"/>
        <v>-0.6</v>
      </c>
      <c r="AC174" s="49" t="s">
        <v>218</v>
      </c>
      <c r="AD174" s="26">
        <f t="shared" si="124"/>
        <v>-0.6</v>
      </c>
      <c r="AE174" s="29" t="s">
        <v>349</v>
      </c>
      <c r="AF174" s="26">
        <f t="shared" si="125"/>
        <v>-0.6</v>
      </c>
      <c r="AG174" s="29" t="s">
        <v>269</v>
      </c>
      <c r="AH174" s="26">
        <f t="shared" si="126"/>
        <v>-0.6</v>
      </c>
      <c r="AI174" s="26">
        <v>3</v>
      </c>
      <c r="AJ174" s="26" t="s">
        <v>352</v>
      </c>
      <c r="AK174" s="26">
        <f t="shared" si="127"/>
        <v>-0.6</v>
      </c>
      <c r="AL174" s="26" t="s">
        <v>274</v>
      </c>
      <c r="AM174" s="26">
        <f t="shared" si="128"/>
        <v>-0.6</v>
      </c>
      <c r="AN174" s="26" t="s">
        <v>306</v>
      </c>
      <c r="AO174" s="26">
        <f t="shared" si="129"/>
        <v>-0.6</v>
      </c>
      <c r="AP174" s="26" t="s">
        <v>218</v>
      </c>
      <c r="AQ174" s="26">
        <f t="shared" si="130"/>
        <v>-0.6</v>
      </c>
      <c r="AR174" s="26" t="s">
        <v>349</v>
      </c>
      <c r="AS174" s="26">
        <f t="shared" si="131"/>
        <v>-0.6</v>
      </c>
      <c r="AT174" s="26" t="s">
        <v>269</v>
      </c>
      <c r="AU174" s="26">
        <f t="shared" si="132"/>
        <v>-0.6</v>
      </c>
      <c r="AV174" s="26">
        <v>3</v>
      </c>
      <c r="AW174" s="26" t="s">
        <v>352</v>
      </c>
      <c r="AX174" s="26">
        <f t="shared" si="133"/>
        <v>-0.9</v>
      </c>
      <c r="AY174" s="26" t="s">
        <v>274</v>
      </c>
      <c r="AZ174" s="26">
        <f t="shared" si="134"/>
        <v>-0.9</v>
      </c>
      <c r="BA174" s="26" t="s">
        <v>306</v>
      </c>
      <c r="BB174" s="26">
        <f t="shared" si="135"/>
        <v>-0.9</v>
      </c>
      <c r="BC174" s="26" t="s">
        <v>218</v>
      </c>
      <c r="BD174" s="26">
        <f t="shared" si="136"/>
        <v>-0.9</v>
      </c>
      <c r="BE174" s="26" t="s">
        <v>98</v>
      </c>
      <c r="BF174" s="26">
        <f t="shared" si="137"/>
        <v>-0.9</v>
      </c>
      <c r="BG174" s="26" t="s">
        <v>269</v>
      </c>
      <c r="BH174" s="26">
        <f t="shared" si="138"/>
        <v>-0.9</v>
      </c>
      <c r="BI174" s="26">
        <v>3</v>
      </c>
      <c r="BJ174" s="26" t="s">
        <v>352</v>
      </c>
      <c r="BK174" s="26">
        <f t="shared" si="139"/>
        <v>-0.9</v>
      </c>
      <c r="BL174" s="26" t="s">
        <v>274</v>
      </c>
      <c r="BM174" s="26">
        <f t="shared" si="140"/>
        <v>-0.9</v>
      </c>
      <c r="BN174" s="26" t="s">
        <v>306</v>
      </c>
      <c r="BO174" s="26">
        <f t="shared" si="141"/>
        <v>-0.9</v>
      </c>
      <c r="BP174" s="26" t="s">
        <v>218</v>
      </c>
      <c r="BQ174" s="26">
        <f t="shared" si="142"/>
        <v>-0.9</v>
      </c>
      <c r="BR174" s="26" t="s">
        <v>98</v>
      </c>
      <c r="BS174" s="26">
        <f t="shared" si="143"/>
        <v>-0.9</v>
      </c>
      <c r="BT174" s="26" t="s">
        <v>269</v>
      </c>
      <c r="BU174" s="26">
        <f t="shared" si="144"/>
        <v>-0.9</v>
      </c>
      <c r="BV174" s="26">
        <v>3</v>
      </c>
      <c r="BW174" s="26" t="s">
        <v>352</v>
      </c>
      <c r="BX174" s="26">
        <f t="shared" si="145"/>
        <v>-1.5</v>
      </c>
      <c r="BY174" s="26" t="s">
        <v>274</v>
      </c>
      <c r="BZ174" s="26">
        <f t="shared" si="146"/>
        <v>-1.5</v>
      </c>
      <c r="CA174" s="26" t="s">
        <v>306</v>
      </c>
      <c r="CB174" s="26">
        <f t="shared" si="147"/>
        <v>-1.5</v>
      </c>
      <c r="CC174" s="26" t="s">
        <v>218</v>
      </c>
      <c r="CD174" s="26">
        <f t="shared" si="148"/>
        <v>-1.5</v>
      </c>
      <c r="CE174" s="26" t="s">
        <v>98</v>
      </c>
      <c r="CF174" s="26">
        <f t="shared" si="149"/>
        <v>-1.5</v>
      </c>
      <c r="CG174" s="26" t="s">
        <v>269</v>
      </c>
      <c r="CH174" s="26">
        <f t="shared" si="150"/>
        <v>-1.5</v>
      </c>
      <c r="CI174" s="26">
        <v>3</v>
      </c>
      <c r="CJ174" s="26" t="s">
        <v>352</v>
      </c>
      <c r="CK174" s="26">
        <f t="shared" si="151"/>
        <v>-1.5</v>
      </c>
      <c r="CL174" s="26" t="s">
        <v>274</v>
      </c>
      <c r="CM174" s="26">
        <f t="shared" si="152"/>
        <v>-1.5</v>
      </c>
      <c r="CN174" s="26" t="s">
        <v>306</v>
      </c>
      <c r="CO174" s="26">
        <f t="shared" si="153"/>
        <v>-1.5</v>
      </c>
      <c r="CP174" s="26" t="s">
        <v>218</v>
      </c>
      <c r="CQ174" s="26">
        <f t="shared" si="154"/>
        <v>-1.5</v>
      </c>
      <c r="CR174" s="26" t="s">
        <v>98</v>
      </c>
      <c r="CS174" s="26">
        <f t="shared" si="155"/>
        <v>-1.5</v>
      </c>
      <c r="CT174" s="26" t="s">
        <v>269</v>
      </c>
      <c r="CU174" s="26">
        <f t="shared" si="156"/>
        <v>-1.5</v>
      </c>
    </row>
    <row r="175" spans="1:99" ht="15.75" x14ac:dyDescent="0.15">
      <c r="A175" s="23" t="s">
        <v>454</v>
      </c>
      <c r="B175" s="24" t="s">
        <v>455</v>
      </c>
      <c r="C175" s="23" t="s">
        <v>160</v>
      </c>
      <c r="D175" s="23" t="s">
        <v>8</v>
      </c>
      <c r="E175" s="25"/>
      <c r="F175" s="23">
        <v>1</v>
      </c>
      <c r="G175" s="26">
        <v>0</v>
      </c>
      <c r="H175" s="26">
        <v>91</v>
      </c>
      <c r="I175" s="26">
        <v>75</v>
      </c>
      <c r="J175" s="26">
        <v>99</v>
      </c>
      <c r="K175" s="26">
        <v>35</v>
      </c>
      <c r="L175" s="26">
        <v>61</v>
      </c>
      <c r="M175" s="26">
        <v>54</v>
      </c>
      <c r="N175" s="27">
        <v>0</v>
      </c>
      <c r="O175" s="26">
        <v>0</v>
      </c>
      <c r="P175" s="26">
        <f t="shared" si="117"/>
        <v>415</v>
      </c>
      <c r="Q175" s="28" t="str">
        <f>IF(D175="物理类",IF(P175&gt;=分数线!$C$2,"本科",""),IF(D175="历史类",IF(P175&gt;=分数线!$C$3,"本科","")))</f>
        <v/>
      </c>
      <c r="R175" s="28">
        <f t="shared" si="118"/>
        <v>-36</v>
      </c>
      <c r="S175" s="28" t="str">
        <f>IF(D175="物理类",IF(P175&gt;=分数线!$C$6,"重本",""),IF(D175="历史类",IF(P175&gt;=分数线!$C$7,"重本","")))</f>
        <v/>
      </c>
      <c r="T175" s="28">
        <f t="shared" si="120"/>
        <v>0</v>
      </c>
      <c r="U175" s="28">
        <f t="shared" si="119"/>
        <v>-36</v>
      </c>
      <c r="V175" s="26">
        <v>3</v>
      </c>
      <c r="W175" s="26" t="s">
        <v>226</v>
      </c>
      <c r="X175" s="26">
        <f t="shared" si="121"/>
        <v>-0.6</v>
      </c>
      <c r="Y175" s="26" t="s">
        <v>86</v>
      </c>
      <c r="Z175" s="26">
        <f t="shared" si="122"/>
        <v>-0.6</v>
      </c>
      <c r="AA175" s="26" t="s">
        <v>64</v>
      </c>
      <c r="AB175" s="26">
        <f t="shared" si="123"/>
        <v>-0.6</v>
      </c>
      <c r="AC175" s="49" t="s">
        <v>16</v>
      </c>
      <c r="AD175" s="26">
        <f t="shared" si="124"/>
        <v>-0.6</v>
      </c>
      <c r="AE175" s="29" t="s">
        <v>227</v>
      </c>
      <c r="AF175" s="26">
        <f t="shared" si="125"/>
        <v>-0.6</v>
      </c>
      <c r="AG175" s="29" t="s">
        <v>228</v>
      </c>
      <c r="AH175" s="26">
        <f t="shared" si="126"/>
        <v>-0.6</v>
      </c>
      <c r="AI175" s="26">
        <v>3</v>
      </c>
      <c r="AJ175" s="26" t="s">
        <v>352</v>
      </c>
      <c r="AK175" s="26">
        <f t="shared" si="127"/>
        <v>-0.6</v>
      </c>
      <c r="AL175" s="26" t="s">
        <v>274</v>
      </c>
      <c r="AM175" s="26">
        <f t="shared" si="128"/>
        <v>-0.6</v>
      </c>
      <c r="AN175" s="26" t="s">
        <v>306</v>
      </c>
      <c r="AO175" s="26">
        <f t="shared" si="129"/>
        <v>-0.6</v>
      </c>
      <c r="AP175" s="26" t="s">
        <v>218</v>
      </c>
      <c r="AQ175" s="26">
        <f t="shared" si="130"/>
        <v>-0.6</v>
      </c>
      <c r="AR175" s="26" t="s">
        <v>349</v>
      </c>
      <c r="AS175" s="26">
        <f t="shared" si="131"/>
        <v>-0.6</v>
      </c>
      <c r="AT175" s="26" t="s">
        <v>269</v>
      </c>
      <c r="AU175" s="26">
        <f t="shared" si="132"/>
        <v>-0.6</v>
      </c>
      <c r="AV175" s="26">
        <v>3</v>
      </c>
      <c r="AW175" s="26" t="s">
        <v>352</v>
      </c>
      <c r="AX175" s="26">
        <f t="shared" si="133"/>
        <v>-0.9</v>
      </c>
      <c r="AY175" s="26" t="s">
        <v>274</v>
      </c>
      <c r="AZ175" s="26">
        <f t="shared" si="134"/>
        <v>-0.9</v>
      </c>
      <c r="BA175" s="26" t="s">
        <v>306</v>
      </c>
      <c r="BB175" s="26">
        <f t="shared" si="135"/>
        <v>-0.9</v>
      </c>
      <c r="BC175" s="26" t="s">
        <v>218</v>
      </c>
      <c r="BD175" s="26">
        <f t="shared" si="136"/>
        <v>-0.9</v>
      </c>
      <c r="BE175" s="26" t="s">
        <v>98</v>
      </c>
      <c r="BF175" s="26">
        <f t="shared" si="137"/>
        <v>-0.9</v>
      </c>
      <c r="BG175" s="26" t="s">
        <v>269</v>
      </c>
      <c r="BH175" s="26">
        <f t="shared" si="138"/>
        <v>-0.9</v>
      </c>
      <c r="BI175" s="26">
        <v>3</v>
      </c>
      <c r="BJ175" s="26" t="s">
        <v>352</v>
      </c>
      <c r="BK175" s="26">
        <f t="shared" si="139"/>
        <v>-0.9</v>
      </c>
      <c r="BL175" s="26" t="s">
        <v>274</v>
      </c>
      <c r="BM175" s="26">
        <f t="shared" si="140"/>
        <v>-0.9</v>
      </c>
      <c r="BN175" s="26" t="s">
        <v>306</v>
      </c>
      <c r="BO175" s="26">
        <f t="shared" si="141"/>
        <v>-0.9</v>
      </c>
      <c r="BP175" s="26" t="s">
        <v>218</v>
      </c>
      <c r="BQ175" s="26">
        <f t="shared" si="142"/>
        <v>-0.9</v>
      </c>
      <c r="BR175" s="26" t="s">
        <v>98</v>
      </c>
      <c r="BS175" s="26">
        <f t="shared" si="143"/>
        <v>-0.9</v>
      </c>
      <c r="BT175" s="26" t="s">
        <v>269</v>
      </c>
      <c r="BU175" s="26">
        <f t="shared" si="144"/>
        <v>-0.9</v>
      </c>
      <c r="BV175" s="26">
        <v>3</v>
      </c>
      <c r="BW175" s="26" t="s">
        <v>352</v>
      </c>
      <c r="BX175" s="26">
        <f t="shared" si="145"/>
        <v>-1.5</v>
      </c>
      <c r="BY175" s="26" t="s">
        <v>274</v>
      </c>
      <c r="BZ175" s="26">
        <f t="shared" si="146"/>
        <v>-1.5</v>
      </c>
      <c r="CA175" s="26" t="s">
        <v>306</v>
      </c>
      <c r="CB175" s="26">
        <f t="shared" si="147"/>
        <v>-1.5</v>
      </c>
      <c r="CC175" s="26" t="s">
        <v>218</v>
      </c>
      <c r="CD175" s="26">
        <f t="shared" si="148"/>
        <v>-1.5</v>
      </c>
      <c r="CE175" s="26" t="s">
        <v>98</v>
      </c>
      <c r="CF175" s="26">
        <f t="shared" si="149"/>
        <v>-1.5</v>
      </c>
      <c r="CG175" s="26" t="s">
        <v>269</v>
      </c>
      <c r="CH175" s="26">
        <f t="shared" si="150"/>
        <v>-1.5</v>
      </c>
      <c r="CI175" s="26">
        <v>3</v>
      </c>
      <c r="CJ175" s="26" t="s">
        <v>352</v>
      </c>
      <c r="CK175" s="26">
        <f t="shared" si="151"/>
        <v>-1.5</v>
      </c>
      <c r="CL175" s="26" t="s">
        <v>274</v>
      </c>
      <c r="CM175" s="26">
        <f t="shared" si="152"/>
        <v>-1.5</v>
      </c>
      <c r="CN175" s="26" t="s">
        <v>306</v>
      </c>
      <c r="CO175" s="26">
        <f t="shared" si="153"/>
        <v>-1.5</v>
      </c>
      <c r="CP175" s="26" t="s">
        <v>218</v>
      </c>
      <c r="CQ175" s="26">
        <f t="shared" si="154"/>
        <v>-1.5</v>
      </c>
      <c r="CR175" s="26" t="s">
        <v>98</v>
      </c>
      <c r="CS175" s="26">
        <f t="shared" si="155"/>
        <v>-1.5</v>
      </c>
      <c r="CT175" s="26" t="s">
        <v>269</v>
      </c>
      <c r="CU175" s="26">
        <f t="shared" si="156"/>
        <v>-1.5</v>
      </c>
    </row>
    <row r="176" spans="1:99" ht="15.75" x14ac:dyDescent="0.15">
      <c r="A176" s="23" t="s">
        <v>456</v>
      </c>
      <c r="B176" s="24" t="s">
        <v>457</v>
      </c>
      <c r="C176" s="23" t="s">
        <v>160</v>
      </c>
      <c r="D176" s="23" t="s">
        <v>8</v>
      </c>
      <c r="E176" s="25"/>
      <c r="F176" s="23">
        <v>0.2</v>
      </c>
      <c r="G176" s="26">
        <v>0</v>
      </c>
      <c r="H176" s="26">
        <v>93</v>
      </c>
      <c r="I176" s="26">
        <v>80</v>
      </c>
      <c r="J176" s="26">
        <v>68</v>
      </c>
      <c r="K176" s="26">
        <v>36</v>
      </c>
      <c r="L176" s="26">
        <v>61</v>
      </c>
      <c r="M176" s="26">
        <v>72</v>
      </c>
      <c r="N176" s="27">
        <v>0</v>
      </c>
      <c r="O176" s="26">
        <v>0</v>
      </c>
      <c r="P176" s="26">
        <f t="shared" si="117"/>
        <v>410</v>
      </c>
      <c r="Q176" s="28" t="str">
        <f>IF(D176="物理类",IF(P176&gt;=分数线!$C$2,"本科",""),IF(D176="历史类",IF(P176&gt;=分数线!$C$3,"本科","")))</f>
        <v/>
      </c>
      <c r="R176" s="28">
        <f t="shared" si="118"/>
        <v>-7.2</v>
      </c>
      <c r="S176" s="28" t="str">
        <f>IF(D176="物理类",IF(P176&gt;=分数线!$C$6,"重本",""),IF(D176="历史类",IF(P176&gt;=分数线!$C$7,"重本","")))</f>
        <v/>
      </c>
      <c r="T176" s="28">
        <f t="shared" si="120"/>
        <v>0</v>
      </c>
      <c r="U176" s="28">
        <f t="shared" si="119"/>
        <v>-7.2</v>
      </c>
      <c r="V176" s="26">
        <v>3</v>
      </c>
      <c r="W176" s="26" t="s">
        <v>181</v>
      </c>
      <c r="X176" s="26">
        <f t="shared" si="121"/>
        <v>-0.12</v>
      </c>
      <c r="Y176" s="26" t="s">
        <v>182</v>
      </c>
      <c r="Z176" s="26">
        <f t="shared" si="122"/>
        <v>-0.12</v>
      </c>
      <c r="AA176" s="26" t="s">
        <v>91</v>
      </c>
      <c r="AB176" s="26">
        <f t="shared" si="123"/>
        <v>-0.12</v>
      </c>
      <c r="AC176" s="49" t="s">
        <v>183</v>
      </c>
      <c r="AD176" s="26">
        <f t="shared" si="124"/>
        <v>-0.12</v>
      </c>
      <c r="AE176" s="29" t="s">
        <v>184</v>
      </c>
      <c r="AF176" s="26">
        <f t="shared" si="125"/>
        <v>-0.12</v>
      </c>
      <c r="AG176" s="29" t="s">
        <v>185</v>
      </c>
      <c r="AH176" s="26">
        <f t="shared" si="126"/>
        <v>-0.12</v>
      </c>
      <c r="AI176" s="26">
        <v>3</v>
      </c>
      <c r="AJ176" s="26" t="s">
        <v>352</v>
      </c>
      <c r="AK176" s="26">
        <f t="shared" si="127"/>
        <v>-0.12</v>
      </c>
      <c r="AL176" s="26" t="s">
        <v>274</v>
      </c>
      <c r="AM176" s="26">
        <f t="shared" si="128"/>
        <v>-0.12</v>
      </c>
      <c r="AN176" s="26" t="s">
        <v>306</v>
      </c>
      <c r="AO176" s="26">
        <f t="shared" si="129"/>
        <v>-0.12</v>
      </c>
      <c r="AP176" s="26" t="s">
        <v>218</v>
      </c>
      <c r="AQ176" s="26">
        <f t="shared" si="130"/>
        <v>-0.12</v>
      </c>
      <c r="AR176" s="26" t="s">
        <v>349</v>
      </c>
      <c r="AS176" s="26">
        <f t="shared" si="131"/>
        <v>-0.12</v>
      </c>
      <c r="AT176" s="26" t="s">
        <v>269</v>
      </c>
      <c r="AU176" s="26">
        <f t="shared" si="132"/>
        <v>-0.12</v>
      </c>
      <c r="AV176" s="26">
        <v>3</v>
      </c>
      <c r="AW176" s="26" t="s">
        <v>352</v>
      </c>
      <c r="AX176" s="26">
        <f t="shared" si="133"/>
        <v>-0.18</v>
      </c>
      <c r="AY176" s="26" t="s">
        <v>274</v>
      </c>
      <c r="AZ176" s="26">
        <f t="shared" si="134"/>
        <v>-0.18</v>
      </c>
      <c r="BA176" s="26" t="s">
        <v>306</v>
      </c>
      <c r="BB176" s="26">
        <f t="shared" si="135"/>
        <v>-0.18</v>
      </c>
      <c r="BC176" s="26" t="s">
        <v>218</v>
      </c>
      <c r="BD176" s="26">
        <f t="shared" si="136"/>
        <v>-0.18</v>
      </c>
      <c r="BE176" s="26" t="s">
        <v>98</v>
      </c>
      <c r="BF176" s="26">
        <f t="shared" si="137"/>
        <v>-0.18</v>
      </c>
      <c r="BG176" s="26" t="s">
        <v>269</v>
      </c>
      <c r="BH176" s="26">
        <f t="shared" si="138"/>
        <v>-0.18</v>
      </c>
      <c r="BI176" s="26">
        <v>3</v>
      </c>
      <c r="BJ176" s="26" t="s">
        <v>352</v>
      </c>
      <c r="BK176" s="26">
        <f t="shared" si="139"/>
        <v>-0.18</v>
      </c>
      <c r="BL176" s="26" t="s">
        <v>274</v>
      </c>
      <c r="BM176" s="26">
        <f t="shared" si="140"/>
        <v>-0.18</v>
      </c>
      <c r="BN176" s="26" t="s">
        <v>306</v>
      </c>
      <c r="BO176" s="26">
        <f t="shared" si="141"/>
        <v>-0.18</v>
      </c>
      <c r="BP176" s="26" t="s">
        <v>218</v>
      </c>
      <c r="BQ176" s="26">
        <f t="shared" si="142"/>
        <v>-0.18</v>
      </c>
      <c r="BR176" s="26" t="s">
        <v>98</v>
      </c>
      <c r="BS176" s="26">
        <f t="shared" si="143"/>
        <v>-0.18</v>
      </c>
      <c r="BT176" s="26" t="s">
        <v>269</v>
      </c>
      <c r="BU176" s="26">
        <f t="shared" si="144"/>
        <v>-0.18</v>
      </c>
      <c r="BV176" s="26">
        <v>3</v>
      </c>
      <c r="BW176" s="26" t="s">
        <v>352</v>
      </c>
      <c r="BX176" s="26">
        <f t="shared" si="145"/>
        <v>-0.3</v>
      </c>
      <c r="BY176" s="26" t="s">
        <v>274</v>
      </c>
      <c r="BZ176" s="26">
        <f t="shared" si="146"/>
        <v>-0.3</v>
      </c>
      <c r="CA176" s="26" t="s">
        <v>306</v>
      </c>
      <c r="CB176" s="26">
        <f t="shared" si="147"/>
        <v>-0.3</v>
      </c>
      <c r="CC176" s="26" t="s">
        <v>218</v>
      </c>
      <c r="CD176" s="26">
        <f t="shared" si="148"/>
        <v>-0.3</v>
      </c>
      <c r="CE176" s="26" t="s">
        <v>98</v>
      </c>
      <c r="CF176" s="26">
        <f t="shared" si="149"/>
        <v>-0.3</v>
      </c>
      <c r="CG176" s="26" t="s">
        <v>269</v>
      </c>
      <c r="CH176" s="26">
        <f t="shared" si="150"/>
        <v>-0.3</v>
      </c>
      <c r="CI176" s="26">
        <v>3</v>
      </c>
      <c r="CJ176" s="26" t="s">
        <v>352</v>
      </c>
      <c r="CK176" s="26">
        <f t="shared" si="151"/>
        <v>-0.3</v>
      </c>
      <c r="CL176" s="26" t="s">
        <v>274</v>
      </c>
      <c r="CM176" s="26">
        <f t="shared" si="152"/>
        <v>-0.3</v>
      </c>
      <c r="CN176" s="26" t="s">
        <v>306</v>
      </c>
      <c r="CO176" s="26">
        <f t="shared" si="153"/>
        <v>-0.3</v>
      </c>
      <c r="CP176" s="26" t="s">
        <v>218</v>
      </c>
      <c r="CQ176" s="26">
        <f t="shared" si="154"/>
        <v>-0.3</v>
      </c>
      <c r="CR176" s="26" t="s">
        <v>98</v>
      </c>
      <c r="CS176" s="26">
        <f t="shared" si="155"/>
        <v>-0.3</v>
      </c>
      <c r="CT176" s="26" t="s">
        <v>269</v>
      </c>
      <c r="CU176" s="26">
        <f t="shared" si="156"/>
        <v>-0.3</v>
      </c>
    </row>
    <row r="177" spans="1:99" ht="15.75" x14ac:dyDescent="0.15">
      <c r="A177" s="23" t="s">
        <v>458</v>
      </c>
      <c r="B177" s="24" t="s">
        <v>459</v>
      </c>
      <c r="C177" s="23" t="s">
        <v>160</v>
      </c>
      <c r="D177" s="23" t="s">
        <v>8</v>
      </c>
      <c r="E177" s="25"/>
      <c r="F177" s="23">
        <v>0.7</v>
      </c>
      <c r="G177" s="26">
        <v>0</v>
      </c>
      <c r="H177" s="26">
        <v>91</v>
      </c>
      <c r="I177" s="26">
        <v>92</v>
      </c>
      <c r="J177" s="26">
        <v>74</v>
      </c>
      <c r="K177" s="26">
        <v>32</v>
      </c>
      <c r="L177" s="26">
        <v>54</v>
      </c>
      <c r="M177" s="26">
        <v>61</v>
      </c>
      <c r="N177" s="27">
        <v>0</v>
      </c>
      <c r="O177" s="26">
        <v>0</v>
      </c>
      <c r="P177" s="26">
        <f t="shared" ref="P177:P240" si="157">ROUND(SUM(H177:O177),0)</f>
        <v>404</v>
      </c>
      <c r="Q177" s="28" t="str">
        <f>IF(D177="物理类",IF(P177&gt;=分数线!$C$2,"本科",""),IF(D177="历史类",IF(P177&gt;=分数线!$C$3,"本科","")))</f>
        <v/>
      </c>
      <c r="R177" s="28">
        <f t="shared" ref="R177:R240" si="158">IF(F177&gt;0,IF(Q177="本科",(2-F177)*36,-(F177)*36),IF(Q177="本科",2*36,0))</f>
        <v>-25.2</v>
      </c>
      <c r="S177" s="28" t="str">
        <f>IF(D177="物理类",IF(P177&gt;=分数线!$C$6,"重本",""),IF(D177="历史类",IF(P177&gt;=分数线!$C$7,"重本","")))</f>
        <v/>
      </c>
      <c r="T177" s="28">
        <f t="shared" si="120"/>
        <v>0</v>
      </c>
      <c r="U177" s="28">
        <f t="shared" si="119"/>
        <v>-25.2</v>
      </c>
      <c r="V177" s="26">
        <v>3</v>
      </c>
      <c r="W177" s="26" t="s">
        <v>352</v>
      </c>
      <c r="X177" s="26">
        <f t="shared" si="121"/>
        <v>-0.42</v>
      </c>
      <c r="Y177" s="26" t="s">
        <v>274</v>
      </c>
      <c r="Z177" s="26">
        <f t="shared" si="122"/>
        <v>-0.42</v>
      </c>
      <c r="AA177" s="26" t="s">
        <v>306</v>
      </c>
      <c r="AB177" s="26">
        <f t="shared" si="123"/>
        <v>-0.42</v>
      </c>
      <c r="AC177" s="49" t="s">
        <v>218</v>
      </c>
      <c r="AD177" s="26">
        <f t="shared" si="124"/>
        <v>-0.42</v>
      </c>
      <c r="AE177" s="29" t="s">
        <v>349</v>
      </c>
      <c r="AF177" s="26">
        <f t="shared" si="125"/>
        <v>-0.42</v>
      </c>
      <c r="AG177" s="29" t="s">
        <v>269</v>
      </c>
      <c r="AH177" s="26">
        <f t="shared" si="126"/>
        <v>-0.42</v>
      </c>
      <c r="AI177" s="26">
        <v>3</v>
      </c>
      <c r="AJ177" s="26" t="s">
        <v>352</v>
      </c>
      <c r="AK177" s="26">
        <f t="shared" si="127"/>
        <v>-0.42</v>
      </c>
      <c r="AL177" s="26" t="s">
        <v>274</v>
      </c>
      <c r="AM177" s="26">
        <f t="shared" si="128"/>
        <v>-0.42</v>
      </c>
      <c r="AN177" s="26" t="s">
        <v>306</v>
      </c>
      <c r="AO177" s="26">
        <f t="shared" si="129"/>
        <v>-0.42</v>
      </c>
      <c r="AP177" s="26" t="s">
        <v>218</v>
      </c>
      <c r="AQ177" s="26">
        <f t="shared" si="130"/>
        <v>-0.42</v>
      </c>
      <c r="AR177" s="26" t="s">
        <v>349</v>
      </c>
      <c r="AS177" s="26">
        <f t="shared" si="131"/>
        <v>-0.42</v>
      </c>
      <c r="AT177" s="26" t="s">
        <v>269</v>
      </c>
      <c r="AU177" s="26">
        <f t="shared" si="132"/>
        <v>-0.42</v>
      </c>
      <c r="AV177" s="26">
        <v>3</v>
      </c>
      <c r="AW177" s="26" t="s">
        <v>352</v>
      </c>
      <c r="AX177" s="26">
        <f t="shared" si="133"/>
        <v>-0.63</v>
      </c>
      <c r="AY177" s="26" t="s">
        <v>274</v>
      </c>
      <c r="AZ177" s="26">
        <f t="shared" si="134"/>
        <v>-0.63</v>
      </c>
      <c r="BA177" s="26" t="s">
        <v>306</v>
      </c>
      <c r="BB177" s="26">
        <f t="shared" si="135"/>
        <v>-0.63</v>
      </c>
      <c r="BC177" s="26" t="s">
        <v>218</v>
      </c>
      <c r="BD177" s="26">
        <f t="shared" si="136"/>
        <v>-0.63</v>
      </c>
      <c r="BE177" s="26" t="s">
        <v>98</v>
      </c>
      <c r="BF177" s="26">
        <f t="shared" si="137"/>
        <v>-0.63</v>
      </c>
      <c r="BG177" s="26" t="s">
        <v>269</v>
      </c>
      <c r="BH177" s="26">
        <f t="shared" si="138"/>
        <v>-0.63</v>
      </c>
      <c r="BI177" s="26">
        <v>3</v>
      </c>
      <c r="BJ177" s="26" t="s">
        <v>352</v>
      </c>
      <c r="BK177" s="26">
        <f t="shared" si="139"/>
        <v>-0.63</v>
      </c>
      <c r="BL177" s="26" t="s">
        <v>274</v>
      </c>
      <c r="BM177" s="26">
        <f t="shared" si="140"/>
        <v>-0.63</v>
      </c>
      <c r="BN177" s="26" t="s">
        <v>306</v>
      </c>
      <c r="BO177" s="26">
        <f t="shared" si="141"/>
        <v>-0.63</v>
      </c>
      <c r="BP177" s="26" t="s">
        <v>218</v>
      </c>
      <c r="BQ177" s="26">
        <f t="shared" si="142"/>
        <v>-0.63</v>
      </c>
      <c r="BR177" s="26" t="s">
        <v>98</v>
      </c>
      <c r="BS177" s="26">
        <f t="shared" si="143"/>
        <v>-0.63</v>
      </c>
      <c r="BT177" s="26" t="s">
        <v>269</v>
      </c>
      <c r="BU177" s="26">
        <f t="shared" si="144"/>
        <v>-0.63</v>
      </c>
      <c r="BV177" s="26">
        <v>3</v>
      </c>
      <c r="BW177" s="26" t="s">
        <v>352</v>
      </c>
      <c r="BX177" s="26">
        <f t="shared" si="145"/>
        <v>-1.05</v>
      </c>
      <c r="BY177" s="26" t="s">
        <v>274</v>
      </c>
      <c r="BZ177" s="26">
        <f t="shared" si="146"/>
        <v>-1.05</v>
      </c>
      <c r="CA177" s="26" t="s">
        <v>306</v>
      </c>
      <c r="CB177" s="26">
        <f t="shared" si="147"/>
        <v>-1.05</v>
      </c>
      <c r="CC177" s="26" t="s">
        <v>218</v>
      </c>
      <c r="CD177" s="26">
        <f t="shared" si="148"/>
        <v>-1.05</v>
      </c>
      <c r="CE177" s="26" t="s">
        <v>98</v>
      </c>
      <c r="CF177" s="26">
        <f t="shared" si="149"/>
        <v>-1.05</v>
      </c>
      <c r="CG177" s="26" t="s">
        <v>269</v>
      </c>
      <c r="CH177" s="26">
        <f t="shared" si="150"/>
        <v>-1.05</v>
      </c>
      <c r="CI177" s="26">
        <v>3</v>
      </c>
      <c r="CJ177" s="26" t="s">
        <v>352</v>
      </c>
      <c r="CK177" s="26">
        <f t="shared" si="151"/>
        <v>-1.05</v>
      </c>
      <c r="CL177" s="26" t="s">
        <v>274</v>
      </c>
      <c r="CM177" s="26">
        <f t="shared" si="152"/>
        <v>-1.05</v>
      </c>
      <c r="CN177" s="26" t="s">
        <v>306</v>
      </c>
      <c r="CO177" s="26">
        <f t="shared" si="153"/>
        <v>-1.05</v>
      </c>
      <c r="CP177" s="26" t="s">
        <v>218</v>
      </c>
      <c r="CQ177" s="26">
        <f t="shared" si="154"/>
        <v>-1.05</v>
      </c>
      <c r="CR177" s="26" t="s">
        <v>98</v>
      </c>
      <c r="CS177" s="26">
        <f t="shared" si="155"/>
        <v>-1.05</v>
      </c>
      <c r="CT177" s="26" t="s">
        <v>269</v>
      </c>
      <c r="CU177" s="26">
        <f t="shared" si="156"/>
        <v>-1.05</v>
      </c>
    </row>
    <row r="178" spans="1:99" ht="15.75" x14ac:dyDescent="0.15">
      <c r="A178" s="23" t="s">
        <v>460</v>
      </c>
      <c r="B178" s="24" t="s">
        <v>461</v>
      </c>
      <c r="C178" s="23" t="s">
        <v>160</v>
      </c>
      <c r="D178" s="23" t="s">
        <v>8</v>
      </c>
      <c r="E178" s="25"/>
      <c r="F178" s="23">
        <v>0.2</v>
      </c>
      <c r="G178" s="26">
        <v>0</v>
      </c>
      <c r="H178" s="26">
        <v>93</v>
      </c>
      <c r="I178" s="26">
        <v>68</v>
      </c>
      <c r="J178" s="26">
        <v>54</v>
      </c>
      <c r="K178" s="26">
        <v>31</v>
      </c>
      <c r="L178" s="26">
        <v>65</v>
      </c>
      <c r="M178" s="26">
        <v>65</v>
      </c>
      <c r="N178" s="27">
        <v>0</v>
      </c>
      <c r="O178" s="26">
        <v>0</v>
      </c>
      <c r="P178" s="26">
        <f t="shared" si="157"/>
        <v>376</v>
      </c>
      <c r="Q178" s="28" t="str">
        <f>IF(D178="物理类",IF(P178&gt;=分数线!$C$2,"本科",""),IF(D178="历史类",IF(P178&gt;=分数线!$C$3,"本科","")))</f>
        <v/>
      </c>
      <c r="R178" s="28">
        <f t="shared" si="158"/>
        <v>-7.2</v>
      </c>
      <c r="S178" s="28" t="str">
        <f>IF(D178="物理类",IF(P178&gt;=分数线!$C$6,"重本",""),IF(D178="历史类",IF(P178&gt;=分数线!$C$7,"重本","")))</f>
        <v/>
      </c>
      <c r="T178" s="28">
        <f t="shared" si="120"/>
        <v>0</v>
      </c>
      <c r="U178" s="28">
        <f t="shared" si="119"/>
        <v>-7.2</v>
      </c>
      <c r="V178" s="26">
        <v>3</v>
      </c>
      <c r="W178" s="26" t="s">
        <v>78</v>
      </c>
      <c r="X178" s="26">
        <f t="shared" si="121"/>
        <v>-0.12</v>
      </c>
      <c r="Y178" s="26" t="s">
        <v>161</v>
      </c>
      <c r="Z178" s="26">
        <f t="shared" si="122"/>
        <v>-0.12</v>
      </c>
      <c r="AA178" s="26" t="s">
        <v>359</v>
      </c>
      <c r="AB178" s="26">
        <f t="shared" si="123"/>
        <v>-0.12</v>
      </c>
      <c r="AC178" s="49" t="s">
        <v>183</v>
      </c>
      <c r="AD178" s="26">
        <f t="shared" si="124"/>
        <v>-0.12</v>
      </c>
      <c r="AE178" s="29" t="s">
        <v>227</v>
      </c>
      <c r="AF178" s="26">
        <f t="shared" si="125"/>
        <v>-0.12</v>
      </c>
      <c r="AG178" s="29" t="s">
        <v>99</v>
      </c>
      <c r="AH178" s="26">
        <f t="shared" si="126"/>
        <v>-0.12</v>
      </c>
      <c r="AI178" s="26">
        <v>3</v>
      </c>
      <c r="AJ178" s="26" t="s">
        <v>352</v>
      </c>
      <c r="AK178" s="26">
        <f t="shared" si="127"/>
        <v>-0.12</v>
      </c>
      <c r="AL178" s="26" t="s">
        <v>274</v>
      </c>
      <c r="AM178" s="26">
        <f t="shared" si="128"/>
        <v>-0.12</v>
      </c>
      <c r="AN178" s="26" t="s">
        <v>306</v>
      </c>
      <c r="AO178" s="26">
        <f t="shared" si="129"/>
        <v>-0.12</v>
      </c>
      <c r="AP178" s="26" t="s">
        <v>218</v>
      </c>
      <c r="AQ178" s="26">
        <f t="shared" si="130"/>
        <v>-0.12</v>
      </c>
      <c r="AR178" s="26" t="s">
        <v>349</v>
      </c>
      <c r="AS178" s="26">
        <f t="shared" si="131"/>
        <v>-0.12</v>
      </c>
      <c r="AT178" s="26" t="s">
        <v>269</v>
      </c>
      <c r="AU178" s="26">
        <f t="shared" si="132"/>
        <v>-0.12</v>
      </c>
      <c r="AV178" s="26">
        <v>3</v>
      </c>
      <c r="AW178" s="26" t="s">
        <v>352</v>
      </c>
      <c r="AX178" s="26">
        <f t="shared" si="133"/>
        <v>-0.18</v>
      </c>
      <c r="AY178" s="26" t="s">
        <v>274</v>
      </c>
      <c r="AZ178" s="26">
        <f t="shared" si="134"/>
        <v>-0.18</v>
      </c>
      <c r="BA178" s="26" t="s">
        <v>306</v>
      </c>
      <c r="BB178" s="26">
        <f t="shared" si="135"/>
        <v>-0.18</v>
      </c>
      <c r="BC178" s="26" t="s">
        <v>218</v>
      </c>
      <c r="BD178" s="26">
        <f t="shared" si="136"/>
        <v>-0.18</v>
      </c>
      <c r="BE178" s="26" t="s">
        <v>98</v>
      </c>
      <c r="BF178" s="26">
        <f t="shared" si="137"/>
        <v>-0.18</v>
      </c>
      <c r="BG178" s="26" t="s">
        <v>269</v>
      </c>
      <c r="BH178" s="26">
        <f t="shared" si="138"/>
        <v>-0.18</v>
      </c>
      <c r="BI178" s="26">
        <v>3</v>
      </c>
      <c r="BJ178" s="26" t="s">
        <v>352</v>
      </c>
      <c r="BK178" s="26">
        <f t="shared" si="139"/>
        <v>-0.18</v>
      </c>
      <c r="BL178" s="26" t="s">
        <v>274</v>
      </c>
      <c r="BM178" s="26">
        <f t="shared" si="140"/>
        <v>-0.18</v>
      </c>
      <c r="BN178" s="26" t="s">
        <v>306</v>
      </c>
      <c r="BO178" s="26">
        <f t="shared" si="141"/>
        <v>-0.18</v>
      </c>
      <c r="BP178" s="26" t="s">
        <v>218</v>
      </c>
      <c r="BQ178" s="26">
        <f t="shared" si="142"/>
        <v>-0.18</v>
      </c>
      <c r="BR178" s="26" t="s">
        <v>98</v>
      </c>
      <c r="BS178" s="26">
        <f t="shared" si="143"/>
        <v>-0.18</v>
      </c>
      <c r="BT178" s="26" t="s">
        <v>269</v>
      </c>
      <c r="BU178" s="26">
        <f t="shared" si="144"/>
        <v>-0.18</v>
      </c>
      <c r="BV178" s="26">
        <v>3</v>
      </c>
      <c r="BW178" s="26" t="s">
        <v>352</v>
      </c>
      <c r="BX178" s="26">
        <f t="shared" si="145"/>
        <v>-0.3</v>
      </c>
      <c r="BY178" s="26" t="s">
        <v>274</v>
      </c>
      <c r="BZ178" s="26">
        <f t="shared" si="146"/>
        <v>-0.3</v>
      </c>
      <c r="CA178" s="26" t="s">
        <v>306</v>
      </c>
      <c r="CB178" s="26">
        <f t="shared" si="147"/>
        <v>-0.3</v>
      </c>
      <c r="CC178" s="26" t="s">
        <v>218</v>
      </c>
      <c r="CD178" s="26">
        <f t="shared" si="148"/>
        <v>-0.3</v>
      </c>
      <c r="CE178" s="26" t="s">
        <v>98</v>
      </c>
      <c r="CF178" s="26">
        <f t="shared" si="149"/>
        <v>-0.3</v>
      </c>
      <c r="CG178" s="26" t="s">
        <v>269</v>
      </c>
      <c r="CH178" s="26">
        <f t="shared" si="150"/>
        <v>-0.3</v>
      </c>
      <c r="CI178" s="26">
        <v>3</v>
      </c>
      <c r="CJ178" s="26" t="s">
        <v>352</v>
      </c>
      <c r="CK178" s="26">
        <f t="shared" si="151"/>
        <v>-0.3</v>
      </c>
      <c r="CL178" s="26" t="s">
        <v>274</v>
      </c>
      <c r="CM178" s="26">
        <f t="shared" si="152"/>
        <v>-0.3</v>
      </c>
      <c r="CN178" s="26" t="s">
        <v>306</v>
      </c>
      <c r="CO178" s="26">
        <f t="shared" si="153"/>
        <v>-0.3</v>
      </c>
      <c r="CP178" s="26" t="s">
        <v>218</v>
      </c>
      <c r="CQ178" s="26">
        <f t="shared" si="154"/>
        <v>-0.3</v>
      </c>
      <c r="CR178" s="26" t="s">
        <v>98</v>
      </c>
      <c r="CS178" s="26">
        <f t="shared" si="155"/>
        <v>-0.3</v>
      </c>
      <c r="CT178" s="26" t="s">
        <v>269</v>
      </c>
      <c r="CU178" s="26">
        <f t="shared" si="156"/>
        <v>-0.3</v>
      </c>
    </row>
    <row r="179" spans="1:99" ht="15.75" x14ac:dyDescent="0.15">
      <c r="A179" s="23" t="s">
        <v>462</v>
      </c>
      <c r="B179" s="24" t="s">
        <v>463</v>
      </c>
      <c r="C179" s="23" t="s">
        <v>160</v>
      </c>
      <c r="D179" s="23" t="s">
        <v>8</v>
      </c>
      <c r="E179" s="25"/>
      <c r="F179" s="23">
        <v>0.2</v>
      </c>
      <c r="G179" s="26">
        <v>0</v>
      </c>
      <c r="H179" s="26">
        <v>90</v>
      </c>
      <c r="I179" s="26">
        <v>68</v>
      </c>
      <c r="J179" s="26">
        <v>45</v>
      </c>
      <c r="K179" s="26">
        <v>31</v>
      </c>
      <c r="L179" s="26">
        <v>39</v>
      </c>
      <c r="M179" s="26">
        <v>46</v>
      </c>
      <c r="N179" s="27">
        <v>0</v>
      </c>
      <c r="O179" s="26">
        <v>0</v>
      </c>
      <c r="P179" s="26">
        <f t="shared" si="157"/>
        <v>319</v>
      </c>
      <c r="Q179" s="28" t="str">
        <f>IF(D179="物理类",IF(P179&gt;=分数线!$C$2,"本科",""),IF(D179="历史类",IF(P179&gt;=分数线!$C$3,"本科","")))</f>
        <v/>
      </c>
      <c r="R179" s="28">
        <f t="shared" si="158"/>
        <v>-7.2</v>
      </c>
      <c r="S179" s="28" t="str">
        <f>IF(D179="物理类",IF(P179&gt;=分数线!$C$6,"重本",""),IF(D179="历史类",IF(P179&gt;=分数线!$C$7,"重本","")))</f>
        <v/>
      </c>
      <c r="T179" s="28">
        <f t="shared" si="120"/>
        <v>0</v>
      </c>
      <c r="U179" s="28">
        <f t="shared" si="119"/>
        <v>-7.2</v>
      </c>
      <c r="V179" s="26">
        <v>3</v>
      </c>
      <c r="W179" s="26" t="s">
        <v>352</v>
      </c>
      <c r="X179" s="26">
        <f t="shared" si="121"/>
        <v>-0.12</v>
      </c>
      <c r="Y179" s="26" t="s">
        <v>274</v>
      </c>
      <c r="Z179" s="26">
        <f t="shared" si="122"/>
        <v>-0.12</v>
      </c>
      <c r="AA179" s="26" t="s">
        <v>306</v>
      </c>
      <c r="AB179" s="26">
        <f t="shared" si="123"/>
        <v>-0.12</v>
      </c>
      <c r="AC179" s="49" t="s">
        <v>218</v>
      </c>
      <c r="AD179" s="26">
        <f t="shared" si="124"/>
        <v>-0.12</v>
      </c>
      <c r="AE179" s="29" t="s">
        <v>349</v>
      </c>
      <c r="AF179" s="26">
        <f t="shared" si="125"/>
        <v>-0.12</v>
      </c>
      <c r="AG179" s="29" t="s">
        <v>269</v>
      </c>
      <c r="AH179" s="26">
        <f t="shared" si="126"/>
        <v>-0.12</v>
      </c>
      <c r="AI179" s="26">
        <v>3</v>
      </c>
      <c r="AJ179" s="26" t="s">
        <v>352</v>
      </c>
      <c r="AK179" s="26">
        <f t="shared" si="127"/>
        <v>-0.12</v>
      </c>
      <c r="AL179" s="26" t="s">
        <v>274</v>
      </c>
      <c r="AM179" s="26">
        <f t="shared" si="128"/>
        <v>-0.12</v>
      </c>
      <c r="AN179" s="26" t="s">
        <v>306</v>
      </c>
      <c r="AO179" s="26">
        <f t="shared" si="129"/>
        <v>-0.12</v>
      </c>
      <c r="AP179" s="26" t="s">
        <v>218</v>
      </c>
      <c r="AQ179" s="26">
        <f t="shared" si="130"/>
        <v>-0.12</v>
      </c>
      <c r="AR179" s="26" t="s">
        <v>349</v>
      </c>
      <c r="AS179" s="26">
        <f t="shared" si="131"/>
        <v>-0.12</v>
      </c>
      <c r="AT179" s="26" t="s">
        <v>269</v>
      </c>
      <c r="AU179" s="26">
        <f t="shared" si="132"/>
        <v>-0.12</v>
      </c>
      <c r="AV179" s="26">
        <v>3</v>
      </c>
      <c r="AW179" s="26" t="s">
        <v>352</v>
      </c>
      <c r="AX179" s="26">
        <f t="shared" si="133"/>
        <v>-0.18</v>
      </c>
      <c r="AY179" s="26" t="s">
        <v>274</v>
      </c>
      <c r="AZ179" s="26">
        <f t="shared" si="134"/>
        <v>-0.18</v>
      </c>
      <c r="BA179" s="26" t="s">
        <v>306</v>
      </c>
      <c r="BB179" s="26">
        <f t="shared" si="135"/>
        <v>-0.18</v>
      </c>
      <c r="BC179" s="26" t="s">
        <v>218</v>
      </c>
      <c r="BD179" s="26">
        <f t="shared" si="136"/>
        <v>-0.18</v>
      </c>
      <c r="BE179" s="26" t="s">
        <v>98</v>
      </c>
      <c r="BF179" s="26">
        <f t="shared" si="137"/>
        <v>-0.18</v>
      </c>
      <c r="BG179" s="26" t="s">
        <v>269</v>
      </c>
      <c r="BH179" s="26">
        <f t="shared" si="138"/>
        <v>-0.18</v>
      </c>
      <c r="BI179" s="26">
        <v>3</v>
      </c>
      <c r="BJ179" s="26" t="s">
        <v>352</v>
      </c>
      <c r="BK179" s="26">
        <f t="shared" si="139"/>
        <v>-0.18</v>
      </c>
      <c r="BL179" s="26" t="s">
        <v>274</v>
      </c>
      <c r="BM179" s="26">
        <f t="shared" si="140"/>
        <v>-0.18</v>
      </c>
      <c r="BN179" s="26" t="s">
        <v>306</v>
      </c>
      <c r="BO179" s="26">
        <f t="shared" si="141"/>
        <v>-0.18</v>
      </c>
      <c r="BP179" s="26" t="s">
        <v>218</v>
      </c>
      <c r="BQ179" s="26">
        <f t="shared" si="142"/>
        <v>-0.18</v>
      </c>
      <c r="BR179" s="26" t="s">
        <v>98</v>
      </c>
      <c r="BS179" s="26">
        <f t="shared" si="143"/>
        <v>-0.18</v>
      </c>
      <c r="BT179" s="26" t="s">
        <v>269</v>
      </c>
      <c r="BU179" s="26">
        <f t="shared" si="144"/>
        <v>-0.18</v>
      </c>
      <c r="BV179" s="26">
        <v>3</v>
      </c>
      <c r="BW179" s="26" t="s">
        <v>352</v>
      </c>
      <c r="BX179" s="26">
        <f t="shared" si="145"/>
        <v>-0.3</v>
      </c>
      <c r="BY179" s="26" t="s">
        <v>274</v>
      </c>
      <c r="BZ179" s="26">
        <f t="shared" si="146"/>
        <v>-0.3</v>
      </c>
      <c r="CA179" s="26" t="s">
        <v>306</v>
      </c>
      <c r="CB179" s="26">
        <f t="shared" si="147"/>
        <v>-0.3</v>
      </c>
      <c r="CC179" s="26" t="s">
        <v>218</v>
      </c>
      <c r="CD179" s="26">
        <f t="shared" si="148"/>
        <v>-0.3</v>
      </c>
      <c r="CE179" s="26" t="s">
        <v>98</v>
      </c>
      <c r="CF179" s="26">
        <f t="shared" si="149"/>
        <v>-0.3</v>
      </c>
      <c r="CG179" s="26" t="s">
        <v>269</v>
      </c>
      <c r="CH179" s="26">
        <f t="shared" si="150"/>
        <v>-0.3</v>
      </c>
      <c r="CI179" s="26">
        <v>3</v>
      </c>
      <c r="CJ179" s="26" t="s">
        <v>352</v>
      </c>
      <c r="CK179" s="26">
        <f t="shared" si="151"/>
        <v>-0.3</v>
      </c>
      <c r="CL179" s="26" t="s">
        <v>274</v>
      </c>
      <c r="CM179" s="26">
        <f t="shared" si="152"/>
        <v>-0.3</v>
      </c>
      <c r="CN179" s="26" t="s">
        <v>306</v>
      </c>
      <c r="CO179" s="26">
        <f t="shared" si="153"/>
        <v>-0.3</v>
      </c>
      <c r="CP179" s="26" t="s">
        <v>218</v>
      </c>
      <c r="CQ179" s="26">
        <f t="shared" si="154"/>
        <v>-0.3</v>
      </c>
      <c r="CR179" s="26" t="s">
        <v>98</v>
      </c>
      <c r="CS179" s="26">
        <f t="shared" si="155"/>
        <v>-0.3</v>
      </c>
      <c r="CT179" s="26" t="s">
        <v>269</v>
      </c>
      <c r="CU179" s="26">
        <f t="shared" si="156"/>
        <v>-0.3</v>
      </c>
    </row>
    <row r="180" spans="1:99" ht="15.75" x14ac:dyDescent="0.15">
      <c r="A180" s="23" t="s">
        <v>464</v>
      </c>
      <c r="B180" s="24" t="s">
        <v>465</v>
      </c>
      <c r="C180" s="23" t="s">
        <v>160</v>
      </c>
      <c r="D180" s="23" t="s">
        <v>8</v>
      </c>
      <c r="E180" s="25"/>
      <c r="F180" s="23">
        <v>0.8</v>
      </c>
      <c r="G180" s="26">
        <v>0</v>
      </c>
      <c r="H180" s="26">
        <v>121</v>
      </c>
      <c r="I180" s="26">
        <v>88</v>
      </c>
      <c r="J180" s="26">
        <v>126</v>
      </c>
      <c r="K180" s="26">
        <v>49</v>
      </c>
      <c r="L180" s="26">
        <v>69</v>
      </c>
      <c r="M180" s="26">
        <v>0</v>
      </c>
      <c r="N180" s="27">
        <v>80</v>
      </c>
      <c r="O180" s="26">
        <v>0</v>
      </c>
      <c r="P180" s="26">
        <f t="shared" si="157"/>
        <v>533</v>
      </c>
      <c r="Q180" s="28" t="str">
        <f>IF(D180="物理类",IF(P180&gt;=分数线!$C$2,"本科",""),IF(D180="历史类",IF(P180&gt;=分数线!$C$3,"本科","")))</f>
        <v>本科</v>
      </c>
      <c r="R180" s="28">
        <f t="shared" si="158"/>
        <v>43.2</v>
      </c>
      <c r="S180" s="28" t="str">
        <f>IF(D180="物理类",IF(P180&gt;=分数线!$C$6,"重本",""),IF(D180="历史类",IF(P180&gt;=分数线!$C$7,"重本","")))</f>
        <v>重本</v>
      </c>
      <c r="T180" s="28">
        <f t="shared" si="120"/>
        <v>144</v>
      </c>
      <c r="U180" s="28">
        <f t="shared" si="119"/>
        <v>187.2</v>
      </c>
      <c r="V180" s="26">
        <v>4</v>
      </c>
      <c r="W180" s="26" t="s">
        <v>63</v>
      </c>
      <c r="X180" s="26">
        <f t="shared" si="121"/>
        <v>3.12</v>
      </c>
      <c r="Y180" s="26" t="s">
        <v>265</v>
      </c>
      <c r="Z180" s="26">
        <f t="shared" si="122"/>
        <v>3.12</v>
      </c>
      <c r="AA180" s="26" t="s">
        <v>96</v>
      </c>
      <c r="AB180" s="26">
        <f t="shared" si="123"/>
        <v>3.12</v>
      </c>
      <c r="AC180" s="49" t="s">
        <v>97</v>
      </c>
      <c r="AD180" s="26">
        <f t="shared" si="124"/>
        <v>3.12</v>
      </c>
      <c r="AE180" s="29" t="s">
        <v>266</v>
      </c>
      <c r="AF180" s="26">
        <f t="shared" si="125"/>
        <v>3.12</v>
      </c>
      <c r="AG180" s="29" t="s">
        <v>466</v>
      </c>
      <c r="AH180" s="26">
        <f t="shared" si="126"/>
        <v>3.12</v>
      </c>
      <c r="AI180" s="26">
        <v>4</v>
      </c>
      <c r="AJ180" s="26" t="s">
        <v>181</v>
      </c>
      <c r="AK180" s="26">
        <f t="shared" si="127"/>
        <v>3.12</v>
      </c>
      <c r="AL180" s="26" t="s">
        <v>182</v>
      </c>
      <c r="AM180" s="26">
        <f t="shared" si="128"/>
        <v>3.12</v>
      </c>
      <c r="AN180" s="26" t="s">
        <v>91</v>
      </c>
      <c r="AO180" s="26">
        <f t="shared" si="129"/>
        <v>3.12</v>
      </c>
      <c r="AP180" s="26" t="s">
        <v>183</v>
      </c>
      <c r="AQ180" s="26">
        <f t="shared" si="130"/>
        <v>3.12</v>
      </c>
      <c r="AR180" s="26" t="s">
        <v>184</v>
      </c>
      <c r="AS180" s="26">
        <f t="shared" si="131"/>
        <v>3.12</v>
      </c>
      <c r="AT180" s="26" t="s">
        <v>466</v>
      </c>
      <c r="AU180" s="26">
        <f t="shared" si="132"/>
        <v>3.12</v>
      </c>
      <c r="AV180" s="26">
        <v>4</v>
      </c>
      <c r="AW180" s="26" t="s">
        <v>181</v>
      </c>
      <c r="AX180" s="26">
        <f t="shared" si="133"/>
        <v>4.68</v>
      </c>
      <c r="AY180" s="26" t="s">
        <v>182</v>
      </c>
      <c r="AZ180" s="26">
        <f t="shared" si="134"/>
        <v>4.68</v>
      </c>
      <c r="BA180" s="26" t="s">
        <v>91</v>
      </c>
      <c r="BB180" s="26">
        <f t="shared" si="135"/>
        <v>4.68</v>
      </c>
      <c r="BC180" s="26" t="s">
        <v>183</v>
      </c>
      <c r="BD180" s="26">
        <f t="shared" si="136"/>
        <v>4.68</v>
      </c>
      <c r="BE180" s="26" t="s">
        <v>184</v>
      </c>
      <c r="BF180" s="26">
        <f t="shared" si="137"/>
        <v>4.68</v>
      </c>
      <c r="BG180" s="26" t="s">
        <v>466</v>
      </c>
      <c r="BH180" s="26">
        <f t="shared" si="138"/>
        <v>4.68</v>
      </c>
      <c r="BI180" s="26">
        <v>4</v>
      </c>
      <c r="BJ180" s="26" t="s">
        <v>181</v>
      </c>
      <c r="BK180" s="26">
        <f t="shared" si="139"/>
        <v>4.68</v>
      </c>
      <c r="BL180" s="26" t="s">
        <v>182</v>
      </c>
      <c r="BM180" s="26">
        <f t="shared" si="140"/>
        <v>4.68</v>
      </c>
      <c r="BN180" s="26" t="s">
        <v>91</v>
      </c>
      <c r="BO180" s="26">
        <f t="shared" si="141"/>
        <v>4.68</v>
      </c>
      <c r="BP180" s="26" t="s">
        <v>183</v>
      </c>
      <c r="BQ180" s="26">
        <f t="shared" si="142"/>
        <v>4.68</v>
      </c>
      <c r="BR180" s="26" t="s">
        <v>184</v>
      </c>
      <c r="BS180" s="26">
        <f t="shared" si="143"/>
        <v>4.68</v>
      </c>
      <c r="BT180" s="26" t="s">
        <v>466</v>
      </c>
      <c r="BU180" s="26">
        <f t="shared" si="144"/>
        <v>4.68</v>
      </c>
      <c r="BV180" s="26">
        <v>4</v>
      </c>
      <c r="BW180" s="26" t="s">
        <v>181</v>
      </c>
      <c r="BX180" s="26">
        <f t="shared" si="145"/>
        <v>7.8</v>
      </c>
      <c r="BY180" s="26" t="s">
        <v>182</v>
      </c>
      <c r="BZ180" s="26">
        <f t="shared" si="146"/>
        <v>7.8</v>
      </c>
      <c r="CA180" s="26" t="s">
        <v>91</v>
      </c>
      <c r="CB180" s="26">
        <f t="shared" si="147"/>
        <v>7.8</v>
      </c>
      <c r="CC180" s="26" t="s">
        <v>183</v>
      </c>
      <c r="CD180" s="26">
        <f t="shared" si="148"/>
        <v>7.8</v>
      </c>
      <c r="CE180" s="26" t="s">
        <v>22</v>
      </c>
      <c r="CF180" s="26">
        <f t="shared" si="149"/>
        <v>7.8</v>
      </c>
      <c r="CG180" s="26" t="s">
        <v>87</v>
      </c>
      <c r="CH180" s="26">
        <f t="shared" si="150"/>
        <v>7.8</v>
      </c>
      <c r="CI180" s="26">
        <v>4</v>
      </c>
      <c r="CJ180" s="26" t="s">
        <v>181</v>
      </c>
      <c r="CK180" s="26">
        <f t="shared" si="151"/>
        <v>7.8</v>
      </c>
      <c r="CL180" s="26" t="s">
        <v>182</v>
      </c>
      <c r="CM180" s="26">
        <f t="shared" si="152"/>
        <v>7.8</v>
      </c>
      <c r="CN180" s="26" t="s">
        <v>91</v>
      </c>
      <c r="CO180" s="26">
        <f t="shared" si="153"/>
        <v>7.8</v>
      </c>
      <c r="CP180" s="26" t="s">
        <v>183</v>
      </c>
      <c r="CQ180" s="26">
        <f t="shared" si="154"/>
        <v>7.8</v>
      </c>
      <c r="CR180" s="26" t="s">
        <v>22</v>
      </c>
      <c r="CS180" s="26">
        <f t="shared" si="155"/>
        <v>7.8</v>
      </c>
      <c r="CT180" s="26" t="s">
        <v>26</v>
      </c>
      <c r="CU180" s="26">
        <f t="shared" si="156"/>
        <v>7.8</v>
      </c>
    </row>
    <row r="181" spans="1:99" ht="15.75" x14ac:dyDescent="0.15">
      <c r="A181" s="23" t="s">
        <v>436</v>
      </c>
      <c r="B181" s="24" t="s">
        <v>467</v>
      </c>
      <c r="C181" s="23" t="s">
        <v>160</v>
      </c>
      <c r="D181" s="23" t="s">
        <v>8</v>
      </c>
      <c r="E181" s="25"/>
      <c r="F181" s="23">
        <v>1</v>
      </c>
      <c r="G181" s="26">
        <v>1</v>
      </c>
      <c r="H181" s="26">
        <v>103</v>
      </c>
      <c r="I181" s="26">
        <v>86</v>
      </c>
      <c r="J181" s="26">
        <v>110</v>
      </c>
      <c r="K181" s="26">
        <v>57</v>
      </c>
      <c r="L181" s="26">
        <v>72</v>
      </c>
      <c r="M181" s="26">
        <v>0</v>
      </c>
      <c r="N181" s="27">
        <v>90</v>
      </c>
      <c r="O181" s="26">
        <v>0</v>
      </c>
      <c r="P181" s="26">
        <f t="shared" si="157"/>
        <v>518</v>
      </c>
      <c r="Q181" s="28" t="str">
        <f>IF(D181="物理类",IF(P181&gt;=分数线!$C$2,"本科",""),IF(D181="历史类",IF(P181&gt;=分数线!$C$3,"本科","")))</f>
        <v>本科</v>
      </c>
      <c r="R181" s="28">
        <f t="shared" si="158"/>
        <v>36</v>
      </c>
      <c r="S181" s="28" t="str">
        <f>IF(D181="物理类",IF(P181&gt;=分数线!$C$6,"重本",""),IF(D181="历史类",IF(P181&gt;=分数线!$C$7,"重本","")))</f>
        <v>重本</v>
      </c>
      <c r="T181" s="28">
        <f t="shared" si="120"/>
        <v>72</v>
      </c>
      <c r="U181" s="28">
        <f t="shared" si="119"/>
        <v>108</v>
      </c>
      <c r="V181" s="26">
        <v>4</v>
      </c>
      <c r="W181" s="26" t="s">
        <v>352</v>
      </c>
      <c r="X181" s="26">
        <f t="shared" si="121"/>
        <v>1.8</v>
      </c>
      <c r="Y181" s="26" t="s">
        <v>274</v>
      </c>
      <c r="Z181" s="26">
        <f t="shared" si="122"/>
        <v>1.8</v>
      </c>
      <c r="AA181" s="26" t="s">
        <v>306</v>
      </c>
      <c r="AB181" s="26">
        <f t="shared" si="123"/>
        <v>1.8</v>
      </c>
      <c r="AC181" s="49" t="s">
        <v>218</v>
      </c>
      <c r="AD181" s="26">
        <f t="shared" si="124"/>
        <v>1.8</v>
      </c>
      <c r="AE181" s="29" t="s">
        <v>349</v>
      </c>
      <c r="AF181" s="26">
        <f t="shared" si="125"/>
        <v>1.8</v>
      </c>
      <c r="AG181" s="29" t="s">
        <v>66</v>
      </c>
      <c r="AH181" s="26">
        <f t="shared" si="126"/>
        <v>1.8</v>
      </c>
      <c r="AI181" s="26">
        <v>4</v>
      </c>
      <c r="AJ181" s="26" t="s">
        <v>181</v>
      </c>
      <c r="AK181" s="26">
        <f t="shared" si="127"/>
        <v>1.8</v>
      </c>
      <c r="AL181" s="26" t="s">
        <v>182</v>
      </c>
      <c r="AM181" s="26">
        <f t="shared" si="128"/>
        <v>1.8</v>
      </c>
      <c r="AN181" s="26" t="s">
        <v>91</v>
      </c>
      <c r="AO181" s="26">
        <f t="shared" si="129"/>
        <v>1.8</v>
      </c>
      <c r="AP181" s="26" t="s">
        <v>183</v>
      </c>
      <c r="AQ181" s="26">
        <f t="shared" si="130"/>
        <v>1.8</v>
      </c>
      <c r="AR181" s="26" t="s">
        <v>184</v>
      </c>
      <c r="AS181" s="26">
        <f t="shared" si="131"/>
        <v>1.8</v>
      </c>
      <c r="AT181" s="26" t="s">
        <v>466</v>
      </c>
      <c r="AU181" s="26">
        <f t="shared" si="132"/>
        <v>1.8</v>
      </c>
      <c r="AV181" s="26">
        <v>4</v>
      </c>
      <c r="AW181" s="26" t="s">
        <v>181</v>
      </c>
      <c r="AX181" s="26">
        <f t="shared" si="133"/>
        <v>2.7</v>
      </c>
      <c r="AY181" s="26" t="s">
        <v>182</v>
      </c>
      <c r="AZ181" s="26">
        <f t="shared" si="134"/>
        <v>2.7</v>
      </c>
      <c r="BA181" s="26" t="s">
        <v>91</v>
      </c>
      <c r="BB181" s="26">
        <f t="shared" si="135"/>
        <v>2.7</v>
      </c>
      <c r="BC181" s="26" t="s">
        <v>183</v>
      </c>
      <c r="BD181" s="26">
        <f t="shared" si="136"/>
        <v>2.7</v>
      </c>
      <c r="BE181" s="26" t="s">
        <v>184</v>
      </c>
      <c r="BF181" s="26">
        <f t="shared" si="137"/>
        <v>2.7</v>
      </c>
      <c r="BG181" s="26" t="s">
        <v>466</v>
      </c>
      <c r="BH181" s="26">
        <f t="shared" si="138"/>
        <v>2.7</v>
      </c>
      <c r="BI181" s="26">
        <v>4</v>
      </c>
      <c r="BJ181" s="26" t="s">
        <v>181</v>
      </c>
      <c r="BK181" s="26">
        <f t="shared" si="139"/>
        <v>2.7</v>
      </c>
      <c r="BL181" s="26" t="s">
        <v>182</v>
      </c>
      <c r="BM181" s="26">
        <f t="shared" si="140"/>
        <v>2.7</v>
      </c>
      <c r="BN181" s="26" t="s">
        <v>91</v>
      </c>
      <c r="BO181" s="26">
        <f t="shared" si="141"/>
        <v>2.7</v>
      </c>
      <c r="BP181" s="26" t="s">
        <v>183</v>
      </c>
      <c r="BQ181" s="26">
        <f t="shared" si="142"/>
        <v>2.7</v>
      </c>
      <c r="BR181" s="26" t="s">
        <v>184</v>
      </c>
      <c r="BS181" s="26">
        <f t="shared" si="143"/>
        <v>2.7</v>
      </c>
      <c r="BT181" s="26" t="s">
        <v>466</v>
      </c>
      <c r="BU181" s="26">
        <f t="shared" si="144"/>
        <v>2.7</v>
      </c>
      <c r="BV181" s="26">
        <v>4</v>
      </c>
      <c r="BW181" s="26" t="s">
        <v>181</v>
      </c>
      <c r="BX181" s="26">
        <f t="shared" si="145"/>
        <v>4.5</v>
      </c>
      <c r="BY181" s="26" t="s">
        <v>182</v>
      </c>
      <c r="BZ181" s="26">
        <f t="shared" si="146"/>
        <v>4.5</v>
      </c>
      <c r="CA181" s="26" t="s">
        <v>91</v>
      </c>
      <c r="CB181" s="26">
        <f t="shared" si="147"/>
        <v>4.5</v>
      </c>
      <c r="CC181" s="26" t="s">
        <v>183</v>
      </c>
      <c r="CD181" s="26">
        <f t="shared" si="148"/>
        <v>4.5</v>
      </c>
      <c r="CE181" s="26" t="s">
        <v>22</v>
      </c>
      <c r="CF181" s="26">
        <f t="shared" si="149"/>
        <v>4.5</v>
      </c>
      <c r="CG181" s="26" t="s">
        <v>87</v>
      </c>
      <c r="CH181" s="26">
        <f t="shared" si="150"/>
        <v>4.5</v>
      </c>
      <c r="CI181" s="26">
        <v>4</v>
      </c>
      <c r="CJ181" s="26" t="s">
        <v>181</v>
      </c>
      <c r="CK181" s="26">
        <f t="shared" si="151"/>
        <v>4.5</v>
      </c>
      <c r="CL181" s="26" t="s">
        <v>182</v>
      </c>
      <c r="CM181" s="26">
        <f t="shared" si="152"/>
        <v>4.5</v>
      </c>
      <c r="CN181" s="26" t="s">
        <v>91</v>
      </c>
      <c r="CO181" s="26">
        <f t="shared" si="153"/>
        <v>4.5</v>
      </c>
      <c r="CP181" s="26" t="s">
        <v>183</v>
      </c>
      <c r="CQ181" s="26">
        <f t="shared" si="154"/>
        <v>4.5</v>
      </c>
      <c r="CR181" s="26" t="s">
        <v>22</v>
      </c>
      <c r="CS181" s="26">
        <f t="shared" si="155"/>
        <v>4.5</v>
      </c>
      <c r="CT181" s="26" t="s">
        <v>26</v>
      </c>
      <c r="CU181" s="26">
        <f t="shared" si="156"/>
        <v>4.5</v>
      </c>
    </row>
    <row r="182" spans="1:99" ht="15.75" x14ac:dyDescent="0.15">
      <c r="A182" s="23" t="s">
        <v>468</v>
      </c>
      <c r="B182" s="24" t="s">
        <v>469</v>
      </c>
      <c r="C182" s="23" t="s">
        <v>160</v>
      </c>
      <c r="D182" s="23" t="s">
        <v>8</v>
      </c>
      <c r="E182" s="25"/>
      <c r="F182" s="23">
        <v>1</v>
      </c>
      <c r="G182" s="26">
        <v>0</v>
      </c>
      <c r="H182" s="26">
        <v>109</v>
      </c>
      <c r="I182" s="26">
        <v>87</v>
      </c>
      <c r="J182" s="26">
        <v>111</v>
      </c>
      <c r="K182" s="26">
        <v>56</v>
      </c>
      <c r="L182" s="26">
        <v>64</v>
      </c>
      <c r="M182" s="26">
        <v>0</v>
      </c>
      <c r="N182" s="27">
        <v>79</v>
      </c>
      <c r="O182" s="26">
        <v>0</v>
      </c>
      <c r="P182" s="26">
        <f t="shared" si="157"/>
        <v>506</v>
      </c>
      <c r="Q182" s="28" t="str">
        <f>IF(D182="物理类",IF(P182&gt;=分数线!$C$2,"本科",""),IF(D182="历史类",IF(P182&gt;=分数线!$C$3,"本科","")))</f>
        <v>本科</v>
      </c>
      <c r="R182" s="28">
        <f t="shared" si="158"/>
        <v>36</v>
      </c>
      <c r="S182" s="28" t="str">
        <f>IF(D182="物理类",IF(P182&gt;=分数线!$C$6,"重本",""),IF(D182="历史类",IF(P182&gt;=分数线!$C$7,"重本","")))</f>
        <v/>
      </c>
      <c r="T182" s="28">
        <f t="shared" si="120"/>
        <v>0</v>
      </c>
      <c r="U182" s="28">
        <f t="shared" si="119"/>
        <v>36</v>
      </c>
      <c r="V182" s="26">
        <v>4</v>
      </c>
      <c r="W182" s="26" t="s">
        <v>216</v>
      </c>
      <c r="X182" s="26">
        <f t="shared" si="121"/>
        <v>0.6</v>
      </c>
      <c r="Y182" s="26" t="s">
        <v>217</v>
      </c>
      <c r="Z182" s="26">
        <f t="shared" si="122"/>
        <v>0.6</v>
      </c>
      <c r="AA182" s="26" t="s">
        <v>93</v>
      </c>
      <c r="AB182" s="26">
        <f t="shared" si="123"/>
        <v>0.6</v>
      </c>
      <c r="AC182" s="49" t="s">
        <v>218</v>
      </c>
      <c r="AD182" s="26">
        <f t="shared" si="124"/>
        <v>0.6</v>
      </c>
      <c r="AE182" s="29" t="s">
        <v>219</v>
      </c>
      <c r="AF182" s="26">
        <f t="shared" si="125"/>
        <v>0.6</v>
      </c>
      <c r="AG182" s="29" t="s">
        <v>470</v>
      </c>
      <c r="AH182" s="26">
        <f t="shared" si="126"/>
        <v>0.6</v>
      </c>
      <c r="AI182" s="26">
        <v>4</v>
      </c>
      <c r="AJ182" s="26" t="s">
        <v>181</v>
      </c>
      <c r="AK182" s="26">
        <f t="shared" si="127"/>
        <v>0.6</v>
      </c>
      <c r="AL182" s="26" t="s">
        <v>182</v>
      </c>
      <c r="AM182" s="26">
        <f t="shared" si="128"/>
        <v>0.6</v>
      </c>
      <c r="AN182" s="26" t="s">
        <v>91</v>
      </c>
      <c r="AO182" s="26">
        <f t="shared" si="129"/>
        <v>0.6</v>
      </c>
      <c r="AP182" s="26" t="s">
        <v>183</v>
      </c>
      <c r="AQ182" s="26">
        <f t="shared" si="130"/>
        <v>0.6</v>
      </c>
      <c r="AR182" s="26" t="s">
        <v>184</v>
      </c>
      <c r="AS182" s="26">
        <f t="shared" si="131"/>
        <v>0.6</v>
      </c>
      <c r="AT182" s="26" t="s">
        <v>466</v>
      </c>
      <c r="AU182" s="26">
        <f t="shared" si="132"/>
        <v>0.6</v>
      </c>
      <c r="AV182" s="26">
        <v>4</v>
      </c>
      <c r="AW182" s="26" t="s">
        <v>181</v>
      </c>
      <c r="AX182" s="26">
        <f t="shared" si="133"/>
        <v>0.9</v>
      </c>
      <c r="AY182" s="26" t="s">
        <v>182</v>
      </c>
      <c r="AZ182" s="26">
        <f t="shared" si="134"/>
        <v>0.9</v>
      </c>
      <c r="BA182" s="26" t="s">
        <v>91</v>
      </c>
      <c r="BB182" s="26">
        <f t="shared" si="135"/>
        <v>0.9</v>
      </c>
      <c r="BC182" s="26" t="s">
        <v>183</v>
      </c>
      <c r="BD182" s="26">
        <f t="shared" si="136"/>
        <v>0.9</v>
      </c>
      <c r="BE182" s="26" t="s">
        <v>184</v>
      </c>
      <c r="BF182" s="26">
        <f t="shared" si="137"/>
        <v>0.9</v>
      </c>
      <c r="BG182" s="26" t="s">
        <v>466</v>
      </c>
      <c r="BH182" s="26">
        <f t="shared" si="138"/>
        <v>0.9</v>
      </c>
      <c r="BI182" s="26">
        <v>4</v>
      </c>
      <c r="BJ182" s="26" t="s">
        <v>181</v>
      </c>
      <c r="BK182" s="26">
        <f t="shared" si="139"/>
        <v>0.9</v>
      </c>
      <c r="BL182" s="26" t="s">
        <v>182</v>
      </c>
      <c r="BM182" s="26">
        <f t="shared" si="140"/>
        <v>0.9</v>
      </c>
      <c r="BN182" s="26" t="s">
        <v>91</v>
      </c>
      <c r="BO182" s="26">
        <f t="shared" si="141"/>
        <v>0.9</v>
      </c>
      <c r="BP182" s="26" t="s">
        <v>183</v>
      </c>
      <c r="BQ182" s="26">
        <f t="shared" si="142"/>
        <v>0.9</v>
      </c>
      <c r="BR182" s="26" t="s">
        <v>184</v>
      </c>
      <c r="BS182" s="26">
        <f t="shared" si="143"/>
        <v>0.9</v>
      </c>
      <c r="BT182" s="26" t="s">
        <v>466</v>
      </c>
      <c r="BU182" s="26">
        <f t="shared" si="144"/>
        <v>0.9</v>
      </c>
      <c r="BV182" s="26">
        <v>4</v>
      </c>
      <c r="BW182" s="26" t="s">
        <v>181</v>
      </c>
      <c r="BX182" s="26">
        <f t="shared" si="145"/>
        <v>1.5</v>
      </c>
      <c r="BY182" s="26" t="s">
        <v>182</v>
      </c>
      <c r="BZ182" s="26">
        <f t="shared" si="146"/>
        <v>1.5</v>
      </c>
      <c r="CA182" s="26" t="s">
        <v>91</v>
      </c>
      <c r="CB182" s="26">
        <f t="shared" si="147"/>
        <v>1.5</v>
      </c>
      <c r="CC182" s="26" t="s">
        <v>183</v>
      </c>
      <c r="CD182" s="26">
        <f t="shared" si="148"/>
        <v>1.5</v>
      </c>
      <c r="CE182" s="26" t="s">
        <v>22</v>
      </c>
      <c r="CF182" s="26">
        <f t="shared" si="149"/>
        <v>1.5</v>
      </c>
      <c r="CG182" s="26" t="s">
        <v>87</v>
      </c>
      <c r="CH182" s="26">
        <f t="shared" si="150"/>
        <v>1.5</v>
      </c>
      <c r="CI182" s="26">
        <v>4</v>
      </c>
      <c r="CJ182" s="26" t="s">
        <v>181</v>
      </c>
      <c r="CK182" s="26">
        <f t="shared" si="151"/>
        <v>1.5</v>
      </c>
      <c r="CL182" s="26" t="s">
        <v>182</v>
      </c>
      <c r="CM182" s="26">
        <f t="shared" si="152"/>
        <v>1.5</v>
      </c>
      <c r="CN182" s="26" t="s">
        <v>91</v>
      </c>
      <c r="CO182" s="26">
        <f t="shared" si="153"/>
        <v>1.5</v>
      </c>
      <c r="CP182" s="26" t="s">
        <v>183</v>
      </c>
      <c r="CQ182" s="26">
        <f t="shared" si="154"/>
        <v>1.5</v>
      </c>
      <c r="CR182" s="26" t="s">
        <v>22</v>
      </c>
      <c r="CS182" s="26">
        <f t="shared" si="155"/>
        <v>1.5</v>
      </c>
      <c r="CT182" s="26" t="s">
        <v>26</v>
      </c>
      <c r="CU182" s="26">
        <f t="shared" si="156"/>
        <v>1.5</v>
      </c>
    </row>
    <row r="183" spans="1:99" ht="15.75" x14ac:dyDescent="0.15">
      <c r="A183" s="23" t="s">
        <v>471</v>
      </c>
      <c r="B183" s="24" t="s">
        <v>472</v>
      </c>
      <c r="C183" s="23" t="s">
        <v>160</v>
      </c>
      <c r="D183" s="23" t="s">
        <v>8</v>
      </c>
      <c r="E183" s="25"/>
      <c r="F183" s="23">
        <v>1</v>
      </c>
      <c r="G183" s="26">
        <v>0</v>
      </c>
      <c r="H183" s="26">
        <v>103</v>
      </c>
      <c r="I183" s="26">
        <v>96</v>
      </c>
      <c r="J183" s="26">
        <v>102</v>
      </c>
      <c r="K183" s="26">
        <v>70</v>
      </c>
      <c r="L183" s="26">
        <v>61</v>
      </c>
      <c r="M183" s="26">
        <v>0</v>
      </c>
      <c r="N183" s="27">
        <v>68</v>
      </c>
      <c r="O183" s="26">
        <v>0</v>
      </c>
      <c r="P183" s="26">
        <f t="shared" si="157"/>
        <v>500</v>
      </c>
      <c r="Q183" s="28" t="str">
        <f>IF(D183="物理类",IF(P183&gt;=分数线!$C$2,"本科",""),IF(D183="历史类",IF(P183&gt;=分数线!$C$3,"本科","")))</f>
        <v>本科</v>
      </c>
      <c r="R183" s="28">
        <f t="shared" si="158"/>
        <v>36</v>
      </c>
      <c r="S183" s="28" t="str">
        <f>IF(D183="物理类",IF(P183&gt;=分数线!$C$6,"重本",""),IF(D183="历史类",IF(P183&gt;=分数线!$C$7,"重本","")))</f>
        <v/>
      </c>
      <c r="T183" s="28">
        <f t="shared" si="120"/>
        <v>0</v>
      </c>
      <c r="U183" s="28">
        <f t="shared" si="119"/>
        <v>36</v>
      </c>
      <c r="V183" s="26">
        <v>4</v>
      </c>
      <c r="W183" s="26" t="s">
        <v>30</v>
      </c>
      <c r="X183" s="26">
        <f t="shared" si="121"/>
        <v>0.6</v>
      </c>
      <c r="Y183" s="26" t="s">
        <v>161</v>
      </c>
      <c r="Z183" s="26">
        <f t="shared" si="122"/>
        <v>0.6</v>
      </c>
      <c r="AA183" s="26" t="s">
        <v>162</v>
      </c>
      <c r="AB183" s="26">
        <f t="shared" si="123"/>
        <v>0.6</v>
      </c>
      <c r="AC183" s="49" t="s">
        <v>163</v>
      </c>
      <c r="AD183" s="26">
        <f t="shared" si="124"/>
        <v>0.6</v>
      </c>
      <c r="AE183" s="29" t="s">
        <v>164</v>
      </c>
      <c r="AF183" s="26">
        <f t="shared" si="125"/>
        <v>0.6</v>
      </c>
      <c r="AG183" s="29" t="s">
        <v>470</v>
      </c>
      <c r="AH183" s="26">
        <f t="shared" si="126"/>
        <v>0.6</v>
      </c>
      <c r="AI183" s="26">
        <v>4</v>
      </c>
      <c r="AJ183" s="26" t="s">
        <v>181</v>
      </c>
      <c r="AK183" s="26">
        <f t="shared" si="127"/>
        <v>0.6</v>
      </c>
      <c r="AL183" s="26" t="s">
        <v>182</v>
      </c>
      <c r="AM183" s="26">
        <f t="shared" si="128"/>
        <v>0.6</v>
      </c>
      <c r="AN183" s="26" t="s">
        <v>91</v>
      </c>
      <c r="AO183" s="26">
        <f t="shared" si="129"/>
        <v>0.6</v>
      </c>
      <c r="AP183" s="26" t="s">
        <v>183</v>
      </c>
      <c r="AQ183" s="26">
        <f t="shared" si="130"/>
        <v>0.6</v>
      </c>
      <c r="AR183" s="26" t="s">
        <v>184</v>
      </c>
      <c r="AS183" s="26">
        <f t="shared" si="131"/>
        <v>0.6</v>
      </c>
      <c r="AT183" s="26" t="s">
        <v>466</v>
      </c>
      <c r="AU183" s="26">
        <f t="shared" si="132"/>
        <v>0.6</v>
      </c>
      <c r="AV183" s="26">
        <v>4</v>
      </c>
      <c r="AW183" s="26" t="s">
        <v>181</v>
      </c>
      <c r="AX183" s="26">
        <f t="shared" si="133"/>
        <v>0.9</v>
      </c>
      <c r="AY183" s="26" t="s">
        <v>182</v>
      </c>
      <c r="AZ183" s="26">
        <f t="shared" si="134"/>
        <v>0.9</v>
      </c>
      <c r="BA183" s="26" t="s">
        <v>91</v>
      </c>
      <c r="BB183" s="26">
        <f t="shared" si="135"/>
        <v>0.9</v>
      </c>
      <c r="BC183" s="26" t="s">
        <v>183</v>
      </c>
      <c r="BD183" s="26">
        <f t="shared" si="136"/>
        <v>0.9</v>
      </c>
      <c r="BE183" s="26" t="s">
        <v>184</v>
      </c>
      <c r="BF183" s="26">
        <f t="shared" si="137"/>
        <v>0.9</v>
      </c>
      <c r="BG183" s="26" t="s">
        <v>466</v>
      </c>
      <c r="BH183" s="26">
        <f t="shared" si="138"/>
        <v>0.9</v>
      </c>
      <c r="BI183" s="26">
        <v>4</v>
      </c>
      <c r="BJ183" s="26" t="s">
        <v>181</v>
      </c>
      <c r="BK183" s="26">
        <f t="shared" si="139"/>
        <v>0.9</v>
      </c>
      <c r="BL183" s="26" t="s">
        <v>182</v>
      </c>
      <c r="BM183" s="26">
        <f t="shared" si="140"/>
        <v>0.9</v>
      </c>
      <c r="BN183" s="26" t="s">
        <v>91</v>
      </c>
      <c r="BO183" s="26">
        <f t="shared" si="141"/>
        <v>0.9</v>
      </c>
      <c r="BP183" s="26" t="s">
        <v>183</v>
      </c>
      <c r="BQ183" s="26">
        <f t="shared" si="142"/>
        <v>0.9</v>
      </c>
      <c r="BR183" s="26" t="s">
        <v>184</v>
      </c>
      <c r="BS183" s="26">
        <f t="shared" si="143"/>
        <v>0.9</v>
      </c>
      <c r="BT183" s="26" t="s">
        <v>466</v>
      </c>
      <c r="BU183" s="26">
        <f t="shared" si="144"/>
        <v>0.9</v>
      </c>
      <c r="BV183" s="26">
        <v>4</v>
      </c>
      <c r="BW183" s="26" t="s">
        <v>181</v>
      </c>
      <c r="BX183" s="26">
        <f t="shared" si="145"/>
        <v>1.5</v>
      </c>
      <c r="BY183" s="26" t="s">
        <v>182</v>
      </c>
      <c r="BZ183" s="26">
        <f t="shared" si="146"/>
        <v>1.5</v>
      </c>
      <c r="CA183" s="26" t="s">
        <v>91</v>
      </c>
      <c r="CB183" s="26">
        <f t="shared" si="147"/>
        <v>1.5</v>
      </c>
      <c r="CC183" s="26" t="s">
        <v>183</v>
      </c>
      <c r="CD183" s="26">
        <f t="shared" si="148"/>
        <v>1.5</v>
      </c>
      <c r="CE183" s="26" t="s">
        <v>22</v>
      </c>
      <c r="CF183" s="26">
        <f t="shared" si="149"/>
        <v>1.5</v>
      </c>
      <c r="CG183" s="26" t="s">
        <v>87</v>
      </c>
      <c r="CH183" s="26">
        <f t="shared" si="150"/>
        <v>1.5</v>
      </c>
      <c r="CI183" s="26">
        <v>4</v>
      </c>
      <c r="CJ183" s="26" t="s">
        <v>181</v>
      </c>
      <c r="CK183" s="26">
        <f t="shared" si="151"/>
        <v>1.5</v>
      </c>
      <c r="CL183" s="26" t="s">
        <v>182</v>
      </c>
      <c r="CM183" s="26">
        <f t="shared" si="152"/>
        <v>1.5</v>
      </c>
      <c r="CN183" s="26" t="s">
        <v>91</v>
      </c>
      <c r="CO183" s="26">
        <f t="shared" si="153"/>
        <v>1.5</v>
      </c>
      <c r="CP183" s="26" t="s">
        <v>183</v>
      </c>
      <c r="CQ183" s="26">
        <f t="shared" si="154"/>
        <v>1.5</v>
      </c>
      <c r="CR183" s="26" t="s">
        <v>22</v>
      </c>
      <c r="CS183" s="26">
        <f t="shared" si="155"/>
        <v>1.5</v>
      </c>
      <c r="CT183" s="26" t="s">
        <v>26</v>
      </c>
      <c r="CU183" s="26">
        <f t="shared" si="156"/>
        <v>1.5</v>
      </c>
    </row>
    <row r="184" spans="1:99" ht="15.75" x14ac:dyDescent="0.15">
      <c r="A184" s="23" t="s">
        <v>473</v>
      </c>
      <c r="B184" s="24" t="s">
        <v>474</v>
      </c>
      <c r="C184" s="23" t="s">
        <v>160</v>
      </c>
      <c r="D184" s="23" t="s">
        <v>8</v>
      </c>
      <c r="E184" s="25"/>
      <c r="F184" s="23">
        <v>1</v>
      </c>
      <c r="G184" s="26">
        <v>0</v>
      </c>
      <c r="H184" s="26">
        <v>109</v>
      </c>
      <c r="I184" s="26">
        <v>87</v>
      </c>
      <c r="J184" s="26">
        <v>111</v>
      </c>
      <c r="K184" s="26">
        <v>41</v>
      </c>
      <c r="L184" s="26">
        <v>64</v>
      </c>
      <c r="M184" s="26">
        <v>0</v>
      </c>
      <c r="N184" s="27">
        <v>79</v>
      </c>
      <c r="O184" s="26">
        <v>0</v>
      </c>
      <c r="P184" s="26">
        <f t="shared" si="157"/>
        <v>491</v>
      </c>
      <c r="Q184" s="28" t="str">
        <f>IF(D184="物理类",IF(P184&gt;=分数线!$C$2,"本科",""),IF(D184="历史类",IF(P184&gt;=分数线!$C$3,"本科","")))</f>
        <v>本科</v>
      </c>
      <c r="R184" s="28">
        <f t="shared" si="158"/>
        <v>36</v>
      </c>
      <c r="S184" s="28" t="str">
        <f>IF(D184="物理类",IF(P184&gt;=分数线!$C$6,"重本",""),IF(D184="历史类",IF(P184&gt;=分数线!$C$7,"重本","")))</f>
        <v/>
      </c>
      <c r="T184" s="28">
        <f t="shared" si="120"/>
        <v>0</v>
      </c>
      <c r="U184" s="28">
        <f t="shared" si="119"/>
        <v>36</v>
      </c>
      <c r="V184" s="26">
        <v>4</v>
      </c>
      <c r="W184" s="26" t="s">
        <v>226</v>
      </c>
      <c r="X184" s="26">
        <f t="shared" si="121"/>
        <v>0.6</v>
      </c>
      <c r="Y184" s="26" t="s">
        <v>86</v>
      </c>
      <c r="Z184" s="26">
        <f t="shared" si="122"/>
        <v>0.6</v>
      </c>
      <c r="AA184" s="26" t="s">
        <v>64</v>
      </c>
      <c r="AB184" s="26">
        <f t="shared" si="123"/>
        <v>0.6</v>
      </c>
      <c r="AC184" s="49" t="s">
        <v>16</v>
      </c>
      <c r="AD184" s="26">
        <f t="shared" si="124"/>
        <v>0.6</v>
      </c>
      <c r="AE184" s="29" t="s">
        <v>227</v>
      </c>
      <c r="AF184" s="26">
        <f t="shared" si="125"/>
        <v>0.6</v>
      </c>
      <c r="AG184" s="29" t="s">
        <v>82</v>
      </c>
      <c r="AH184" s="26">
        <f t="shared" si="126"/>
        <v>0.6</v>
      </c>
      <c r="AI184" s="26">
        <v>4</v>
      </c>
      <c r="AJ184" s="26" t="s">
        <v>181</v>
      </c>
      <c r="AK184" s="26">
        <f t="shared" si="127"/>
        <v>0.6</v>
      </c>
      <c r="AL184" s="26" t="s">
        <v>182</v>
      </c>
      <c r="AM184" s="26">
        <f t="shared" si="128"/>
        <v>0.6</v>
      </c>
      <c r="AN184" s="26" t="s">
        <v>91</v>
      </c>
      <c r="AO184" s="26">
        <f t="shared" si="129"/>
        <v>0.6</v>
      </c>
      <c r="AP184" s="26" t="s">
        <v>183</v>
      </c>
      <c r="AQ184" s="26">
        <f t="shared" si="130"/>
        <v>0.6</v>
      </c>
      <c r="AR184" s="26" t="s">
        <v>184</v>
      </c>
      <c r="AS184" s="26">
        <f t="shared" si="131"/>
        <v>0.6</v>
      </c>
      <c r="AT184" s="26" t="s">
        <v>466</v>
      </c>
      <c r="AU184" s="26">
        <f t="shared" si="132"/>
        <v>0.6</v>
      </c>
      <c r="AV184" s="26">
        <v>4</v>
      </c>
      <c r="AW184" s="26" t="s">
        <v>181</v>
      </c>
      <c r="AX184" s="26">
        <f t="shared" si="133"/>
        <v>0.9</v>
      </c>
      <c r="AY184" s="26" t="s">
        <v>182</v>
      </c>
      <c r="AZ184" s="26">
        <f t="shared" si="134"/>
        <v>0.9</v>
      </c>
      <c r="BA184" s="26" t="s">
        <v>91</v>
      </c>
      <c r="BB184" s="26">
        <f t="shared" si="135"/>
        <v>0.9</v>
      </c>
      <c r="BC184" s="26" t="s">
        <v>183</v>
      </c>
      <c r="BD184" s="26">
        <f t="shared" si="136"/>
        <v>0.9</v>
      </c>
      <c r="BE184" s="26" t="s">
        <v>184</v>
      </c>
      <c r="BF184" s="26">
        <f t="shared" si="137"/>
        <v>0.9</v>
      </c>
      <c r="BG184" s="26" t="s">
        <v>466</v>
      </c>
      <c r="BH184" s="26">
        <f t="shared" si="138"/>
        <v>0.9</v>
      </c>
      <c r="BI184" s="26">
        <v>4</v>
      </c>
      <c r="BJ184" s="26" t="s">
        <v>181</v>
      </c>
      <c r="BK184" s="26">
        <f t="shared" si="139"/>
        <v>0.9</v>
      </c>
      <c r="BL184" s="26" t="s">
        <v>182</v>
      </c>
      <c r="BM184" s="26">
        <f t="shared" si="140"/>
        <v>0.9</v>
      </c>
      <c r="BN184" s="26" t="s">
        <v>91</v>
      </c>
      <c r="BO184" s="26">
        <f t="shared" si="141"/>
        <v>0.9</v>
      </c>
      <c r="BP184" s="26" t="s">
        <v>183</v>
      </c>
      <c r="BQ184" s="26">
        <f t="shared" si="142"/>
        <v>0.9</v>
      </c>
      <c r="BR184" s="26" t="s">
        <v>184</v>
      </c>
      <c r="BS184" s="26">
        <f t="shared" si="143"/>
        <v>0.9</v>
      </c>
      <c r="BT184" s="26" t="s">
        <v>466</v>
      </c>
      <c r="BU184" s="26">
        <f t="shared" si="144"/>
        <v>0.9</v>
      </c>
      <c r="BV184" s="26">
        <v>4</v>
      </c>
      <c r="BW184" s="26" t="s">
        <v>181</v>
      </c>
      <c r="BX184" s="26">
        <f t="shared" si="145"/>
        <v>1.5</v>
      </c>
      <c r="BY184" s="26" t="s">
        <v>182</v>
      </c>
      <c r="BZ184" s="26">
        <f t="shared" si="146"/>
        <v>1.5</v>
      </c>
      <c r="CA184" s="26" t="s">
        <v>91</v>
      </c>
      <c r="CB184" s="26">
        <f t="shared" si="147"/>
        <v>1.5</v>
      </c>
      <c r="CC184" s="26" t="s">
        <v>183</v>
      </c>
      <c r="CD184" s="26">
        <f t="shared" si="148"/>
        <v>1.5</v>
      </c>
      <c r="CE184" s="26" t="s">
        <v>22</v>
      </c>
      <c r="CF184" s="26">
        <f t="shared" si="149"/>
        <v>1.5</v>
      </c>
      <c r="CG184" s="26" t="s">
        <v>87</v>
      </c>
      <c r="CH184" s="26">
        <f t="shared" si="150"/>
        <v>1.5</v>
      </c>
      <c r="CI184" s="26">
        <v>4</v>
      </c>
      <c r="CJ184" s="26" t="s">
        <v>181</v>
      </c>
      <c r="CK184" s="26">
        <f t="shared" si="151"/>
        <v>1.5</v>
      </c>
      <c r="CL184" s="26" t="s">
        <v>182</v>
      </c>
      <c r="CM184" s="26">
        <f t="shared" si="152"/>
        <v>1.5</v>
      </c>
      <c r="CN184" s="26" t="s">
        <v>91</v>
      </c>
      <c r="CO184" s="26">
        <f t="shared" si="153"/>
        <v>1.5</v>
      </c>
      <c r="CP184" s="26" t="s">
        <v>183</v>
      </c>
      <c r="CQ184" s="26">
        <f t="shared" si="154"/>
        <v>1.5</v>
      </c>
      <c r="CR184" s="26" t="s">
        <v>22</v>
      </c>
      <c r="CS184" s="26">
        <f t="shared" si="155"/>
        <v>1.5</v>
      </c>
      <c r="CT184" s="26" t="s">
        <v>26</v>
      </c>
      <c r="CU184" s="26">
        <f t="shared" si="156"/>
        <v>1.5</v>
      </c>
    </row>
    <row r="185" spans="1:99" ht="15.75" x14ac:dyDescent="0.15">
      <c r="A185" s="23" t="s">
        <v>475</v>
      </c>
      <c r="B185" s="24" t="s">
        <v>476</v>
      </c>
      <c r="C185" s="23" t="s">
        <v>160</v>
      </c>
      <c r="D185" s="23" t="s">
        <v>8</v>
      </c>
      <c r="E185" s="25"/>
      <c r="F185" s="23">
        <v>0.9</v>
      </c>
      <c r="G185" s="26">
        <v>0</v>
      </c>
      <c r="H185" s="26">
        <v>112</v>
      </c>
      <c r="I185" s="26">
        <v>94</v>
      </c>
      <c r="J185" s="26">
        <v>90</v>
      </c>
      <c r="K185" s="26">
        <v>34</v>
      </c>
      <c r="L185" s="26">
        <v>74</v>
      </c>
      <c r="M185" s="26">
        <v>0</v>
      </c>
      <c r="N185" s="27">
        <v>83</v>
      </c>
      <c r="O185" s="26">
        <v>0</v>
      </c>
      <c r="P185" s="26">
        <f t="shared" si="157"/>
        <v>487</v>
      </c>
      <c r="Q185" s="28" t="str">
        <f>IF(D185="物理类",IF(P185&gt;=分数线!$C$2,"本科",""),IF(D185="历史类",IF(P185&gt;=分数线!$C$3,"本科","")))</f>
        <v>本科</v>
      </c>
      <c r="R185" s="28">
        <f t="shared" si="158"/>
        <v>39.6</v>
      </c>
      <c r="S185" s="28" t="str">
        <f>IF(D185="物理类",IF(P185&gt;=分数线!$C$6,"重本",""),IF(D185="历史类",IF(P185&gt;=分数线!$C$7,"重本","")))</f>
        <v/>
      </c>
      <c r="T185" s="28">
        <f t="shared" si="120"/>
        <v>0</v>
      </c>
      <c r="U185" s="28">
        <f t="shared" si="119"/>
        <v>39.6</v>
      </c>
      <c r="V185" s="26">
        <v>4</v>
      </c>
      <c r="W185" s="26" t="s">
        <v>63</v>
      </c>
      <c r="X185" s="26">
        <f t="shared" si="121"/>
        <v>0.66</v>
      </c>
      <c r="Y185" s="26" t="s">
        <v>265</v>
      </c>
      <c r="Z185" s="26">
        <f t="shared" si="122"/>
        <v>0.66</v>
      </c>
      <c r="AA185" s="26" t="s">
        <v>96</v>
      </c>
      <c r="AB185" s="26">
        <f t="shared" si="123"/>
        <v>0.66</v>
      </c>
      <c r="AC185" s="49" t="s">
        <v>97</v>
      </c>
      <c r="AD185" s="26">
        <f t="shared" si="124"/>
        <v>0.66</v>
      </c>
      <c r="AE185" s="29" t="s">
        <v>266</v>
      </c>
      <c r="AF185" s="26">
        <f t="shared" si="125"/>
        <v>0.66</v>
      </c>
      <c r="AG185" s="29" t="s">
        <v>466</v>
      </c>
      <c r="AH185" s="26">
        <f t="shared" si="126"/>
        <v>0.66</v>
      </c>
      <c r="AI185" s="26">
        <v>4</v>
      </c>
      <c r="AJ185" s="26" t="s">
        <v>181</v>
      </c>
      <c r="AK185" s="26">
        <f t="shared" si="127"/>
        <v>0.66</v>
      </c>
      <c r="AL185" s="26" t="s">
        <v>182</v>
      </c>
      <c r="AM185" s="26">
        <f t="shared" si="128"/>
        <v>0.66</v>
      </c>
      <c r="AN185" s="26" t="s">
        <v>91</v>
      </c>
      <c r="AO185" s="26">
        <f t="shared" si="129"/>
        <v>0.66</v>
      </c>
      <c r="AP185" s="26" t="s">
        <v>183</v>
      </c>
      <c r="AQ185" s="26">
        <f t="shared" si="130"/>
        <v>0.66</v>
      </c>
      <c r="AR185" s="26" t="s">
        <v>184</v>
      </c>
      <c r="AS185" s="26">
        <f t="shared" si="131"/>
        <v>0.66</v>
      </c>
      <c r="AT185" s="26" t="s">
        <v>466</v>
      </c>
      <c r="AU185" s="26">
        <f t="shared" si="132"/>
        <v>0.66</v>
      </c>
      <c r="AV185" s="26">
        <v>4</v>
      </c>
      <c r="AW185" s="26" t="s">
        <v>181</v>
      </c>
      <c r="AX185" s="26">
        <f t="shared" si="133"/>
        <v>0.99</v>
      </c>
      <c r="AY185" s="26" t="s">
        <v>182</v>
      </c>
      <c r="AZ185" s="26">
        <f t="shared" si="134"/>
        <v>0.99</v>
      </c>
      <c r="BA185" s="26" t="s">
        <v>91</v>
      </c>
      <c r="BB185" s="26">
        <f t="shared" si="135"/>
        <v>0.99</v>
      </c>
      <c r="BC185" s="26" t="s">
        <v>183</v>
      </c>
      <c r="BD185" s="26">
        <f t="shared" si="136"/>
        <v>0.99</v>
      </c>
      <c r="BE185" s="26" t="s">
        <v>184</v>
      </c>
      <c r="BF185" s="26">
        <f t="shared" si="137"/>
        <v>0.99</v>
      </c>
      <c r="BG185" s="26" t="s">
        <v>466</v>
      </c>
      <c r="BH185" s="26">
        <f t="shared" si="138"/>
        <v>0.99</v>
      </c>
      <c r="BI185" s="26">
        <v>4</v>
      </c>
      <c r="BJ185" s="26" t="s">
        <v>181</v>
      </c>
      <c r="BK185" s="26">
        <f t="shared" si="139"/>
        <v>0.99</v>
      </c>
      <c r="BL185" s="26" t="s">
        <v>182</v>
      </c>
      <c r="BM185" s="26">
        <f t="shared" si="140"/>
        <v>0.99</v>
      </c>
      <c r="BN185" s="26" t="s">
        <v>91</v>
      </c>
      <c r="BO185" s="26">
        <f t="shared" si="141"/>
        <v>0.99</v>
      </c>
      <c r="BP185" s="26" t="s">
        <v>183</v>
      </c>
      <c r="BQ185" s="26">
        <f t="shared" si="142"/>
        <v>0.99</v>
      </c>
      <c r="BR185" s="26" t="s">
        <v>184</v>
      </c>
      <c r="BS185" s="26">
        <f t="shared" si="143"/>
        <v>0.99</v>
      </c>
      <c r="BT185" s="26" t="s">
        <v>466</v>
      </c>
      <c r="BU185" s="26">
        <f t="shared" si="144"/>
        <v>0.99</v>
      </c>
      <c r="BV185" s="26">
        <v>4</v>
      </c>
      <c r="BW185" s="26" t="s">
        <v>181</v>
      </c>
      <c r="BX185" s="26">
        <f t="shared" si="145"/>
        <v>1.65</v>
      </c>
      <c r="BY185" s="26" t="s">
        <v>182</v>
      </c>
      <c r="BZ185" s="26">
        <f t="shared" si="146"/>
        <v>1.65</v>
      </c>
      <c r="CA185" s="26" t="s">
        <v>91</v>
      </c>
      <c r="CB185" s="26">
        <f t="shared" si="147"/>
        <v>1.65</v>
      </c>
      <c r="CC185" s="26" t="s">
        <v>183</v>
      </c>
      <c r="CD185" s="26">
        <f t="shared" si="148"/>
        <v>1.65</v>
      </c>
      <c r="CE185" s="26" t="s">
        <v>22</v>
      </c>
      <c r="CF185" s="26">
        <f t="shared" si="149"/>
        <v>1.65</v>
      </c>
      <c r="CG185" s="26" t="s">
        <v>87</v>
      </c>
      <c r="CH185" s="26">
        <f t="shared" si="150"/>
        <v>1.65</v>
      </c>
      <c r="CI185" s="26">
        <v>4</v>
      </c>
      <c r="CJ185" s="26" t="s">
        <v>181</v>
      </c>
      <c r="CK185" s="26">
        <f t="shared" si="151"/>
        <v>1.65</v>
      </c>
      <c r="CL185" s="26" t="s">
        <v>182</v>
      </c>
      <c r="CM185" s="26">
        <f t="shared" si="152"/>
        <v>1.65</v>
      </c>
      <c r="CN185" s="26" t="s">
        <v>91</v>
      </c>
      <c r="CO185" s="26">
        <f t="shared" si="153"/>
        <v>1.65</v>
      </c>
      <c r="CP185" s="26" t="s">
        <v>183</v>
      </c>
      <c r="CQ185" s="26">
        <f t="shared" si="154"/>
        <v>1.65</v>
      </c>
      <c r="CR185" s="26" t="s">
        <v>22</v>
      </c>
      <c r="CS185" s="26">
        <f t="shared" si="155"/>
        <v>1.65</v>
      </c>
      <c r="CT185" s="26" t="s">
        <v>26</v>
      </c>
      <c r="CU185" s="26">
        <f t="shared" si="156"/>
        <v>1.65</v>
      </c>
    </row>
    <row r="186" spans="1:99" ht="15.75" x14ac:dyDescent="0.15">
      <c r="A186" s="23" t="s">
        <v>477</v>
      </c>
      <c r="B186" s="24" t="s">
        <v>478</v>
      </c>
      <c r="C186" s="23" t="s">
        <v>160</v>
      </c>
      <c r="D186" s="23" t="s">
        <v>8</v>
      </c>
      <c r="E186" s="25"/>
      <c r="F186" s="23">
        <v>0.2</v>
      </c>
      <c r="G186" s="26">
        <v>0</v>
      </c>
      <c r="H186" s="26">
        <v>112</v>
      </c>
      <c r="I186" s="26">
        <v>101</v>
      </c>
      <c r="J186" s="26">
        <v>87</v>
      </c>
      <c r="K186" s="26">
        <v>33</v>
      </c>
      <c r="L186" s="26">
        <v>73</v>
      </c>
      <c r="M186" s="26">
        <v>0</v>
      </c>
      <c r="N186" s="27">
        <v>76</v>
      </c>
      <c r="O186" s="26">
        <v>0</v>
      </c>
      <c r="P186" s="26">
        <f t="shared" si="157"/>
        <v>482</v>
      </c>
      <c r="Q186" s="28" t="str">
        <f>IF(D186="物理类",IF(P186&gt;=分数线!$C$2,"本科",""),IF(D186="历史类",IF(P186&gt;=分数线!$C$3,"本科","")))</f>
        <v>本科</v>
      </c>
      <c r="R186" s="28">
        <f t="shared" si="158"/>
        <v>64.8</v>
      </c>
      <c r="S186" s="28" t="str">
        <f>IF(D186="物理类",IF(P186&gt;=分数线!$C$6,"重本",""),IF(D186="历史类",IF(P186&gt;=分数线!$C$7,"重本","")))</f>
        <v/>
      </c>
      <c r="T186" s="28">
        <f t="shared" si="120"/>
        <v>0</v>
      </c>
      <c r="U186" s="28">
        <f t="shared" si="119"/>
        <v>64.8</v>
      </c>
      <c r="V186" s="26">
        <v>4</v>
      </c>
      <c r="W186" s="26" t="s">
        <v>63</v>
      </c>
      <c r="X186" s="26">
        <f t="shared" si="121"/>
        <v>1.08</v>
      </c>
      <c r="Y186" s="26" t="s">
        <v>265</v>
      </c>
      <c r="Z186" s="26">
        <f t="shared" si="122"/>
        <v>1.08</v>
      </c>
      <c r="AA186" s="26" t="s">
        <v>96</v>
      </c>
      <c r="AB186" s="26">
        <f t="shared" si="123"/>
        <v>1.08</v>
      </c>
      <c r="AC186" s="49" t="s">
        <v>97</v>
      </c>
      <c r="AD186" s="26">
        <f t="shared" si="124"/>
        <v>1.08</v>
      </c>
      <c r="AE186" s="29" t="s">
        <v>266</v>
      </c>
      <c r="AF186" s="26">
        <f t="shared" si="125"/>
        <v>1.08</v>
      </c>
      <c r="AG186" s="29" t="s">
        <v>466</v>
      </c>
      <c r="AH186" s="26">
        <f t="shared" si="126"/>
        <v>1.08</v>
      </c>
      <c r="AI186" s="26">
        <v>4</v>
      </c>
      <c r="AJ186" s="26" t="s">
        <v>181</v>
      </c>
      <c r="AK186" s="26">
        <f t="shared" si="127"/>
        <v>1.08</v>
      </c>
      <c r="AL186" s="26" t="s">
        <v>182</v>
      </c>
      <c r="AM186" s="26">
        <f t="shared" si="128"/>
        <v>1.08</v>
      </c>
      <c r="AN186" s="26" t="s">
        <v>91</v>
      </c>
      <c r="AO186" s="26">
        <f t="shared" si="129"/>
        <v>1.08</v>
      </c>
      <c r="AP186" s="26" t="s">
        <v>183</v>
      </c>
      <c r="AQ186" s="26">
        <f t="shared" si="130"/>
        <v>1.08</v>
      </c>
      <c r="AR186" s="26" t="s">
        <v>184</v>
      </c>
      <c r="AS186" s="26">
        <f t="shared" si="131"/>
        <v>1.08</v>
      </c>
      <c r="AT186" s="26" t="s">
        <v>466</v>
      </c>
      <c r="AU186" s="26">
        <f t="shared" si="132"/>
        <v>1.08</v>
      </c>
      <c r="AV186" s="26">
        <v>4</v>
      </c>
      <c r="AW186" s="26" t="s">
        <v>181</v>
      </c>
      <c r="AX186" s="26">
        <f t="shared" si="133"/>
        <v>1.62</v>
      </c>
      <c r="AY186" s="26" t="s">
        <v>182</v>
      </c>
      <c r="AZ186" s="26">
        <f t="shared" si="134"/>
        <v>1.62</v>
      </c>
      <c r="BA186" s="26" t="s">
        <v>91</v>
      </c>
      <c r="BB186" s="26">
        <f t="shared" si="135"/>
        <v>1.62</v>
      </c>
      <c r="BC186" s="26" t="s">
        <v>183</v>
      </c>
      <c r="BD186" s="26">
        <f t="shared" si="136"/>
        <v>1.62</v>
      </c>
      <c r="BE186" s="26" t="s">
        <v>184</v>
      </c>
      <c r="BF186" s="26">
        <f t="shared" si="137"/>
        <v>1.62</v>
      </c>
      <c r="BG186" s="26" t="s">
        <v>466</v>
      </c>
      <c r="BH186" s="26">
        <f t="shared" si="138"/>
        <v>1.62</v>
      </c>
      <c r="BI186" s="26">
        <v>4</v>
      </c>
      <c r="BJ186" s="26" t="s">
        <v>181</v>
      </c>
      <c r="BK186" s="26">
        <f t="shared" si="139"/>
        <v>1.62</v>
      </c>
      <c r="BL186" s="26" t="s">
        <v>182</v>
      </c>
      <c r="BM186" s="26">
        <f t="shared" si="140"/>
        <v>1.62</v>
      </c>
      <c r="BN186" s="26" t="s">
        <v>91</v>
      </c>
      <c r="BO186" s="26">
        <f t="shared" si="141"/>
        <v>1.62</v>
      </c>
      <c r="BP186" s="26" t="s">
        <v>183</v>
      </c>
      <c r="BQ186" s="26">
        <f t="shared" si="142"/>
        <v>1.62</v>
      </c>
      <c r="BR186" s="26" t="s">
        <v>184</v>
      </c>
      <c r="BS186" s="26">
        <f t="shared" si="143"/>
        <v>1.62</v>
      </c>
      <c r="BT186" s="26" t="s">
        <v>466</v>
      </c>
      <c r="BU186" s="26">
        <f t="shared" si="144"/>
        <v>1.62</v>
      </c>
      <c r="BV186" s="26">
        <v>4</v>
      </c>
      <c r="BW186" s="26" t="s">
        <v>181</v>
      </c>
      <c r="BX186" s="26">
        <f t="shared" si="145"/>
        <v>2.7</v>
      </c>
      <c r="BY186" s="26" t="s">
        <v>182</v>
      </c>
      <c r="BZ186" s="26">
        <f t="shared" si="146"/>
        <v>2.7</v>
      </c>
      <c r="CA186" s="26" t="s">
        <v>91</v>
      </c>
      <c r="CB186" s="26">
        <f t="shared" si="147"/>
        <v>2.7</v>
      </c>
      <c r="CC186" s="26" t="s">
        <v>183</v>
      </c>
      <c r="CD186" s="26">
        <f t="shared" si="148"/>
        <v>2.7</v>
      </c>
      <c r="CE186" s="26" t="s">
        <v>22</v>
      </c>
      <c r="CF186" s="26">
        <f t="shared" si="149"/>
        <v>2.7</v>
      </c>
      <c r="CG186" s="26" t="s">
        <v>87</v>
      </c>
      <c r="CH186" s="26">
        <f t="shared" si="150"/>
        <v>2.7</v>
      </c>
      <c r="CI186" s="26">
        <v>4</v>
      </c>
      <c r="CJ186" s="26" t="s">
        <v>181</v>
      </c>
      <c r="CK186" s="26">
        <f t="shared" si="151"/>
        <v>2.7</v>
      </c>
      <c r="CL186" s="26" t="s">
        <v>182</v>
      </c>
      <c r="CM186" s="26">
        <f t="shared" si="152"/>
        <v>2.7</v>
      </c>
      <c r="CN186" s="26" t="s">
        <v>91</v>
      </c>
      <c r="CO186" s="26">
        <f t="shared" si="153"/>
        <v>2.7</v>
      </c>
      <c r="CP186" s="26" t="s">
        <v>183</v>
      </c>
      <c r="CQ186" s="26">
        <f t="shared" si="154"/>
        <v>2.7</v>
      </c>
      <c r="CR186" s="26" t="s">
        <v>22</v>
      </c>
      <c r="CS186" s="26">
        <f t="shared" si="155"/>
        <v>2.7</v>
      </c>
      <c r="CT186" s="26" t="s">
        <v>26</v>
      </c>
      <c r="CU186" s="26">
        <f t="shared" si="156"/>
        <v>2.7</v>
      </c>
    </row>
    <row r="187" spans="1:99" ht="15.75" x14ac:dyDescent="0.15">
      <c r="A187" s="23" t="s">
        <v>479</v>
      </c>
      <c r="B187" s="24" t="s">
        <v>480</v>
      </c>
      <c r="C187" s="23" t="s">
        <v>160</v>
      </c>
      <c r="D187" s="23" t="s">
        <v>8</v>
      </c>
      <c r="E187" s="25"/>
      <c r="F187" s="23">
        <v>0.4</v>
      </c>
      <c r="G187" s="26">
        <v>0</v>
      </c>
      <c r="H187" s="26">
        <v>101</v>
      </c>
      <c r="I187" s="26">
        <v>95</v>
      </c>
      <c r="J187" s="26">
        <v>100</v>
      </c>
      <c r="K187" s="26">
        <v>41</v>
      </c>
      <c r="L187" s="26">
        <v>64</v>
      </c>
      <c r="M187" s="26">
        <v>0</v>
      </c>
      <c r="N187" s="27">
        <v>81</v>
      </c>
      <c r="O187" s="26">
        <v>0</v>
      </c>
      <c r="P187" s="26">
        <f t="shared" si="157"/>
        <v>482</v>
      </c>
      <c r="Q187" s="28" t="str">
        <f>IF(D187="物理类",IF(P187&gt;=分数线!$C$2,"本科",""),IF(D187="历史类",IF(P187&gt;=分数线!$C$3,"本科","")))</f>
        <v>本科</v>
      </c>
      <c r="R187" s="28">
        <f t="shared" si="158"/>
        <v>57.6</v>
      </c>
      <c r="S187" s="28" t="str">
        <f>IF(D187="物理类",IF(P187&gt;=分数线!$C$6,"重本",""),IF(D187="历史类",IF(P187&gt;=分数线!$C$7,"重本","")))</f>
        <v/>
      </c>
      <c r="T187" s="28">
        <f t="shared" si="120"/>
        <v>0</v>
      </c>
      <c r="U187" s="28">
        <f t="shared" ref="U187:U250" si="159">R187+T187</f>
        <v>57.6</v>
      </c>
      <c r="V187" s="26">
        <v>4</v>
      </c>
      <c r="W187" s="26" t="s">
        <v>216</v>
      </c>
      <c r="X187" s="26">
        <f t="shared" si="121"/>
        <v>0.96</v>
      </c>
      <c r="Y187" s="26" t="s">
        <v>217</v>
      </c>
      <c r="Z187" s="26">
        <f t="shared" si="122"/>
        <v>0.96</v>
      </c>
      <c r="AA187" s="26" t="s">
        <v>93</v>
      </c>
      <c r="AB187" s="26">
        <f t="shared" si="123"/>
        <v>0.96</v>
      </c>
      <c r="AC187" s="49" t="s">
        <v>218</v>
      </c>
      <c r="AD187" s="26">
        <f t="shared" si="124"/>
        <v>0.96</v>
      </c>
      <c r="AE187" s="29" t="s">
        <v>219</v>
      </c>
      <c r="AF187" s="26">
        <f t="shared" si="125"/>
        <v>0.96</v>
      </c>
      <c r="AG187" s="29" t="s">
        <v>470</v>
      </c>
      <c r="AH187" s="26">
        <f t="shared" si="126"/>
        <v>0.96</v>
      </c>
      <c r="AI187" s="26">
        <v>4</v>
      </c>
      <c r="AJ187" s="26" t="s">
        <v>181</v>
      </c>
      <c r="AK187" s="26">
        <f t="shared" si="127"/>
        <v>0.96</v>
      </c>
      <c r="AL187" s="26" t="s">
        <v>182</v>
      </c>
      <c r="AM187" s="26">
        <f t="shared" si="128"/>
        <v>0.96</v>
      </c>
      <c r="AN187" s="26" t="s">
        <v>91</v>
      </c>
      <c r="AO187" s="26">
        <f t="shared" si="129"/>
        <v>0.96</v>
      </c>
      <c r="AP187" s="26" t="s">
        <v>183</v>
      </c>
      <c r="AQ187" s="26">
        <f t="shared" si="130"/>
        <v>0.96</v>
      </c>
      <c r="AR187" s="26" t="s">
        <v>184</v>
      </c>
      <c r="AS187" s="26">
        <f t="shared" si="131"/>
        <v>0.96</v>
      </c>
      <c r="AT187" s="26" t="s">
        <v>466</v>
      </c>
      <c r="AU187" s="26">
        <f t="shared" si="132"/>
        <v>0.96</v>
      </c>
      <c r="AV187" s="26">
        <v>4</v>
      </c>
      <c r="AW187" s="26" t="s">
        <v>181</v>
      </c>
      <c r="AX187" s="26">
        <f t="shared" si="133"/>
        <v>1.44</v>
      </c>
      <c r="AY187" s="26" t="s">
        <v>182</v>
      </c>
      <c r="AZ187" s="26">
        <f t="shared" si="134"/>
        <v>1.44</v>
      </c>
      <c r="BA187" s="26" t="s">
        <v>91</v>
      </c>
      <c r="BB187" s="26">
        <f t="shared" si="135"/>
        <v>1.44</v>
      </c>
      <c r="BC187" s="26" t="s">
        <v>183</v>
      </c>
      <c r="BD187" s="26">
        <f t="shared" si="136"/>
        <v>1.44</v>
      </c>
      <c r="BE187" s="26" t="s">
        <v>184</v>
      </c>
      <c r="BF187" s="26">
        <f t="shared" si="137"/>
        <v>1.44</v>
      </c>
      <c r="BG187" s="26" t="s">
        <v>466</v>
      </c>
      <c r="BH187" s="26">
        <f t="shared" si="138"/>
        <v>1.44</v>
      </c>
      <c r="BI187" s="26">
        <v>4</v>
      </c>
      <c r="BJ187" s="26" t="s">
        <v>181</v>
      </c>
      <c r="BK187" s="26">
        <f t="shared" si="139"/>
        <v>1.44</v>
      </c>
      <c r="BL187" s="26" t="s">
        <v>182</v>
      </c>
      <c r="BM187" s="26">
        <f t="shared" si="140"/>
        <v>1.44</v>
      </c>
      <c r="BN187" s="26" t="s">
        <v>91</v>
      </c>
      <c r="BO187" s="26">
        <f t="shared" si="141"/>
        <v>1.44</v>
      </c>
      <c r="BP187" s="26" t="s">
        <v>183</v>
      </c>
      <c r="BQ187" s="26">
        <f t="shared" si="142"/>
        <v>1.44</v>
      </c>
      <c r="BR187" s="26" t="s">
        <v>184</v>
      </c>
      <c r="BS187" s="26">
        <f t="shared" si="143"/>
        <v>1.44</v>
      </c>
      <c r="BT187" s="26" t="s">
        <v>466</v>
      </c>
      <c r="BU187" s="26">
        <f t="shared" si="144"/>
        <v>1.44</v>
      </c>
      <c r="BV187" s="26">
        <v>4</v>
      </c>
      <c r="BW187" s="26" t="s">
        <v>181</v>
      </c>
      <c r="BX187" s="26">
        <f t="shared" si="145"/>
        <v>2.4</v>
      </c>
      <c r="BY187" s="26" t="s">
        <v>182</v>
      </c>
      <c r="BZ187" s="26">
        <f t="shared" si="146"/>
        <v>2.4</v>
      </c>
      <c r="CA187" s="26" t="s">
        <v>91</v>
      </c>
      <c r="CB187" s="26">
        <f t="shared" si="147"/>
        <v>2.4</v>
      </c>
      <c r="CC187" s="26" t="s">
        <v>183</v>
      </c>
      <c r="CD187" s="26">
        <f t="shared" si="148"/>
        <v>2.4</v>
      </c>
      <c r="CE187" s="26" t="s">
        <v>22</v>
      </c>
      <c r="CF187" s="26">
        <f t="shared" si="149"/>
        <v>2.4</v>
      </c>
      <c r="CG187" s="26" t="s">
        <v>87</v>
      </c>
      <c r="CH187" s="26">
        <f t="shared" si="150"/>
        <v>2.4</v>
      </c>
      <c r="CI187" s="26">
        <v>4</v>
      </c>
      <c r="CJ187" s="26" t="s">
        <v>181</v>
      </c>
      <c r="CK187" s="26">
        <f t="shared" si="151"/>
        <v>2.4</v>
      </c>
      <c r="CL187" s="26" t="s">
        <v>182</v>
      </c>
      <c r="CM187" s="26">
        <f t="shared" si="152"/>
        <v>2.4</v>
      </c>
      <c r="CN187" s="26" t="s">
        <v>91</v>
      </c>
      <c r="CO187" s="26">
        <f t="shared" si="153"/>
        <v>2.4</v>
      </c>
      <c r="CP187" s="26" t="s">
        <v>183</v>
      </c>
      <c r="CQ187" s="26">
        <f t="shared" si="154"/>
        <v>2.4</v>
      </c>
      <c r="CR187" s="26" t="s">
        <v>22</v>
      </c>
      <c r="CS187" s="26">
        <f t="shared" si="155"/>
        <v>2.4</v>
      </c>
      <c r="CT187" s="26" t="s">
        <v>26</v>
      </c>
      <c r="CU187" s="26">
        <f t="shared" si="156"/>
        <v>2.4</v>
      </c>
    </row>
    <row r="188" spans="1:99" ht="15.75" x14ac:dyDescent="0.15">
      <c r="A188" s="23" t="s">
        <v>481</v>
      </c>
      <c r="B188" s="24" t="s">
        <v>482</v>
      </c>
      <c r="C188" s="23" t="s">
        <v>160</v>
      </c>
      <c r="D188" s="23" t="s">
        <v>8</v>
      </c>
      <c r="E188" s="25"/>
      <c r="F188" s="23">
        <v>1</v>
      </c>
      <c r="G188" s="26">
        <v>0</v>
      </c>
      <c r="H188" s="26">
        <v>112</v>
      </c>
      <c r="I188" s="26">
        <v>83</v>
      </c>
      <c r="J188" s="26">
        <v>109</v>
      </c>
      <c r="K188" s="26">
        <v>43</v>
      </c>
      <c r="L188" s="26">
        <v>62</v>
      </c>
      <c r="M188" s="26">
        <v>0</v>
      </c>
      <c r="N188" s="27">
        <v>69</v>
      </c>
      <c r="O188" s="26">
        <v>0</v>
      </c>
      <c r="P188" s="26">
        <f t="shared" si="157"/>
        <v>478</v>
      </c>
      <c r="Q188" s="28" t="str">
        <f>IF(D188="物理类",IF(P188&gt;=分数线!$C$2,"本科",""),IF(D188="历史类",IF(P188&gt;=分数线!$C$3,"本科","")))</f>
        <v>本科</v>
      </c>
      <c r="R188" s="28">
        <f t="shared" si="158"/>
        <v>36</v>
      </c>
      <c r="S188" s="28" t="str">
        <f>IF(D188="物理类",IF(P188&gt;=分数线!$C$6,"重本",""),IF(D188="历史类",IF(P188&gt;=分数线!$C$7,"重本","")))</f>
        <v/>
      </c>
      <c r="T188" s="28">
        <f t="shared" si="120"/>
        <v>0</v>
      </c>
      <c r="U188" s="28">
        <f t="shared" si="159"/>
        <v>36</v>
      </c>
      <c r="V188" s="26">
        <v>4</v>
      </c>
      <c r="W188" s="26" t="s">
        <v>352</v>
      </c>
      <c r="X188" s="26">
        <f t="shared" si="121"/>
        <v>0.6</v>
      </c>
      <c r="Y188" s="26" t="s">
        <v>274</v>
      </c>
      <c r="Z188" s="26">
        <f t="shared" si="122"/>
        <v>0.6</v>
      </c>
      <c r="AA188" s="26" t="s">
        <v>306</v>
      </c>
      <c r="AB188" s="26">
        <f t="shared" si="123"/>
        <v>0.6</v>
      </c>
      <c r="AC188" s="49" t="s">
        <v>218</v>
      </c>
      <c r="AD188" s="26">
        <f t="shared" si="124"/>
        <v>0.6</v>
      </c>
      <c r="AE188" s="29" t="s">
        <v>349</v>
      </c>
      <c r="AF188" s="26">
        <f t="shared" si="125"/>
        <v>0.6</v>
      </c>
      <c r="AG188" s="29" t="s">
        <v>66</v>
      </c>
      <c r="AH188" s="26">
        <f t="shared" si="126"/>
        <v>0.6</v>
      </c>
      <c r="AI188" s="26">
        <v>4</v>
      </c>
      <c r="AJ188" s="26" t="s">
        <v>181</v>
      </c>
      <c r="AK188" s="26">
        <f t="shared" si="127"/>
        <v>0.6</v>
      </c>
      <c r="AL188" s="26" t="s">
        <v>182</v>
      </c>
      <c r="AM188" s="26">
        <f t="shared" si="128"/>
        <v>0.6</v>
      </c>
      <c r="AN188" s="26" t="s">
        <v>91</v>
      </c>
      <c r="AO188" s="26">
        <f t="shared" si="129"/>
        <v>0.6</v>
      </c>
      <c r="AP188" s="26" t="s">
        <v>183</v>
      </c>
      <c r="AQ188" s="26">
        <f t="shared" si="130"/>
        <v>0.6</v>
      </c>
      <c r="AR188" s="26" t="s">
        <v>184</v>
      </c>
      <c r="AS188" s="26">
        <f t="shared" si="131"/>
        <v>0.6</v>
      </c>
      <c r="AT188" s="26" t="s">
        <v>466</v>
      </c>
      <c r="AU188" s="26">
        <f t="shared" si="132"/>
        <v>0.6</v>
      </c>
      <c r="AV188" s="26">
        <v>4</v>
      </c>
      <c r="AW188" s="26" t="s">
        <v>181</v>
      </c>
      <c r="AX188" s="26">
        <f t="shared" si="133"/>
        <v>0.9</v>
      </c>
      <c r="AY188" s="26" t="s">
        <v>182</v>
      </c>
      <c r="AZ188" s="26">
        <f t="shared" si="134"/>
        <v>0.9</v>
      </c>
      <c r="BA188" s="26" t="s">
        <v>91</v>
      </c>
      <c r="BB188" s="26">
        <f t="shared" si="135"/>
        <v>0.9</v>
      </c>
      <c r="BC188" s="26" t="s">
        <v>183</v>
      </c>
      <c r="BD188" s="26">
        <f t="shared" si="136"/>
        <v>0.9</v>
      </c>
      <c r="BE188" s="26" t="s">
        <v>184</v>
      </c>
      <c r="BF188" s="26">
        <f t="shared" si="137"/>
        <v>0.9</v>
      </c>
      <c r="BG188" s="26" t="s">
        <v>466</v>
      </c>
      <c r="BH188" s="26">
        <f t="shared" si="138"/>
        <v>0.9</v>
      </c>
      <c r="BI188" s="26">
        <v>4</v>
      </c>
      <c r="BJ188" s="26" t="s">
        <v>181</v>
      </c>
      <c r="BK188" s="26">
        <f t="shared" si="139"/>
        <v>0.9</v>
      </c>
      <c r="BL188" s="26" t="s">
        <v>182</v>
      </c>
      <c r="BM188" s="26">
        <f t="shared" si="140"/>
        <v>0.9</v>
      </c>
      <c r="BN188" s="26" t="s">
        <v>91</v>
      </c>
      <c r="BO188" s="26">
        <f t="shared" si="141"/>
        <v>0.9</v>
      </c>
      <c r="BP188" s="26" t="s">
        <v>183</v>
      </c>
      <c r="BQ188" s="26">
        <f t="shared" si="142"/>
        <v>0.9</v>
      </c>
      <c r="BR188" s="26" t="s">
        <v>184</v>
      </c>
      <c r="BS188" s="26">
        <f t="shared" si="143"/>
        <v>0.9</v>
      </c>
      <c r="BT188" s="26" t="s">
        <v>466</v>
      </c>
      <c r="BU188" s="26">
        <f t="shared" si="144"/>
        <v>0.9</v>
      </c>
      <c r="BV188" s="26">
        <v>4</v>
      </c>
      <c r="BW188" s="26" t="s">
        <v>181</v>
      </c>
      <c r="BX188" s="26">
        <f t="shared" si="145"/>
        <v>1.5</v>
      </c>
      <c r="BY188" s="26" t="s">
        <v>182</v>
      </c>
      <c r="BZ188" s="26">
        <f t="shared" si="146"/>
        <v>1.5</v>
      </c>
      <c r="CA188" s="26" t="s">
        <v>91</v>
      </c>
      <c r="CB188" s="26">
        <f t="shared" si="147"/>
        <v>1.5</v>
      </c>
      <c r="CC188" s="26" t="s">
        <v>183</v>
      </c>
      <c r="CD188" s="26">
        <f t="shared" si="148"/>
        <v>1.5</v>
      </c>
      <c r="CE188" s="26" t="s">
        <v>22</v>
      </c>
      <c r="CF188" s="26">
        <f t="shared" si="149"/>
        <v>1.5</v>
      </c>
      <c r="CG188" s="26" t="s">
        <v>87</v>
      </c>
      <c r="CH188" s="26">
        <f t="shared" si="150"/>
        <v>1.5</v>
      </c>
      <c r="CI188" s="26">
        <v>4</v>
      </c>
      <c r="CJ188" s="26" t="s">
        <v>181</v>
      </c>
      <c r="CK188" s="26">
        <f t="shared" si="151"/>
        <v>1.5</v>
      </c>
      <c r="CL188" s="26" t="s">
        <v>182</v>
      </c>
      <c r="CM188" s="26">
        <f t="shared" si="152"/>
        <v>1.5</v>
      </c>
      <c r="CN188" s="26" t="s">
        <v>91</v>
      </c>
      <c r="CO188" s="26">
        <f t="shared" si="153"/>
        <v>1.5</v>
      </c>
      <c r="CP188" s="26" t="s">
        <v>183</v>
      </c>
      <c r="CQ188" s="26">
        <f t="shared" si="154"/>
        <v>1.5</v>
      </c>
      <c r="CR188" s="26" t="s">
        <v>22</v>
      </c>
      <c r="CS188" s="26">
        <f t="shared" si="155"/>
        <v>1.5</v>
      </c>
      <c r="CT188" s="26" t="s">
        <v>26</v>
      </c>
      <c r="CU188" s="26">
        <f t="shared" si="156"/>
        <v>1.5</v>
      </c>
    </row>
    <row r="189" spans="1:99" ht="15.75" x14ac:dyDescent="0.15">
      <c r="A189" s="23" t="s">
        <v>483</v>
      </c>
      <c r="B189" s="24" t="s">
        <v>484</v>
      </c>
      <c r="C189" s="23" t="s">
        <v>160</v>
      </c>
      <c r="D189" s="23" t="s">
        <v>8</v>
      </c>
      <c r="E189" s="25"/>
      <c r="F189" s="23">
        <v>1</v>
      </c>
      <c r="G189" s="26">
        <v>0</v>
      </c>
      <c r="H189" s="26">
        <v>98</v>
      </c>
      <c r="I189" s="26">
        <v>78</v>
      </c>
      <c r="J189" s="26">
        <v>122</v>
      </c>
      <c r="K189" s="26">
        <v>42</v>
      </c>
      <c r="L189" s="26">
        <v>69</v>
      </c>
      <c r="M189" s="26">
        <v>0</v>
      </c>
      <c r="N189" s="27">
        <v>68</v>
      </c>
      <c r="O189" s="26">
        <v>0</v>
      </c>
      <c r="P189" s="26">
        <f t="shared" si="157"/>
        <v>477</v>
      </c>
      <c r="Q189" s="28" t="str">
        <f>IF(D189="物理类",IF(P189&gt;=分数线!$C$2,"本科",""),IF(D189="历史类",IF(P189&gt;=分数线!$C$3,"本科","")))</f>
        <v>本科</v>
      </c>
      <c r="R189" s="28">
        <f t="shared" si="158"/>
        <v>36</v>
      </c>
      <c r="S189" s="28" t="str">
        <f>IF(D189="物理类",IF(P189&gt;=分数线!$C$6,"重本",""),IF(D189="历史类",IF(P189&gt;=分数线!$C$7,"重本","")))</f>
        <v/>
      </c>
      <c r="T189" s="28">
        <f t="shared" si="120"/>
        <v>0</v>
      </c>
      <c r="U189" s="28">
        <f t="shared" si="159"/>
        <v>36</v>
      </c>
      <c r="V189" s="26">
        <v>4</v>
      </c>
      <c r="W189" s="26" t="s">
        <v>226</v>
      </c>
      <c r="X189" s="26">
        <f t="shared" si="121"/>
        <v>0.6</v>
      </c>
      <c r="Y189" s="26" t="s">
        <v>86</v>
      </c>
      <c r="Z189" s="26">
        <f t="shared" si="122"/>
        <v>0.6</v>
      </c>
      <c r="AA189" s="26" t="s">
        <v>64</v>
      </c>
      <c r="AB189" s="26">
        <f t="shared" si="123"/>
        <v>0.6</v>
      </c>
      <c r="AC189" s="49" t="s">
        <v>16</v>
      </c>
      <c r="AD189" s="26">
        <f t="shared" si="124"/>
        <v>0.6</v>
      </c>
      <c r="AE189" s="29" t="s">
        <v>227</v>
      </c>
      <c r="AF189" s="26">
        <f t="shared" si="125"/>
        <v>0.6</v>
      </c>
      <c r="AG189" s="29" t="s">
        <v>82</v>
      </c>
      <c r="AH189" s="26">
        <f t="shared" si="126"/>
        <v>0.6</v>
      </c>
      <c r="AI189" s="26">
        <v>4</v>
      </c>
      <c r="AJ189" s="26" t="s">
        <v>181</v>
      </c>
      <c r="AK189" s="26">
        <f t="shared" si="127"/>
        <v>0.6</v>
      </c>
      <c r="AL189" s="26" t="s">
        <v>182</v>
      </c>
      <c r="AM189" s="26">
        <f t="shared" si="128"/>
        <v>0.6</v>
      </c>
      <c r="AN189" s="26" t="s">
        <v>91</v>
      </c>
      <c r="AO189" s="26">
        <f t="shared" si="129"/>
        <v>0.6</v>
      </c>
      <c r="AP189" s="26" t="s">
        <v>183</v>
      </c>
      <c r="AQ189" s="26">
        <f t="shared" si="130"/>
        <v>0.6</v>
      </c>
      <c r="AR189" s="26" t="s">
        <v>184</v>
      </c>
      <c r="AS189" s="26">
        <f t="shared" si="131"/>
        <v>0.6</v>
      </c>
      <c r="AT189" s="26" t="s">
        <v>466</v>
      </c>
      <c r="AU189" s="26">
        <f t="shared" si="132"/>
        <v>0.6</v>
      </c>
      <c r="AV189" s="26">
        <v>4</v>
      </c>
      <c r="AW189" s="26" t="s">
        <v>181</v>
      </c>
      <c r="AX189" s="26">
        <f t="shared" si="133"/>
        <v>0.9</v>
      </c>
      <c r="AY189" s="26" t="s">
        <v>182</v>
      </c>
      <c r="AZ189" s="26">
        <f t="shared" si="134"/>
        <v>0.9</v>
      </c>
      <c r="BA189" s="26" t="s">
        <v>91</v>
      </c>
      <c r="BB189" s="26">
        <f t="shared" si="135"/>
        <v>0.9</v>
      </c>
      <c r="BC189" s="26" t="s">
        <v>183</v>
      </c>
      <c r="BD189" s="26">
        <f t="shared" si="136"/>
        <v>0.9</v>
      </c>
      <c r="BE189" s="26" t="s">
        <v>184</v>
      </c>
      <c r="BF189" s="26">
        <f t="shared" si="137"/>
        <v>0.9</v>
      </c>
      <c r="BG189" s="26" t="s">
        <v>466</v>
      </c>
      <c r="BH189" s="26">
        <f t="shared" si="138"/>
        <v>0.9</v>
      </c>
      <c r="BI189" s="26">
        <v>4</v>
      </c>
      <c r="BJ189" s="26" t="s">
        <v>181</v>
      </c>
      <c r="BK189" s="26">
        <f t="shared" si="139"/>
        <v>0.9</v>
      </c>
      <c r="BL189" s="26" t="s">
        <v>182</v>
      </c>
      <c r="BM189" s="26">
        <f t="shared" si="140"/>
        <v>0.9</v>
      </c>
      <c r="BN189" s="26" t="s">
        <v>91</v>
      </c>
      <c r="BO189" s="26">
        <f t="shared" si="141"/>
        <v>0.9</v>
      </c>
      <c r="BP189" s="26" t="s">
        <v>183</v>
      </c>
      <c r="BQ189" s="26">
        <f t="shared" si="142"/>
        <v>0.9</v>
      </c>
      <c r="BR189" s="26" t="s">
        <v>184</v>
      </c>
      <c r="BS189" s="26">
        <f t="shared" si="143"/>
        <v>0.9</v>
      </c>
      <c r="BT189" s="26" t="s">
        <v>466</v>
      </c>
      <c r="BU189" s="26">
        <f t="shared" si="144"/>
        <v>0.9</v>
      </c>
      <c r="BV189" s="26">
        <v>4</v>
      </c>
      <c r="BW189" s="26" t="s">
        <v>181</v>
      </c>
      <c r="BX189" s="26">
        <f t="shared" si="145"/>
        <v>1.5</v>
      </c>
      <c r="BY189" s="26" t="s">
        <v>182</v>
      </c>
      <c r="BZ189" s="26">
        <f t="shared" si="146"/>
        <v>1.5</v>
      </c>
      <c r="CA189" s="26" t="s">
        <v>91</v>
      </c>
      <c r="CB189" s="26">
        <f t="shared" si="147"/>
        <v>1.5</v>
      </c>
      <c r="CC189" s="26" t="s">
        <v>183</v>
      </c>
      <c r="CD189" s="26">
        <f t="shared" si="148"/>
        <v>1.5</v>
      </c>
      <c r="CE189" s="26" t="s">
        <v>22</v>
      </c>
      <c r="CF189" s="26">
        <f t="shared" si="149"/>
        <v>1.5</v>
      </c>
      <c r="CG189" s="26" t="s">
        <v>87</v>
      </c>
      <c r="CH189" s="26">
        <f t="shared" si="150"/>
        <v>1.5</v>
      </c>
      <c r="CI189" s="26">
        <v>4</v>
      </c>
      <c r="CJ189" s="26" t="s">
        <v>181</v>
      </c>
      <c r="CK189" s="26">
        <f t="shared" si="151"/>
        <v>1.5</v>
      </c>
      <c r="CL189" s="26" t="s">
        <v>182</v>
      </c>
      <c r="CM189" s="26">
        <f t="shared" si="152"/>
        <v>1.5</v>
      </c>
      <c r="CN189" s="26" t="s">
        <v>91</v>
      </c>
      <c r="CO189" s="26">
        <f t="shared" si="153"/>
        <v>1.5</v>
      </c>
      <c r="CP189" s="26" t="s">
        <v>183</v>
      </c>
      <c r="CQ189" s="26">
        <f t="shared" si="154"/>
        <v>1.5</v>
      </c>
      <c r="CR189" s="26" t="s">
        <v>22</v>
      </c>
      <c r="CS189" s="26">
        <f t="shared" si="155"/>
        <v>1.5</v>
      </c>
      <c r="CT189" s="26" t="s">
        <v>26</v>
      </c>
      <c r="CU189" s="26">
        <f t="shared" si="156"/>
        <v>1.5</v>
      </c>
    </row>
    <row r="190" spans="1:99" ht="15.75" x14ac:dyDescent="0.15">
      <c r="A190" s="23" t="s">
        <v>485</v>
      </c>
      <c r="B190" s="24" t="s">
        <v>486</v>
      </c>
      <c r="C190" s="23" t="s">
        <v>160</v>
      </c>
      <c r="D190" s="23" t="s">
        <v>8</v>
      </c>
      <c r="E190" s="25"/>
      <c r="F190" s="23">
        <v>1</v>
      </c>
      <c r="G190" s="26">
        <v>0</v>
      </c>
      <c r="H190" s="26">
        <v>110</v>
      </c>
      <c r="I190" s="26">
        <v>88</v>
      </c>
      <c r="J190" s="26">
        <v>93</v>
      </c>
      <c r="K190" s="26">
        <v>44</v>
      </c>
      <c r="L190" s="26">
        <v>77</v>
      </c>
      <c r="M190" s="26">
        <v>0</v>
      </c>
      <c r="N190" s="27">
        <v>64</v>
      </c>
      <c r="O190" s="26">
        <v>0</v>
      </c>
      <c r="P190" s="26">
        <f t="shared" si="157"/>
        <v>476</v>
      </c>
      <c r="Q190" s="28" t="str">
        <f>IF(D190="物理类",IF(P190&gt;=分数线!$C$2,"本科",""),IF(D190="历史类",IF(P190&gt;=分数线!$C$3,"本科","")))</f>
        <v>本科</v>
      </c>
      <c r="R190" s="28">
        <f t="shared" si="158"/>
        <v>36</v>
      </c>
      <c r="S190" s="28" t="str">
        <f>IF(D190="物理类",IF(P190&gt;=分数线!$C$6,"重本",""),IF(D190="历史类",IF(P190&gt;=分数线!$C$7,"重本","")))</f>
        <v/>
      </c>
      <c r="T190" s="28">
        <f t="shared" si="120"/>
        <v>0</v>
      </c>
      <c r="U190" s="28">
        <f t="shared" si="159"/>
        <v>36</v>
      </c>
      <c r="V190" s="26">
        <v>4</v>
      </c>
      <c r="W190" s="26" t="s">
        <v>30</v>
      </c>
      <c r="X190" s="26">
        <f t="shared" si="121"/>
        <v>0.6</v>
      </c>
      <c r="Y190" s="26" t="s">
        <v>161</v>
      </c>
      <c r="Z190" s="26">
        <f t="shared" si="122"/>
        <v>0.6</v>
      </c>
      <c r="AA190" s="26" t="s">
        <v>162</v>
      </c>
      <c r="AB190" s="26">
        <f t="shared" si="123"/>
        <v>0.6</v>
      </c>
      <c r="AC190" s="49" t="s">
        <v>163</v>
      </c>
      <c r="AD190" s="26">
        <f t="shared" si="124"/>
        <v>0.6</v>
      </c>
      <c r="AE190" s="29" t="s">
        <v>164</v>
      </c>
      <c r="AF190" s="26">
        <f t="shared" si="125"/>
        <v>0.6</v>
      </c>
      <c r="AG190" s="29" t="s">
        <v>470</v>
      </c>
      <c r="AH190" s="26">
        <f t="shared" si="126"/>
        <v>0.6</v>
      </c>
      <c r="AI190" s="26">
        <v>4</v>
      </c>
      <c r="AJ190" s="26" t="s">
        <v>181</v>
      </c>
      <c r="AK190" s="26">
        <f t="shared" si="127"/>
        <v>0.6</v>
      </c>
      <c r="AL190" s="26" t="s">
        <v>182</v>
      </c>
      <c r="AM190" s="26">
        <f t="shared" si="128"/>
        <v>0.6</v>
      </c>
      <c r="AN190" s="26" t="s">
        <v>91</v>
      </c>
      <c r="AO190" s="26">
        <f t="shared" si="129"/>
        <v>0.6</v>
      </c>
      <c r="AP190" s="26" t="s">
        <v>183</v>
      </c>
      <c r="AQ190" s="26">
        <f t="shared" si="130"/>
        <v>0.6</v>
      </c>
      <c r="AR190" s="26" t="s">
        <v>184</v>
      </c>
      <c r="AS190" s="26">
        <f t="shared" si="131"/>
        <v>0.6</v>
      </c>
      <c r="AT190" s="26" t="s">
        <v>466</v>
      </c>
      <c r="AU190" s="26">
        <f t="shared" si="132"/>
        <v>0.6</v>
      </c>
      <c r="AV190" s="26">
        <v>4</v>
      </c>
      <c r="AW190" s="26" t="s">
        <v>181</v>
      </c>
      <c r="AX190" s="26">
        <f t="shared" si="133"/>
        <v>0.9</v>
      </c>
      <c r="AY190" s="26" t="s">
        <v>182</v>
      </c>
      <c r="AZ190" s="26">
        <f t="shared" si="134"/>
        <v>0.9</v>
      </c>
      <c r="BA190" s="26" t="s">
        <v>91</v>
      </c>
      <c r="BB190" s="26">
        <f t="shared" si="135"/>
        <v>0.9</v>
      </c>
      <c r="BC190" s="26" t="s">
        <v>183</v>
      </c>
      <c r="BD190" s="26">
        <f t="shared" si="136"/>
        <v>0.9</v>
      </c>
      <c r="BE190" s="26" t="s">
        <v>184</v>
      </c>
      <c r="BF190" s="26">
        <f t="shared" si="137"/>
        <v>0.9</v>
      </c>
      <c r="BG190" s="26" t="s">
        <v>466</v>
      </c>
      <c r="BH190" s="26">
        <f t="shared" si="138"/>
        <v>0.9</v>
      </c>
      <c r="BI190" s="26">
        <v>4</v>
      </c>
      <c r="BJ190" s="26" t="s">
        <v>181</v>
      </c>
      <c r="BK190" s="26">
        <f t="shared" si="139"/>
        <v>0.9</v>
      </c>
      <c r="BL190" s="26" t="s">
        <v>182</v>
      </c>
      <c r="BM190" s="26">
        <f t="shared" si="140"/>
        <v>0.9</v>
      </c>
      <c r="BN190" s="26" t="s">
        <v>91</v>
      </c>
      <c r="BO190" s="26">
        <f t="shared" si="141"/>
        <v>0.9</v>
      </c>
      <c r="BP190" s="26" t="s">
        <v>183</v>
      </c>
      <c r="BQ190" s="26">
        <f t="shared" si="142"/>
        <v>0.9</v>
      </c>
      <c r="BR190" s="26" t="s">
        <v>184</v>
      </c>
      <c r="BS190" s="26">
        <f t="shared" si="143"/>
        <v>0.9</v>
      </c>
      <c r="BT190" s="26" t="s">
        <v>466</v>
      </c>
      <c r="BU190" s="26">
        <f t="shared" si="144"/>
        <v>0.9</v>
      </c>
      <c r="BV190" s="26">
        <v>4</v>
      </c>
      <c r="BW190" s="26" t="s">
        <v>181</v>
      </c>
      <c r="BX190" s="26">
        <f t="shared" si="145"/>
        <v>1.5</v>
      </c>
      <c r="BY190" s="26" t="s">
        <v>182</v>
      </c>
      <c r="BZ190" s="26">
        <f t="shared" si="146"/>
        <v>1.5</v>
      </c>
      <c r="CA190" s="26" t="s">
        <v>91</v>
      </c>
      <c r="CB190" s="26">
        <f t="shared" si="147"/>
        <v>1.5</v>
      </c>
      <c r="CC190" s="26" t="s">
        <v>183</v>
      </c>
      <c r="CD190" s="26">
        <f t="shared" si="148"/>
        <v>1.5</v>
      </c>
      <c r="CE190" s="26" t="s">
        <v>22</v>
      </c>
      <c r="CF190" s="26">
        <f t="shared" si="149"/>
        <v>1.5</v>
      </c>
      <c r="CG190" s="26" t="s">
        <v>87</v>
      </c>
      <c r="CH190" s="26">
        <f t="shared" si="150"/>
        <v>1.5</v>
      </c>
      <c r="CI190" s="26">
        <v>4</v>
      </c>
      <c r="CJ190" s="26" t="s">
        <v>181</v>
      </c>
      <c r="CK190" s="26">
        <f t="shared" si="151"/>
        <v>1.5</v>
      </c>
      <c r="CL190" s="26" t="s">
        <v>182</v>
      </c>
      <c r="CM190" s="26">
        <f t="shared" si="152"/>
        <v>1.5</v>
      </c>
      <c r="CN190" s="26" t="s">
        <v>91</v>
      </c>
      <c r="CO190" s="26">
        <f t="shared" si="153"/>
        <v>1.5</v>
      </c>
      <c r="CP190" s="26" t="s">
        <v>183</v>
      </c>
      <c r="CQ190" s="26">
        <f t="shared" si="154"/>
        <v>1.5</v>
      </c>
      <c r="CR190" s="26" t="s">
        <v>22</v>
      </c>
      <c r="CS190" s="26">
        <f t="shared" si="155"/>
        <v>1.5</v>
      </c>
      <c r="CT190" s="26" t="s">
        <v>26</v>
      </c>
      <c r="CU190" s="26">
        <f t="shared" si="156"/>
        <v>1.5</v>
      </c>
    </row>
    <row r="191" spans="1:99" ht="15.75" x14ac:dyDescent="0.15">
      <c r="A191" s="23" t="s">
        <v>487</v>
      </c>
      <c r="B191" s="24" t="s">
        <v>488</v>
      </c>
      <c r="C191" s="23" t="s">
        <v>160</v>
      </c>
      <c r="D191" s="23" t="s">
        <v>8</v>
      </c>
      <c r="E191" s="25"/>
      <c r="F191" s="23">
        <v>1</v>
      </c>
      <c r="G191" s="26">
        <v>0</v>
      </c>
      <c r="H191" s="26">
        <v>97</v>
      </c>
      <c r="I191" s="26">
        <v>87</v>
      </c>
      <c r="J191" s="26">
        <v>95</v>
      </c>
      <c r="K191" s="26">
        <v>54</v>
      </c>
      <c r="L191" s="26">
        <v>73</v>
      </c>
      <c r="M191" s="26">
        <v>0</v>
      </c>
      <c r="N191" s="27">
        <v>69</v>
      </c>
      <c r="O191" s="26">
        <v>0</v>
      </c>
      <c r="P191" s="26">
        <f t="shared" si="157"/>
        <v>475</v>
      </c>
      <c r="Q191" s="28" t="str">
        <f>IF(D191="物理类",IF(P191&gt;=分数线!$C$2,"本科",""),IF(D191="历史类",IF(P191&gt;=分数线!$C$3,"本科","")))</f>
        <v>本科</v>
      </c>
      <c r="R191" s="28">
        <f t="shared" si="158"/>
        <v>36</v>
      </c>
      <c r="S191" s="28" t="str">
        <f>IF(D191="物理类",IF(P191&gt;=分数线!$C$6,"重本",""),IF(D191="历史类",IF(P191&gt;=分数线!$C$7,"重本","")))</f>
        <v/>
      </c>
      <c r="T191" s="28">
        <f t="shared" si="120"/>
        <v>0</v>
      </c>
      <c r="U191" s="28">
        <f t="shared" si="159"/>
        <v>36</v>
      </c>
      <c r="V191" s="26">
        <v>4</v>
      </c>
      <c r="W191" s="26" t="s">
        <v>352</v>
      </c>
      <c r="X191" s="26">
        <f t="shared" si="121"/>
        <v>0.6</v>
      </c>
      <c r="Y191" s="26" t="s">
        <v>274</v>
      </c>
      <c r="Z191" s="26">
        <f t="shared" si="122"/>
        <v>0.6</v>
      </c>
      <c r="AA191" s="26" t="s">
        <v>306</v>
      </c>
      <c r="AB191" s="26">
        <f t="shared" si="123"/>
        <v>0.6</v>
      </c>
      <c r="AC191" s="49" t="s">
        <v>218</v>
      </c>
      <c r="AD191" s="26">
        <f t="shared" si="124"/>
        <v>0.6</v>
      </c>
      <c r="AE191" s="29" t="s">
        <v>349</v>
      </c>
      <c r="AF191" s="26">
        <f t="shared" si="125"/>
        <v>0.6</v>
      </c>
      <c r="AG191" s="29" t="s">
        <v>66</v>
      </c>
      <c r="AH191" s="26">
        <f t="shared" si="126"/>
        <v>0.6</v>
      </c>
      <c r="AI191" s="26">
        <v>4</v>
      </c>
      <c r="AJ191" s="26" t="s">
        <v>181</v>
      </c>
      <c r="AK191" s="26">
        <f t="shared" si="127"/>
        <v>0.6</v>
      </c>
      <c r="AL191" s="26" t="s">
        <v>182</v>
      </c>
      <c r="AM191" s="26">
        <f t="shared" si="128"/>
        <v>0.6</v>
      </c>
      <c r="AN191" s="26" t="s">
        <v>91</v>
      </c>
      <c r="AO191" s="26">
        <f t="shared" si="129"/>
        <v>0.6</v>
      </c>
      <c r="AP191" s="26" t="s">
        <v>183</v>
      </c>
      <c r="AQ191" s="26">
        <f t="shared" si="130"/>
        <v>0.6</v>
      </c>
      <c r="AR191" s="26" t="s">
        <v>184</v>
      </c>
      <c r="AS191" s="26">
        <f t="shared" si="131"/>
        <v>0.6</v>
      </c>
      <c r="AT191" s="26" t="s">
        <v>466</v>
      </c>
      <c r="AU191" s="26">
        <f t="shared" si="132"/>
        <v>0.6</v>
      </c>
      <c r="AV191" s="26">
        <v>4</v>
      </c>
      <c r="AW191" s="26" t="s">
        <v>181</v>
      </c>
      <c r="AX191" s="26">
        <f t="shared" si="133"/>
        <v>0.9</v>
      </c>
      <c r="AY191" s="26" t="s">
        <v>182</v>
      </c>
      <c r="AZ191" s="26">
        <f t="shared" si="134"/>
        <v>0.9</v>
      </c>
      <c r="BA191" s="26" t="s">
        <v>91</v>
      </c>
      <c r="BB191" s="26">
        <f t="shared" si="135"/>
        <v>0.9</v>
      </c>
      <c r="BC191" s="26" t="s">
        <v>183</v>
      </c>
      <c r="BD191" s="26">
        <f t="shared" si="136"/>
        <v>0.9</v>
      </c>
      <c r="BE191" s="26" t="s">
        <v>184</v>
      </c>
      <c r="BF191" s="26">
        <f t="shared" si="137"/>
        <v>0.9</v>
      </c>
      <c r="BG191" s="26" t="s">
        <v>466</v>
      </c>
      <c r="BH191" s="26">
        <f t="shared" si="138"/>
        <v>0.9</v>
      </c>
      <c r="BI191" s="26">
        <v>4</v>
      </c>
      <c r="BJ191" s="26" t="s">
        <v>181</v>
      </c>
      <c r="BK191" s="26">
        <f t="shared" si="139"/>
        <v>0.9</v>
      </c>
      <c r="BL191" s="26" t="s">
        <v>182</v>
      </c>
      <c r="BM191" s="26">
        <f t="shared" si="140"/>
        <v>0.9</v>
      </c>
      <c r="BN191" s="26" t="s">
        <v>91</v>
      </c>
      <c r="BO191" s="26">
        <f t="shared" si="141"/>
        <v>0.9</v>
      </c>
      <c r="BP191" s="26" t="s">
        <v>183</v>
      </c>
      <c r="BQ191" s="26">
        <f t="shared" si="142"/>
        <v>0.9</v>
      </c>
      <c r="BR191" s="26" t="s">
        <v>184</v>
      </c>
      <c r="BS191" s="26">
        <f t="shared" si="143"/>
        <v>0.9</v>
      </c>
      <c r="BT191" s="26" t="s">
        <v>466</v>
      </c>
      <c r="BU191" s="26">
        <f t="shared" si="144"/>
        <v>0.9</v>
      </c>
      <c r="BV191" s="26">
        <v>4</v>
      </c>
      <c r="BW191" s="26" t="s">
        <v>181</v>
      </c>
      <c r="BX191" s="26">
        <f t="shared" si="145"/>
        <v>1.5</v>
      </c>
      <c r="BY191" s="26" t="s">
        <v>182</v>
      </c>
      <c r="BZ191" s="26">
        <f t="shared" si="146"/>
        <v>1.5</v>
      </c>
      <c r="CA191" s="26" t="s">
        <v>91</v>
      </c>
      <c r="CB191" s="26">
        <f t="shared" si="147"/>
        <v>1.5</v>
      </c>
      <c r="CC191" s="26" t="s">
        <v>183</v>
      </c>
      <c r="CD191" s="26">
        <f t="shared" si="148"/>
        <v>1.5</v>
      </c>
      <c r="CE191" s="26" t="s">
        <v>22</v>
      </c>
      <c r="CF191" s="26">
        <f t="shared" si="149"/>
        <v>1.5</v>
      </c>
      <c r="CG191" s="26" t="s">
        <v>87</v>
      </c>
      <c r="CH191" s="26">
        <f t="shared" si="150"/>
        <v>1.5</v>
      </c>
      <c r="CI191" s="26">
        <v>4</v>
      </c>
      <c r="CJ191" s="26" t="s">
        <v>181</v>
      </c>
      <c r="CK191" s="26">
        <f t="shared" si="151"/>
        <v>1.5</v>
      </c>
      <c r="CL191" s="26" t="s">
        <v>182</v>
      </c>
      <c r="CM191" s="26">
        <f t="shared" si="152"/>
        <v>1.5</v>
      </c>
      <c r="CN191" s="26" t="s">
        <v>91</v>
      </c>
      <c r="CO191" s="26">
        <f t="shared" si="153"/>
        <v>1.5</v>
      </c>
      <c r="CP191" s="26" t="s">
        <v>183</v>
      </c>
      <c r="CQ191" s="26">
        <f t="shared" si="154"/>
        <v>1.5</v>
      </c>
      <c r="CR191" s="26" t="s">
        <v>22</v>
      </c>
      <c r="CS191" s="26">
        <f t="shared" si="155"/>
        <v>1.5</v>
      </c>
      <c r="CT191" s="26" t="s">
        <v>26</v>
      </c>
      <c r="CU191" s="26">
        <f t="shared" si="156"/>
        <v>1.5</v>
      </c>
    </row>
    <row r="192" spans="1:99" ht="15.75" x14ac:dyDescent="0.15">
      <c r="A192" s="23" t="s">
        <v>489</v>
      </c>
      <c r="B192" s="24" t="s">
        <v>490</v>
      </c>
      <c r="C192" s="23" t="s">
        <v>160</v>
      </c>
      <c r="D192" s="23" t="s">
        <v>8</v>
      </c>
      <c r="E192" s="25"/>
      <c r="F192" s="23">
        <v>1</v>
      </c>
      <c r="G192" s="26">
        <v>0</v>
      </c>
      <c r="H192" s="26">
        <v>96</v>
      </c>
      <c r="I192" s="26">
        <v>94</v>
      </c>
      <c r="J192" s="26">
        <v>87</v>
      </c>
      <c r="K192" s="26">
        <v>48</v>
      </c>
      <c r="L192" s="26">
        <v>69</v>
      </c>
      <c r="M192" s="26">
        <v>0</v>
      </c>
      <c r="N192" s="27">
        <v>81</v>
      </c>
      <c r="O192" s="26">
        <v>0</v>
      </c>
      <c r="P192" s="26">
        <f t="shared" si="157"/>
        <v>475</v>
      </c>
      <c r="Q192" s="28" t="str">
        <f>IF(D192="物理类",IF(P192&gt;=分数线!$C$2,"本科",""),IF(D192="历史类",IF(P192&gt;=分数线!$C$3,"本科","")))</f>
        <v>本科</v>
      </c>
      <c r="R192" s="28">
        <f t="shared" si="158"/>
        <v>36</v>
      </c>
      <c r="S192" s="28" t="str">
        <f>IF(D192="物理类",IF(P192&gt;=分数线!$C$6,"重本",""),IF(D192="历史类",IF(P192&gt;=分数线!$C$7,"重本","")))</f>
        <v/>
      </c>
      <c r="T192" s="28">
        <f t="shared" si="120"/>
        <v>0</v>
      </c>
      <c r="U192" s="28">
        <f t="shared" si="159"/>
        <v>36</v>
      </c>
      <c r="V192" s="26">
        <v>4</v>
      </c>
      <c r="W192" s="26" t="s">
        <v>216</v>
      </c>
      <c r="X192" s="26">
        <f t="shared" si="121"/>
        <v>0.6</v>
      </c>
      <c r="Y192" s="26" t="s">
        <v>217</v>
      </c>
      <c r="Z192" s="26">
        <f t="shared" si="122"/>
        <v>0.6</v>
      </c>
      <c r="AA192" s="26" t="s">
        <v>93</v>
      </c>
      <c r="AB192" s="26">
        <f t="shared" si="123"/>
        <v>0.6</v>
      </c>
      <c r="AC192" s="49" t="s">
        <v>218</v>
      </c>
      <c r="AD192" s="26">
        <f t="shared" si="124"/>
        <v>0.6</v>
      </c>
      <c r="AE192" s="29" t="s">
        <v>219</v>
      </c>
      <c r="AF192" s="26">
        <f t="shared" si="125"/>
        <v>0.6</v>
      </c>
      <c r="AG192" s="29" t="s">
        <v>470</v>
      </c>
      <c r="AH192" s="26">
        <f t="shared" si="126"/>
        <v>0.6</v>
      </c>
      <c r="AI192" s="26">
        <v>4</v>
      </c>
      <c r="AJ192" s="26" t="s">
        <v>181</v>
      </c>
      <c r="AK192" s="26">
        <f t="shared" si="127"/>
        <v>0.6</v>
      </c>
      <c r="AL192" s="26" t="s">
        <v>182</v>
      </c>
      <c r="AM192" s="26">
        <f t="shared" si="128"/>
        <v>0.6</v>
      </c>
      <c r="AN192" s="26" t="s">
        <v>91</v>
      </c>
      <c r="AO192" s="26">
        <f t="shared" si="129"/>
        <v>0.6</v>
      </c>
      <c r="AP192" s="26" t="s">
        <v>183</v>
      </c>
      <c r="AQ192" s="26">
        <f t="shared" si="130"/>
        <v>0.6</v>
      </c>
      <c r="AR192" s="26" t="s">
        <v>184</v>
      </c>
      <c r="AS192" s="26">
        <f t="shared" si="131"/>
        <v>0.6</v>
      </c>
      <c r="AT192" s="26" t="s">
        <v>466</v>
      </c>
      <c r="AU192" s="26">
        <f t="shared" si="132"/>
        <v>0.6</v>
      </c>
      <c r="AV192" s="26">
        <v>4</v>
      </c>
      <c r="AW192" s="26" t="s">
        <v>181</v>
      </c>
      <c r="AX192" s="26">
        <f t="shared" si="133"/>
        <v>0.9</v>
      </c>
      <c r="AY192" s="26" t="s">
        <v>182</v>
      </c>
      <c r="AZ192" s="26">
        <f t="shared" si="134"/>
        <v>0.9</v>
      </c>
      <c r="BA192" s="26" t="s">
        <v>91</v>
      </c>
      <c r="BB192" s="26">
        <f t="shared" si="135"/>
        <v>0.9</v>
      </c>
      <c r="BC192" s="26" t="s">
        <v>183</v>
      </c>
      <c r="BD192" s="26">
        <f t="shared" si="136"/>
        <v>0.9</v>
      </c>
      <c r="BE192" s="26" t="s">
        <v>184</v>
      </c>
      <c r="BF192" s="26">
        <f t="shared" si="137"/>
        <v>0.9</v>
      </c>
      <c r="BG192" s="26" t="s">
        <v>466</v>
      </c>
      <c r="BH192" s="26">
        <f t="shared" si="138"/>
        <v>0.9</v>
      </c>
      <c r="BI192" s="26">
        <v>4</v>
      </c>
      <c r="BJ192" s="26" t="s">
        <v>181</v>
      </c>
      <c r="BK192" s="26">
        <f t="shared" si="139"/>
        <v>0.9</v>
      </c>
      <c r="BL192" s="26" t="s">
        <v>182</v>
      </c>
      <c r="BM192" s="26">
        <f t="shared" si="140"/>
        <v>0.9</v>
      </c>
      <c r="BN192" s="26" t="s">
        <v>91</v>
      </c>
      <c r="BO192" s="26">
        <f t="shared" si="141"/>
        <v>0.9</v>
      </c>
      <c r="BP192" s="26" t="s">
        <v>183</v>
      </c>
      <c r="BQ192" s="26">
        <f t="shared" si="142"/>
        <v>0.9</v>
      </c>
      <c r="BR192" s="26" t="s">
        <v>184</v>
      </c>
      <c r="BS192" s="26">
        <f t="shared" si="143"/>
        <v>0.9</v>
      </c>
      <c r="BT192" s="26" t="s">
        <v>466</v>
      </c>
      <c r="BU192" s="26">
        <f t="shared" si="144"/>
        <v>0.9</v>
      </c>
      <c r="BV192" s="26">
        <v>4</v>
      </c>
      <c r="BW192" s="26" t="s">
        <v>181</v>
      </c>
      <c r="BX192" s="26">
        <f t="shared" si="145"/>
        <v>1.5</v>
      </c>
      <c r="BY192" s="26" t="s">
        <v>182</v>
      </c>
      <c r="BZ192" s="26">
        <f t="shared" si="146"/>
        <v>1.5</v>
      </c>
      <c r="CA192" s="26" t="s">
        <v>91</v>
      </c>
      <c r="CB192" s="26">
        <f t="shared" si="147"/>
        <v>1.5</v>
      </c>
      <c r="CC192" s="26" t="s">
        <v>183</v>
      </c>
      <c r="CD192" s="26">
        <f t="shared" si="148"/>
        <v>1.5</v>
      </c>
      <c r="CE192" s="26" t="s">
        <v>22</v>
      </c>
      <c r="CF192" s="26">
        <f t="shared" si="149"/>
        <v>1.5</v>
      </c>
      <c r="CG192" s="26" t="s">
        <v>87</v>
      </c>
      <c r="CH192" s="26">
        <f t="shared" si="150"/>
        <v>1.5</v>
      </c>
      <c r="CI192" s="26">
        <v>4</v>
      </c>
      <c r="CJ192" s="26" t="s">
        <v>181</v>
      </c>
      <c r="CK192" s="26">
        <f t="shared" si="151"/>
        <v>1.5</v>
      </c>
      <c r="CL192" s="26" t="s">
        <v>182</v>
      </c>
      <c r="CM192" s="26">
        <f t="shared" si="152"/>
        <v>1.5</v>
      </c>
      <c r="CN192" s="26" t="s">
        <v>91</v>
      </c>
      <c r="CO192" s="26">
        <f t="shared" si="153"/>
        <v>1.5</v>
      </c>
      <c r="CP192" s="26" t="s">
        <v>183</v>
      </c>
      <c r="CQ192" s="26">
        <f t="shared" si="154"/>
        <v>1.5</v>
      </c>
      <c r="CR192" s="26" t="s">
        <v>22</v>
      </c>
      <c r="CS192" s="26">
        <f t="shared" si="155"/>
        <v>1.5</v>
      </c>
      <c r="CT192" s="26" t="s">
        <v>26</v>
      </c>
      <c r="CU192" s="26">
        <f t="shared" si="156"/>
        <v>1.5</v>
      </c>
    </row>
    <row r="193" spans="1:99" ht="15.75" x14ac:dyDescent="0.15">
      <c r="A193" s="23" t="s">
        <v>491</v>
      </c>
      <c r="B193" s="24" t="s">
        <v>492</v>
      </c>
      <c r="C193" s="23" t="s">
        <v>160</v>
      </c>
      <c r="D193" s="23" t="s">
        <v>8</v>
      </c>
      <c r="E193" s="25"/>
      <c r="F193" s="23">
        <v>0.2</v>
      </c>
      <c r="G193" s="26">
        <v>0</v>
      </c>
      <c r="H193" s="26">
        <v>106</v>
      </c>
      <c r="I193" s="26">
        <v>88</v>
      </c>
      <c r="J193" s="26">
        <v>88</v>
      </c>
      <c r="K193" s="26">
        <v>44</v>
      </c>
      <c r="L193" s="26">
        <v>72</v>
      </c>
      <c r="M193" s="26">
        <v>0</v>
      </c>
      <c r="N193" s="27">
        <v>75</v>
      </c>
      <c r="O193" s="26">
        <v>0</v>
      </c>
      <c r="P193" s="26">
        <f t="shared" si="157"/>
        <v>473</v>
      </c>
      <c r="Q193" s="28" t="str">
        <f>IF(D193="物理类",IF(P193&gt;=分数线!$C$2,"本科",""),IF(D193="历史类",IF(P193&gt;=分数线!$C$3,"本科","")))</f>
        <v>本科</v>
      </c>
      <c r="R193" s="28">
        <f t="shared" si="158"/>
        <v>64.8</v>
      </c>
      <c r="S193" s="28" t="str">
        <f>IF(D193="物理类",IF(P193&gt;=分数线!$C$6,"重本",""),IF(D193="历史类",IF(P193&gt;=分数线!$C$7,"重本","")))</f>
        <v/>
      </c>
      <c r="T193" s="28">
        <f t="shared" si="120"/>
        <v>0</v>
      </c>
      <c r="U193" s="28">
        <f t="shared" si="159"/>
        <v>64.8</v>
      </c>
      <c r="V193" s="26">
        <v>4</v>
      </c>
      <c r="W193" s="26" t="s">
        <v>216</v>
      </c>
      <c r="X193" s="26">
        <f t="shared" si="121"/>
        <v>1.08</v>
      </c>
      <c r="Y193" s="26" t="s">
        <v>217</v>
      </c>
      <c r="Z193" s="26">
        <f t="shared" si="122"/>
        <v>1.08</v>
      </c>
      <c r="AA193" s="26" t="s">
        <v>93</v>
      </c>
      <c r="AB193" s="26">
        <f t="shared" si="123"/>
        <v>1.08</v>
      </c>
      <c r="AC193" s="49" t="s">
        <v>218</v>
      </c>
      <c r="AD193" s="26">
        <f t="shared" si="124"/>
        <v>1.08</v>
      </c>
      <c r="AE193" s="29" t="s">
        <v>219</v>
      </c>
      <c r="AF193" s="26">
        <f t="shared" si="125"/>
        <v>1.08</v>
      </c>
      <c r="AG193" s="29" t="s">
        <v>470</v>
      </c>
      <c r="AH193" s="26">
        <f t="shared" si="126"/>
        <v>1.08</v>
      </c>
      <c r="AI193" s="26">
        <v>4</v>
      </c>
      <c r="AJ193" s="26" t="s">
        <v>181</v>
      </c>
      <c r="AK193" s="26">
        <f t="shared" si="127"/>
        <v>1.08</v>
      </c>
      <c r="AL193" s="26" t="s">
        <v>182</v>
      </c>
      <c r="AM193" s="26">
        <f t="shared" si="128"/>
        <v>1.08</v>
      </c>
      <c r="AN193" s="26" t="s">
        <v>91</v>
      </c>
      <c r="AO193" s="26">
        <f t="shared" si="129"/>
        <v>1.08</v>
      </c>
      <c r="AP193" s="26" t="s">
        <v>183</v>
      </c>
      <c r="AQ193" s="26">
        <f t="shared" si="130"/>
        <v>1.08</v>
      </c>
      <c r="AR193" s="26" t="s">
        <v>184</v>
      </c>
      <c r="AS193" s="26">
        <f t="shared" si="131"/>
        <v>1.08</v>
      </c>
      <c r="AT193" s="26" t="s">
        <v>466</v>
      </c>
      <c r="AU193" s="26">
        <f t="shared" si="132"/>
        <v>1.08</v>
      </c>
      <c r="AV193" s="26">
        <v>4</v>
      </c>
      <c r="AW193" s="26" t="s">
        <v>181</v>
      </c>
      <c r="AX193" s="26">
        <f t="shared" si="133"/>
        <v>1.62</v>
      </c>
      <c r="AY193" s="26" t="s">
        <v>182</v>
      </c>
      <c r="AZ193" s="26">
        <f t="shared" si="134"/>
        <v>1.62</v>
      </c>
      <c r="BA193" s="26" t="s">
        <v>91</v>
      </c>
      <c r="BB193" s="26">
        <f t="shared" si="135"/>
        <v>1.62</v>
      </c>
      <c r="BC193" s="26" t="s">
        <v>183</v>
      </c>
      <c r="BD193" s="26">
        <f t="shared" si="136"/>
        <v>1.62</v>
      </c>
      <c r="BE193" s="26" t="s">
        <v>184</v>
      </c>
      <c r="BF193" s="26">
        <f t="shared" si="137"/>
        <v>1.62</v>
      </c>
      <c r="BG193" s="26" t="s">
        <v>466</v>
      </c>
      <c r="BH193" s="26">
        <f t="shared" si="138"/>
        <v>1.62</v>
      </c>
      <c r="BI193" s="26">
        <v>4</v>
      </c>
      <c r="BJ193" s="26" t="s">
        <v>181</v>
      </c>
      <c r="BK193" s="26">
        <f t="shared" si="139"/>
        <v>1.62</v>
      </c>
      <c r="BL193" s="26" t="s">
        <v>182</v>
      </c>
      <c r="BM193" s="26">
        <f t="shared" si="140"/>
        <v>1.62</v>
      </c>
      <c r="BN193" s="26" t="s">
        <v>91</v>
      </c>
      <c r="BO193" s="26">
        <f t="shared" si="141"/>
        <v>1.62</v>
      </c>
      <c r="BP193" s="26" t="s">
        <v>183</v>
      </c>
      <c r="BQ193" s="26">
        <f t="shared" si="142"/>
        <v>1.62</v>
      </c>
      <c r="BR193" s="26" t="s">
        <v>184</v>
      </c>
      <c r="BS193" s="26">
        <f t="shared" si="143"/>
        <v>1.62</v>
      </c>
      <c r="BT193" s="26" t="s">
        <v>466</v>
      </c>
      <c r="BU193" s="26">
        <f t="shared" si="144"/>
        <v>1.62</v>
      </c>
      <c r="BV193" s="26">
        <v>4</v>
      </c>
      <c r="BW193" s="26" t="s">
        <v>181</v>
      </c>
      <c r="BX193" s="26">
        <f t="shared" si="145"/>
        <v>2.7</v>
      </c>
      <c r="BY193" s="26" t="s">
        <v>182</v>
      </c>
      <c r="BZ193" s="26">
        <f t="shared" si="146"/>
        <v>2.7</v>
      </c>
      <c r="CA193" s="26" t="s">
        <v>91</v>
      </c>
      <c r="CB193" s="26">
        <f t="shared" si="147"/>
        <v>2.7</v>
      </c>
      <c r="CC193" s="26" t="s">
        <v>183</v>
      </c>
      <c r="CD193" s="26">
        <f t="shared" si="148"/>
        <v>2.7</v>
      </c>
      <c r="CE193" s="26" t="s">
        <v>22</v>
      </c>
      <c r="CF193" s="26">
        <f t="shared" si="149"/>
        <v>2.7</v>
      </c>
      <c r="CG193" s="26" t="s">
        <v>87</v>
      </c>
      <c r="CH193" s="26">
        <f t="shared" si="150"/>
        <v>2.7</v>
      </c>
      <c r="CI193" s="26">
        <v>4</v>
      </c>
      <c r="CJ193" s="26" t="s">
        <v>181</v>
      </c>
      <c r="CK193" s="26">
        <f t="shared" si="151"/>
        <v>2.7</v>
      </c>
      <c r="CL193" s="26" t="s">
        <v>182</v>
      </c>
      <c r="CM193" s="26">
        <f t="shared" si="152"/>
        <v>2.7</v>
      </c>
      <c r="CN193" s="26" t="s">
        <v>91</v>
      </c>
      <c r="CO193" s="26">
        <f t="shared" si="153"/>
        <v>2.7</v>
      </c>
      <c r="CP193" s="26" t="s">
        <v>183</v>
      </c>
      <c r="CQ193" s="26">
        <f t="shared" si="154"/>
        <v>2.7</v>
      </c>
      <c r="CR193" s="26" t="s">
        <v>22</v>
      </c>
      <c r="CS193" s="26">
        <f t="shared" si="155"/>
        <v>2.7</v>
      </c>
      <c r="CT193" s="26" t="s">
        <v>26</v>
      </c>
      <c r="CU193" s="26">
        <f t="shared" si="156"/>
        <v>2.7</v>
      </c>
    </row>
    <row r="194" spans="1:99" ht="15.75" x14ac:dyDescent="0.15">
      <c r="A194" s="23" t="s">
        <v>493</v>
      </c>
      <c r="B194" s="24" t="s">
        <v>494</v>
      </c>
      <c r="C194" s="23" t="s">
        <v>160</v>
      </c>
      <c r="D194" s="23" t="s">
        <v>8</v>
      </c>
      <c r="E194" s="25"/>
      <c r="F194" s="23">
        <v>1</v>
      </c>
      <c r="G194" s="26">
        <v>0</v>
      </c>
      <c r="H194" s="26">
        <v>89</v>
      </c>
      <c r="I194" s="26">
        <v>88</v>
      </c>
      <c r="J194" s="26">
        <v>100</v>
      </c>
      <c r="K194" s="26">
        <v>44</v>
      </c>
      <c r="L194" s="26">
        <v>75</v>
      </c>
      <c r="M194" s="26">
        <v>0</v>
      </c>
      <c r="N194" s="27">
        <v>74</v>
      </c>
      <c r="O194" s="26">
        <v>0</v>
      </c>
      <c r="P194" s="26">
        <f t="shared" si="157"/>
        <v>470</v>
      </c>
      <c r="Q194" s="28" t="str">
        <f>IF(D194="物理类",IF(P194&gt;=分数线!$C$2,"本科",""),IF(D194="历史类",IF(P194&gt;=分数线!$C$3,"本科","")))</f>
        <v>本科</v>
      </c>
      <c r="R194" s="28">
        <f t="shared" si="158"/>
        <v>36</v>
      </c>
      <c r="S194" s="28" t="str">
        <f>IF(D194="物理类",IF(P194&gt;=分数线!$C$6,"重本",""),IF(D194="历史类",IF(P194&gt;=分数线!$C$7,"重本","")))</f>
        <v/>
      </c>
      <c r="T194" s="28">
        <f t="shared" si="120"/>
        <v>0</v>
      </c>
      <c r="U194" s="28">
        <f t="shared" si="159"/>
        <v>36</v>
      </c>
      <c r="V194" s="26">
        <v>4</v>
      </c>
      <c r="W194" s="26" t="s">
        <v>63</v>
      </c>
      <c r="X194" s="26">
        <f t="shared" si="121"/>
        <v>0.6</v>
      </c>
      <c r="Y194" s="26" t="s">
        <v>265</v>
      </c>
      <c r="Z194" s="26">
        <f t="shared" si="122"/>
        <v>0.6</v>
      </c>
      <c r="AA194" s="26" t="s">
        <v>96</v>
      </c>
      <c r="AB194" s="26">
        <f t="shared" si="123"/>
        <v>0.6</v>
      </c>
      <c r="AC194" s="49" t="s">
        <v>97</v>
      </c>
      <c r="AD194" s="26">
        <f t="shared" si="124"/>
        <v>0.6</v>
      </c>
      <c r="AE194" s="29" t="s">
        <v>266</v>
      </c>
      <c r="AF194" s="26">
        <f t="shared" si="125"/>
        <v>0.6</v>
      </c>
      <c r="AG194" s="29" t="s">
        <v>466</v>
      </c>
      <c r="AH194" s="26">
        <f t="shared" si="126"/>
        <v>0.6</v>
      </c>
      <c r="AI194" s="26">
        <v>4</v>
      </c>
      <c r="AJ194" s="26" t="s">
        <v>181</v>
      </c>
      <c r="AK194" s="26">
        <f t="shared" si="127"/>
        <v>0.6</v>
      </c>
      <c r="AL194" s="26" t="s">
        <v>182</v>
      </c>
      <c r="AM194" s="26">
        <f t="shared" si="128"/>
        <v>0.6</v>
      </c>
      <c r="AN194" s="26" t="s">
        <v>91</v>
      </c>
      <c r="AO194" s="26">
        <f t="shared" si="129"/>
        <v>0.6</v>
      </c>
      <c r="AP194" s="26" t="s">
        <v>183</v>
      </c>
      <c r="AQ194" s="26">
        <f t="shared" si="130"/>
        <v>0.6</v>
      </c>
      <c r="AR194" s="26" t="s">
        <v>184</v>
      </c>
      <c r="AS194" s="26">
        <f t="shared" si="131"/>
        <v>0.6</v>
      </c>
      <c r="AT194" s="26" t="s">
        <v>466</v>
      </c>
      <c r="AU194" s="26">
        <f t="shared" si="132"/>
        <v>0.6</v>
      </c>
      <c r="AV194" s="26">
        <v>4</v>
      </c>
      <c r="AW194" s="26" t="s">
        <v>181</v>
      </c>
      <c r="AX194" s="26">
        <f t="shared" si="133"/>
        <v>0.9</v>
      </c>
      <c r="AY194" s="26" t="s">
        <v>182</v>
      </c>
      <c r="AZ194" s="26">
        <f t="shared" si="134"/>
        <v>0.9</v>
      </c>
      <c r="BA194" s="26" t="s">
        <v>91</v>
      </c>
      <c r="BB194" s="26">
        <f t="shared" si="135"/>
        <v>0.9</v>
      </c>
      <c r="BC194" s="26" t="s">
        <v>183</v>
      </c>
      <c r="BD194" s="26">
        <f t="shared" si="136"/>
        <v>0.9</v>
      </c>
      <c r="BE194" s="26" t="s">
        <v>184</v>
      </c>
      <c r="BF194" s="26">
        <f t="shared" si="137"/>
        <v>0.9</v>
      </c>
      <c r="BG194" s="26" t="s">
        <v>466</v>
      </c>
      <c r="BH194" s="26">
        <f t="shared" si="138"/>
        <v>0.9</v>
      </c>
      <c r="BI194" s="26">
        <v>4</v>
      </c>
      <c r="BJ194" s="26" t="s">
        <v>181</v>
      </c>
      <c r="BK194" s="26">
        <f t="shared" si="139"/>
        <v>0.9</v>
      </c>
      <c r="BL194" s="26" t="s">
        <v>182</v>
      </c>
      <c r="BM194" s="26">
        <f t="shared" si="140"/>
        <v>0.9</v>
      </c>
      <c r="BN194" s="26" t="s">
        <v>91</v>
      </c>
      <c r="BO194" s="26">
        <f t="shared" si="141"/>
        <v>0.9</v>
      </c>
      <c r="BP194" s="26" t="s">
        <v>183</v>
      </c>
      <c r="BQ194" s="26">
        <f t="shared" si="142"/>
        <v>0.9</v>
      </c>
      <c r="BR194" s="26" t="s">
        <v>184</v>
      </c>
      <c r="BS194" s="26">
        <f t="shared" si="143"/>
        <v>0.9</v>
      </c>
      <c r="BT194" s="26" t="s">
        <v>466</v>
      </c>
      <c r="BU194" s="26">
        <f t="shared" si="144"/>
        <v>0.9</v>
      </c>
      <c r="BV194" s="26">
        <v>4</v>
      </c>
      <c r="BW194" s="26" t="s">
        <v>181</v>
      </c>
      <c r="BX194" s="26">
        <f t="shared" si="145"/>
        <v>1.5</v>
      </c>
      <c r="BY194" s="26" t="s">
        <v>182</v>
      </c>
      <c r="BZ194" s="26">
        <f t="shared" si="146"/>
        <v>1.5</v>
      </c>
      <c r="CA194" s="26" t="s">
        <v>91</v>
      </c>
      <c r="CB194" s="26">
        <f t="shared" si="147"/>
        <v>1.5</v>
      </c>
      <c r="CC194" s="26" t="s">
        <v>183</v>
      </c>
      <c r="CD194" s="26">
        <f t="shared" si="148"/>
        <v>1.5</v>
      </c>
      <c r="CE194" s="26" t="s">
        <v>22</v>
      </c>
      <c r="CF194" s="26">
        <f t="shared" si="149"/>
        <v>1.5</v>
      </c>
      <c r="CG194" s="26" t="s">
        <v>87</v>
      </c>
      <c r="CH194" s="26">
        <f t="shared" si="150"/>
        <v>1.5</v>
      </c>
      <c r="CI194" s="26">
        <v>4</v>
      </c>
      <c r="CJ194" s="26" t="s">
        <v>181</v>
      </c>
      <c r="CK194" s="26">
        <f t="shared" si="151"/>
        <v>1.5</v>
      </c>
      <c r="CL194" s="26" t="s">
        <v>182</v>
      </c>
      <c r="CM194" s="26">
        <f t="shared" si="152"/>
        <v>1.5</v>
      </c>
      <c r="CN194" s="26" t="s">
        <v>91</v>
      </c>
      <c r="CO194" s="26">
        <f t="shared" si="153"/>
        <v>1.5</v>
      </c>
      <c r="CP194" s="26" t="s">
        <v>183</v>
      </c>
      <c r="CQ194" s="26">
        <f t="shared" si="154"/>
        <v>1.5</v>
      </c>
      <c r="CR194" s="26" t="s">
        <v>22</v>
      </c>
      <c r="CS194" s="26">
        <f t="shared" si="155"/>
        <v>1.5</v>
      </c>
      <c r="CT194" s="26" t="s">
        <v>26</v>
      </c>
      <c r="CU194" s="26">
        <f t="shared" si="156"/>
        <v>1.5</v>
      </c>
    </row>
    <row r="195" spans="1:99" ht="15.75" x14ac:dyDescent="0.15">
      <c r="A195" s="23" t="s">
        <v>495</v>
      </c>
      <c r="B195" s="24" t="s">
        <v>496</v>
      </c>
      <c r="C195" s="23" t="s">
        <v>160</v>
      </c>
      <c r="D195" s="23" t="s">
        <v>8</v>
      </c>
      <c r="E195" s="25"/>
      <c r="F195" s="23">
        <v>0.8</v>
      </c>
      <c r="G195" s="26">
        <v>0</v>
      </c>
      <c r="H195" s="26">
        <v>101</v>
      </c>
      <c r="I195" s="26">
        <v>72</v>
      </c>
      <c r="J195" s="26">
        <v>108</v>
      </c>
      <c r="K195" s="26">
        <v>47</v>
      </c>
      <c r="L195" s="26">
        <v>75</v>
      </c>
      <c r="M195" s="26">
        <v>0</v>
      </c>
      <c r="N195" s="27">
        <v>67</v>
      </c>
      <c r="O195" s="26">
        <v>0</v>
      </c>
      <c r="P195" s="26">
        <f t="shared" si="157"/>
        <v>470</v>
      </c>
      <c r="Q195" s="28" t="str">
        <f>IF(D195="物理类",IF(P195&gt;=分数线!$C$2,"本科",""),IF(D195="历史类",IF(P195&gt;=分数线!$C$3,"本科","")))</f>
        <v>本科</v>
      </c>
      <c r="R195" s="28">
        <f t="shared" si="158"/>
        <v>43.2</v>
      </c>
      <c r="S195" s="28" t="str">
        <f>IF(D195="物理类",IF(P195&gt;=分数线!$C$6,"重本",""),IF(D195="历史类",IF(P195&gt;=分数线!$C$7,"重本","")))</f>
        <v/>
      </c>
      <c r="T195" s="28">
        <f t="shared" si="120"/>
        <v>0</v>
      </c>
      <c r="U195" s="28">
        <f t="shared" si="159"/>
        <v>43.2</v>
      </c>
      <c r="V195" s="26">
        <v>4</v>
      </c>
      <c r="W195" s="26" t="s">
        <v>63</v>
      </c>
      <c r="X195" s="26">
        <f t="shared" si="121"/>
        <v>0.72</v>
      </c>
      <c r="Y195" s="26" t="s">
        <v>265</v>
      </c>
      <c r="Z195" s="26">
        <f t="shared" si="122"/>
        <v>0.72</v>
      </c>
      <c r="AA195" s="26" t="s">
        <v>96</v>
      </c>
      <c r="AB195" s="26">
        <f t="shared" si="123"/>
        <v>0.72</v>
      </c>
      <c r="AC195" s="49" t="s">
        <v>97</v>
      </c>
      <c r="AD195" s="26">
        <f t="shared" si="124"/>
        <v>0.72</v>
      </c>
      <c r="AE195" s="29" t="s">
        <v>266</v>
      </c>
      <c r="AF195" s="26">
        <f t="shared" si="125"/>
        <v>0.72</v>
      </c>
      <c r="AG195" s="29" t="s">
        <v>466</v>
      </c>
      <c r="AH195" s="26">
        <f t="shared" si="126"/>
        <v>0.72</v>
      </c>
      <c r="AI195" s="26">
        <v>4</v>
      </c>
      <c r="AJ195" s="26" t="s">
        <v>181</v>
      </c>
      <c r="AK195" s="26">
        <f t="shared" si="127"/>
        <v>0.72</v>
      </c>
      <c r="AL195" s="26" t="s">
        <v>182</v>
      </c>
      <c r="AM195" s="26">
        <f t="shared" si="128"/>
        <v>0.72</v>
      </c>
      <c r="AN195" s="26" t="s">
        <v>91</v>
      </c>
      <c r="AO195" s="26">
        <f t="shared" si="129"/>
        <v>0.72</v>
      </c>
      <c r="AP195" s="26" t="s">
        <v>183</v>
      </c>
      <c r="AQ195" s="26">
        <f t="shared" si="130"/>
        <v>0.72</v>
      </c>
      <c r="AR195" s="26" t="s">
        <v>184</v>
      </c>
      <c r="AS195" s="26">
        <f t="shared" si="131"/>
        <v>0.72</v>
      </c>
      <c r="AT195" s="26" t="s">
        <v>466</v>
      </c>
      <c r="AU195" s="26">
        <f t="shared" si="132"/>
        <v>0.72</v>
      </c>
      <c r="AV195" s="26">
        <v>4</v>
      </c>
      <c r="AW195" s="26" t="s">
        <v>181</v>
      </c>
      <c r="AX195" s="26">
        <f t="shared" si="133"/>
        <v>1.08</v>
      </c>
      <c r="AY195" s="26" t="s">
        <v>182</v>
      </c>
      <c r="AZ195" s="26">
        <f t="shared" si="134"/>
        <v>1.08</v>
      </c>
      <c r="BA195" s="26" t="s">
        <v>91</v>
      </c>
      <c r="BB195" s="26">
        <f t="shared" si="135"/>
        <v>1.08</v>
      </c>
      <c r="BC195" s="26" t="s">
        <v>183</v>
      </c>
      <c r="BD195" s="26">
        <f t="shared" si="136"/>
        <v>1.08</v>
      </c>
      <c r="BE195" s="26" t="s">
        <v>184</v>
      </c>
      <c r="BF195" s="26">
        <f t="shared" si="137"/>
        <v>1.08</v>
      </c>
      <c r="BG195" s="26" t="s">
        <v>466</v>
      </c>
      <c r="BH195" s="26">
        <f t="shared" si="138"/>
        <v>1.08</v>
      </c>
      <c r="BI195" s="26">
        <v>4</v>
      </c>
      <c r="BJ195" s="26" t="s">
        <v>181</v>
      </c>
      <c r="BK195" s="26">
        <f t="shared" si="139"/>
        <v>1.08</v>
      </c>
      <c r="BL195" s="26" t="s">
        <v>182</v>
      </c>
      <c r="BM195" s="26">
        <f t="shared" si="140"/>
        <v>1.08</v>
      </c>
      <c r="BN195" s="26" t="s">
        <v>91</v>
      </c>
      <c r="BO195" s="26">
        <f t="shared" si="141"/>
        <v>1.08</v>
      </c>
      <c r="BP195" s="26" t="s">
        <v>183</v>
      </c>
      <c r="BQ195" s="26">
        <f t="shared" si="142"/>
        <v>1.08</v>
      </c>
      <c r="BR195" s="26" t="s">
        <v>184</v>
      </c>
      <c r="BS195" s="26">
        <f t="shared" si="143"/>
        <v>1.08</v>
      </c>
      <c r="BT195" s="26" t="s">
        <v>466</v>
      </c>
      <c r="BU195" s="26">
        <f t="shared" si="144"/>
        <v>1.08</v>
      </c>
      <c r="BV195" s="26">
        <v>4</v>
      </c>
      <c r="BW195" s="26" t="s">
        <v>181</v>
      </c>
      <c r="BX195" s="26">
        <f t="shared" si="145"/>
        <v>1.8</v>
      </c>
      <c r="BY195" s="26" t="s">
        <v>182</v>
      </c>
      <c r="BZ195" s="26">
        <f t="shared" si="146"/>
        <v>1.8</v>
      </c>
      <c r="CA195" s="26" t="s">
        <v>91</v>
      </c>
      <c r="CB195" s="26">
        <f t="shared" si="147"/>
        <v>1.8</v>
      </c>
      <c r="CC195" s="26" t="s">
        <v>183</v>
      </c>
      <c r="CD195" s="26">
        <f t="shared" si="148"/>
        <v>1.8</v>
      </c>
      <c r="CE195" s="26" t="s">
        <v>22</v>
      </c>
      <c r="CF195" s="26">
        <f t="shared" si="149"/>
        <v>1.8</v>
      </c>
      <c r="CG195" s="26" t="s">
        <v>87</v>
      </c>
      <c r="CH195" s="26">
        <f t="shared" si="150"/>
        <v>1.8</v>
      </c>
      <c r="CI195" s="26">
        <v>4</v>
      </c>
      <c r="CJ195" s="26" t="s">
        <v>181</v>
      </c>
      <c r="CK195" s="26">
        <f t="shared" si="151"/>
        <v>1.8</v>
      </c>
      <c r="CL195" s="26" t="s">
        <v>182</v>
      </c>
      <c r="CM195" s="26">
        <f t="shared" si="152"/>
        <v>1.8</v>
      </c>
      <c r="CN195" s="26" t="s">
        <v>91</v>
      </c>
      <c r="CO195" s="26">
        <f t="shared" si="153"/>
        <v>1.8</v>
      </c>
      <c r="CP195" s="26" t="s">
        <v>183</v>
      </c>
      <c r="CQ195" s="26">
        <f t="shared" si="154"/>
        <v>1.8</v>
      </c>
      <c r="CR195" s="26" t="s">
        <v>22</v>
      </c>
      <c r="CS195" s="26">
        <f t="shared" si="155"/>
        <v>1.8</v>
      </c>
      <c r="CT195" s="26" t="s">
        <v>26</v>
      </c>
      <c r="CU195" s="26">
        <f t="shared" si="156"/>
        <v>1.8</v>
      </c>
    </row>
    <row r="196" spans="1:99" ht="15.75" x14ac:dyDescent="0.15">
      <c r="A196" s="23" t="s">
        <v>497</v>
      </c>
      <c r="B196" s="24" t="s">
        <v>498</v>
      </c>
      <c r="C196" s="23" t="s">
        <v>160</v>
      </c>
      <c r="D196" s="23" t="s">
        <v>8</v>
      </c>
      <c r="E196" s="25"/>
      <c r="F196" s="23">
        <v>0.3</v>
      </c>
      <c r="G196" s="26">
        <v>0</v>
      </c>
      <c r="H196" s="26">
        <v>101</v>
      </c>
      <c r="I196" s="26">
        <v>95</v>
      </c>
      <c r="J196" s="26">
        <v>108</v>
      </c>
      <c r="K196" s="26">
        <v>33</v>
      </c>
      <c r="L196" s="26">
        <v>71</v>
      </c>
      <c r="M196" s="26">
        <v>0</v>
      </c>
      <c r="N196" s="27">
        <v>61</v>
      </c>
      <c r="O196" s="26">
        <v>0</v>
      </c>
      <c r="P196" s="26">
        <f t="shared" si="157"/>
        <v>469</v>
      </c>
      <c r="Q196" s="28" t="str">
        <f>IF(D196="物理类",IF(P196&gt;=分数线!$C$2,"本科",""),IF(D196="历史类",IF(P196&gt;=分数线!$C$3,"本科","")))</f>
        <v>本科</v>
      </c>
      <c r="R196" s="28">
        <f t="shared" si="158"/>
        <v>61.2</v>
      </c>
      <c r="S196" s="28" t="str">
        <f>IF(D196="物理类",IF(P196&gt;=分数线!$C$6,"重本",""),IF(D196="历史类",IF(P196&gt;=分数线!$C$7,"重本","")))</f>
        <v/>
      </c>
      <c r="T196" s="28">
        <f t="shared" si="120"/>
        <v>0</v>
      </c>
      <c r="U196" s="28">
        <f t="shared" si="159"/>
        <v>61.2</v>
      </c>
      <c r="V196" s="26">
        <v>4</v>
      </c>
      <c r="W196" s="26" t="s">
        <v>181</v>
      </c>
      <c r="X196" s="26">
        <f t="shared" si="121"/>
        <v>1.02</v>
      </c>
      <c r="Y196" s="26" t="s">
        <v>182</v>
      </c>
      <c r="Z196" s="26">
        <f t="shared" si="122"/>
        <v>1.02</v>
      </c>
      <c r="AA196" s="26" t="s">
        <v>91</v>
      </c>
      <c r="AB196" s="26">
        <f t="shared" si="123"/>
        <v>1.02</v>
      </c>
      <c r="AC196" s="49" t="s">
        <v>183</v>
      </c>
      <c r="AD196" s="26">
        <f t="shared" si="124"/>
        <v>1.02</v>
      </c>
      <c r="AE196" s="29" t="s">
        <v>184</v>
      </c>
      <c r="AF196" s="26">
        <f t="shared" si="125"/>
        <v>1.02</v>
      </c>
      <c r="AG196" s="29" t="s">
        <v>66</v>
      </c>
      <c r="AH196" s="26">
        <f t="shared" si="126"/>
        <v>1.02</v>
      </c>
      <c r="AI196" s="26">
        <v>4</v>
      </c>
      <c r="AJ196" s="26" t="s">
        <v>181</v>
      </c>
      <c r="AK196" s="26">
        <f t="shared" si="127"/>
        <v>1.02</v>
      </c>
      <c r="AL196" s="26" t="s">
        <v>182</v>
      </c>
      <c r="AM196" s="26">
        <f t="shared" si="128"/>
        <v>1.02</v>
      </c>
      <c r="AN196" s="26" t="s">
        <v>91</v>
      </c>
      <c r="AO196" s="26">
        <f t="shared" si="129"/>
        <v>1.02</v>
      </c>
      <c r="AP196" s="26" t="s">
        <v>183</v>
      </c>
      <c r="AQ196" s="26">
        <f t="shared" si="130"/>
        <v>1.02</v>
      </c>
      <c r="AR196" s="26" t="s">
        <v>184</v>
      </c>
      <c r="AS196" s="26">
        <f t="shared" si="131"/>
        <v>1.02</v>
      </c>
      <c r="AT196" s="26" t="s">
        <v>466</v>
      </c>
      <c r="AU196" s="26">
        <f t="shared" si="132"/>
        <v>1.02</v>
      </c>
      <c r="AV196" s="26">
        <v>4</v>
      </c>
      <c r="AW196" s="26" t="s">
        <v>181</v>
      </c>
      <c r="AX196" s="26">
        <f t="shared" si="133"/>
        <v>1.53</v>
      </c>
      <c r="AY196" s="26" t="s">
        <v>182</v>
      </c>
      <c r="AZ196" s="26">
        <f t="shared" si="134"/>
        <v>1.53</v>
      </c>
      <c r="BA196" s="26" t="s">
        <v>91</v>
      </c>
      <c r="BB196" s="26">
        <f t="shared" si="135"/>
        <v>1.53</v>
      </c>
      <c r="BC196" s="26" t="s">
        <v>183</v>
      </c>
      <c r="BD196" s="26">
        <f t="shared" si="136"/>
        <v>1.53</v>
      </c>
      <c r="BE196" s="26" t="s">
        <v>184</v>
      </c>
      <c r="BF196" s="26">
        <f t="shared" si="137"/>
        <v>1.53</v>
      </c>
      <c r="BG196" s="26" t="s">
        <v>466</v>
      </c>
      <c r="BH196" s="26">
        <f t="shared" si="138"/>
        <v>1.53</v>
      </c>
      <c r="BI196" s="26">
        <v>4</v>
      </c>
      <c r="BJ196" s="26" t="s">
        <v>181</v>
      </c>
      <c r="BK196" s="26">
        <f t="shared" si="139"/>
        <v>1.53</v>
      </c>
      <c r="BL196" s="26" t="s">
        <v>182</v>
      </c>
      <c r="BM196" s="26">
        <f t="shared" si="140"/>
        <v>1.53</v>
      </c>
      <c r="BN196" s="26" t="s">
        <v>91</v>
      </c>
      <c r="BO196" s="26">
        <f t="shared" si="141"/>
        <v>1.53</v>
      </c>
      <c r="BP196" s="26" t="s">
        <v>183</v>
      </c>
      <c r="BQ196" s="26">
        <f t="shared" si="142"/>
        <v>1.53</v>
      </c>
      <c r="BR196" s="26" t="s">
        <v>184</v>
      </c>
      <c r="BS196" s="26">
        <f t="shared" si="143"/>
        <v>1.53</v>
      </c>
      <c r="BT196" s="26" t="s">
        <v>466</v>
      </c>
      <c r="BU196" s="26">
        <f t="shared" si="144"/>
        <v>1.53</v>
      </c>
      <c r="BV196" s="26">
        <v>4</v>
      </c>
      <c r="BW196" s="26" t="s">
        <v>181</v>
      </c>
      <c r="BX196" s="26">
        <f t="shared" si="145"/>
        <v>2.5499999999999998</v>
      </c>
      <c r="BY196" s="26" t="s">
        <v>182</v>
      </c>
      <c r="BZ196" s="26">
        <f t="shared" si="146"/>
        <v>2.5499999999999998</v>
      </c>
      <c r="CA196" s="26" t="s">
        <v>91</v>
      </c>
      <c r="CB196" s="26">
        <f t="shared" si="147"/>
        <v>2.5499999999999998</v>
      </c>
      <c r="CC196" s="26" t="s">
        <v>183</v>
      </c>
      <c r="CD196" s="26">
        <f t="shared" si="148"/>
        <v>2.5499999999999998</v>
      </c>
      <c r="CE196" s="26" t="s">
        <v>22</v>
      </c>
      <c r="CF196" s="26">
        <f t="shared" si="149"/>
        <v>2.5499999999999998</v>
      </c>
      <c r="CG196" s="26" t="s">
        <v>87</v>
      </c>
      <c r="CH196" s="26">
        <f t="shared" si="150"/>
        <v>2.5499999999999998</v>
      </c>
      <c r="CI196" s="26">
        <v>4</v>
      </c>
      <c r="CJ196" s="26" t="s">
        <v>181</v>
      </c>
      <c r="CK196" s="26">
        <f t="shared" si="151"/>
        <v>2.5499999999999998</v>
      </c>
      <c r="CL196" s="26" t="s">
        <v>182</v>
      </c>
      <c r="CM196" s="26">
        <f t="shared" si="152"/>
        <v>2.5499999999999998</v>
      </c>
      <c r="CN196" s="26" t="s">
        <v>91</v>
      </c>
      <c r="CO196" s="26">
        <f t="shared" si="153"/>
        <v>2.5499999999999998</v>
      </c>
      <c r="CP196" s="26" t="s">
        <v>183</v>
      </c>
      <c r="CQ196" s="26">
        <f t="shared" si="154"/>
        <v>2.5499999999999998</v>
      </c>
      <c r="CR196" s="26" t="s">
        <v>22</v>
      </c>
      <c r="CS196" s="26">
        <f t="shared" si="155"/>
        <v>2.5499999999999998</v>
      </c>
      <c r="CT196" s="26" t="s">
        <v>26</v>
      </c>
      <c r="CU196" s="26">
        <f t="shared" si="156"/>
        <v>2.5499999999999998</v>
      </c>
    </row>
    <row r="197" spans="1:99" ht="15.75" x14ac:dyDescent="0.15">
      <c r="A197" s="23" t="s">
        <v>499</v>
      </c>
      <c r="B197" s="24" t="s">
        <v>500</v>
      </c>
      <c r="C197" s="23" t="s">
        <v>160</v>
      </c>
      <c r="D197" s="23" t="s">
        <v>8</v>
      </c>
      <c r="E197" s="25"/>
      <c r="F197" s="23">
        <v>0.2</v>
      </c>
      <c r="G197" s="26">
        <v>0</v>
      </c>
      <c r="H197" s="26">
        <v>108</v>
      </c>
      <c r="I197" s="26">
        <v>95</v>
      </c>
      <c r="J197" s="26">
        <v>89</v>
      </c>
      <c r="K197" s="26">
        <v>52</v>
      </c>
      <c r="L197" s="26">
        <v>65</v>
      </c>
      <c r="M197" s="26">
        <v>0</v>
      </c>
      <c r="N197" s="27">
        <v>60</v>
      </c>
      <c r="O197" s="26">
        <v>0</v>
      </c>
      <c r="P197" s="26">
        <f t="shared" si="157"/>
        <v>469</v>
      </c>
      <c r="Q197" s="28" t="str">
        <f>IF(D197="物理类",IF(P197&gt;=分数线!$C$2,"本科",""),IF(D197="历史类",IF(P197&gt;=分数线!$C$3,"本科","")))</f>
        <v>本科</v>
      </c>
      <c r="R197" s="28">
        <f t="shared" si="158"/>
        <v>64.8</v>
      </c>
      <c r="S197" s="28" t="str">
        <f>IF(D197="物理类",IF(P197&gt;=分数线!$C$6,"重本",""),IF(D197="历史类",IF(P197&gt;=分数线!$C$7,"重本","")))</f>
        <v/>
      </c>
      <c r="T197" s="28">
        <f t="shared" si="120"/>
        <v>0</v>
      </c>
      <c r="U197" s="28">
        <f t="shared" si="159"/>
        <v>64.8</v>
      </c>
      <c r="V197" s="26">
        <v>4</v>
      </c>
      <c r="W197" s="26" t="s">
        <v>63</v>
      </c>
      <c r="X197" s="26">
        <f t="shared" si="121"/>
        <v>1.08</v>
      </c>
      <c r="Y197" s="26" t="s">
        <v>265</v>
      </c>
      <c r="Z197" s="26">
        <f t="shared" si="122"/>
        <v>1.08</v>
      </c>
      <c r="AA197" s="26" t="s">
        <v>96</v>
      </c>
      <c r="AB197" s="26">
        <f t="shared" si="123"/>
        <v>1.08</v>
      </c>
      <c r="AC197" s="49" t="s">
        <v>97</v>
      </c>
      <c r="AD197" s="26">
        <f t="shared" si="124"/>
        <v>1.08</v>
      </c>
      <c r="AE197" s="29" t="s">
        <v>266</v>
      </c>
      <c r="AF197" s="26">
        <f t="shared" si="125"/>
        <v>1.08</v>
      </c>
      <c r="AG197" s="29" t="s">
        <v>466</v>
      </c>
      <c r="AH197" s="26">
        <f t="shared" si="126"/>
        <v>1.08</v>
      </c>
      <c r="AI197" s="26">
        <v>4</v>
      </c>
      <c r="AJ197" s="26" t="s">
        <v>181</v>
      </c>
      <c r="AK197" s="26">
        <f t="shared" si="127"/>
        <v>1.08</v>
      </c>
      <c r="AL197" s="26" t="s">
        <v>182</v>
      </c>
      <c r="AM197" s="26">
        <f t="shared" si="128"/>
        <v>1.08</v>
      </c>
      <c r="AN197" s="26" t="s">
        <v>91</v>
      </c>
      <c r="AO197" s="26">
        <f t="shared" si="129"/>
        <v>1.08</v>
      </c>
      <c r="AP197" s="26" t="s">
        <v>183</v>
      </c>
      <c r="AQ197" s="26">
        <f t="shared" si="130"/>
        <v>1.08</v>
      </c>
      <c r="AR197" s="26" t="s">
        <v>184</v>
      </c>
      <c r="AS197" s="26">
        <f t="shared" si="131"/>
        <v>1.08</v>
      </c>
      <c r="AT197" s="26" t="s">
        <v>466</v>
      </c>
      <c r="AU197" s="26">
        <f t="shared" si="132"/>
        <v>1.08</v>
      </c>
      <c r="AV197" s="26">
        <v>4</v>
      </c>
      <c r="AW197" s="26" t="s">
        <v>181</v>
      </c>
      <c r="AX197" s="26">
        <f t="shared" si="133"/>
        <v>1.62</v>
      </c>
      <c r="AY197" s="26" t="s">
        <v>182</v>
      </c>
      <c r="AZ197" s="26">
        <f t="shared" si="134"/>
        <v>1.62</v>
      </c>
      <c r="BA197" s="26" t="s">
        <v>91</v>
      </c>
      <c r="BB197" s="26">
        <f t="shared" si="135"/>
        <v>1.62</v>
      </c>
      <c r="BC197" s="26" t="s">
        <v>183</v>
      </c>
      <c r="BD197" s="26">
        <f t="shared" si="136"/>
        <v>1.62</v>
      </c>
      <c r="BE197" s="26" t="s">
        <v>184</v>
      </c>
      <c r="BF197" s="26">
        <f t="shared" si="137"/>
        <v>1.62</v>
      </c>
      <c r="BG197" s="26" t="s">
        <v>466</v>
      </c>
      <c r="BH197" s="26">
        <f t="shared" si="138"/>
        <v>1.62</v>
      </c>
      <c r="BI197" s="26">
        <v>4</v>
      </c>
      <c r="BJ197" s="26" t="s">
        <v>181</v>
      </c>
      <c r="BK197" s="26">
        <f t="shared" si="139"/>
        <v>1.62</v>
      </c>
      <c r="BL197" s="26" t="s">
        <v>182</v>
      </c>
      <c r="BM197" s="26">
        <f t="shared" si="140"/>
        <v>1.62</v>
      </c>
      <c r="BN197" s="26" t="s">
        <v>91</v>
      </c>
      <c r="BO197" s="26">
        <f t="shared" si="141"/>
        <v>1.62</v>
      </c>
      <c r="BP197" s="26" t="s">
        <v>183</v>
      </c>
      <c r="BQ197" s="26">
        <f t="shared" si="142"/>
        <v>1.62</v>
      </c>
      <c r="BR197" s="26" t="s">
        <v>184</v>
      </c>
      <c r="BS197" s="26">
        <f t="shared" si="143"/>
        <v>1.62</v>
      </c>
      <c r="BT197" s="26" t="s">
        <v>466</v>
      </c>
      <c r="BU197" s="26">
        <f t="shared" si="144"/>
        <v>1.62</v>
      </c>
      <c r="BV197" s="26">
        <v>4</v>
      </c>
      <c r="BW197" s="26" t="s">
        <v>181</v>
      </c>
      <c r="BX197" s="26">
        <f t="shared" si="145"/>
        <v>2.7</v>
      </c>
      <c r="BY197" s="26" t="s">
        <v>182</v>
      </c>
      <c r="BZ197" s="26">
        <f t="shared" si="146"/>
        <v>2.7</v>
      </c>
      <c r="CA197" s="26" t="s">
        <v>91</v>
      </c>
      <c r="CB197" s="26">
        <f t="shared" si="147"/>
        <v>2.7</v>
      </c>
      <c r="CC197" s="26" t="s">
        <v>183</v>
      </c>
      <c r="CD197" s="26">
        <f t="shared" si="148"/>
        <v>2.7</v>
      </c>
      <c r="CE197" s="26" t="s">
        <v>22</v>
      </c>
      <c r="CF197" s="26">
        <f t="shared" si="149"/>
        <v>2.7</v>
      </c>
      <c r="CG197" s="26" t="s">
        <v>87</v>
      </c>
      <c r="CH197" s="26">
        <f t="shared" si="150"/>
        <v>2.7</v>
      </c>
      <c r="CI197" s="26">
        <v>4</v>
      </c>
      <c r="CJ197" s="26" t="s">
        <v>181</v>
      </c>
      <c r="CK197" s="26">
        <f t="shared" si="151"/>
        <v>2.7</v>
      </c>
      <c r="CL197" s="26" t="s">
        <v>182</v>
      </c>
      <c r="CM197" s="26">
        <f t="shared" si="152"/>
        <v>2.7</v>
      </c>
      <c r="CN197" s="26" t="s">
        <v>91</v>
      </c>
      <c r="CO197" s="26">
        <f t="shared" si="153"/>
        <v>2.7</v>
      </c>
      <c r="CP197" s="26" t="s">
        <v>183</v>
      </c>
      <c r="CQ197" s="26">
        <f t="shared" si="154"/>
        <v>2.7</v>
      </c>
      <c r="CR197" s="26" t="s">
        <v>22</v>
      </c>
      <c r="CS197" s="26">
        <f t="shared" si="155"/>
        <v>2.7</v>
      </c>
      <c r="CT197" s="26" t="s">
        <v>26</v>
      </c>
      <c r="CU197" s="26">
        <f t="shared" si="156"/>
        <v>2.7</v>
      </c>
    </row>
    <row r="198" spans="1:99" ht="15.75" x14ac:dyDescent="0.15">
      <c r="A198" s="23" t="s">
        <v>501</v>
      </c>
      <c r="B198" s="24" t="s">
        <v>502</v>
      </c>
      <c r="C198" s="23" t="s">
        <v>160</v>
      </c>
      <c r="D198" s="23" t="s">
        <v>8</v>
      </c>
      <c r="E198" s="25"/>
      <c r="F198" s="23">
        <v>0.9</v>
      </c>
      <c r="G198" s="26">
        <v>0</v>
      </c>
      <c r="H198" s="26">
        <v>100</v>
      </c>
      <c r="I198" s="26">
        <v>89</v>
      </c>
      <c r="J198" s="26">
        <v>88</v>
      </c>
      <c r="K198" s="26">
        <v>43</v>
      </c>
      <c r="L198" s="26">
        <v>66</v>
      </c>
      <c r="M198" s="26">
        <v>0</v>
      </c>
      <c r="N198" s="27">
        <v>83</v>
      </c>
      <c r="O198" s="26">
        <v>0</v>
      </c>
      <c r="P198" s="26">
        <f t="shared" si="157"/>
        <v>469</v>
      </c>
      <c r="Q198" s="28" t="str">
        <f>IF(D198="物理类",IF(P198&gt;=分数线!$C$2,"本科",""),IF(D198="历史类",IF(P198&gt;=分数线!$C$3,"本科","")))</f>
        <v>本科</v>
      </c>
      <c r="R198" s="28">
        <f t="shared" si="158"/>
        <v>39.6</v>
      </c>
      <c r="S198" s="28" t="str">
        <f>IF(D198="物理类",IF(P198&gt;=分数线!$C$6,"重本",""),IF(D198="历史类",IF(P198&gt;=分数线!$C$7,"重本","")))</f>
        <v/>
      </c>
      <c r="T198" s="28">
        <f t="shared" si="120"/>
        <v>0</v>
      </c>
      <c r="U198" s="28">
        <f t="shared" si="159"/>
        <v>39.6</v>
      </c>
      <c r="V198" s="26">
        <v>4</v>
      </c>
      <c r="W198" s="26" t="s">
        <v>352</v>
      </c>
      <c r="X198" s="26">
        <f t="shared" si="121"/>
        <v>0.66</v>
      </c>
      <c r="Y198" s="26" t="s">
        <v>274</v>
      </c>
      <c r="Z198" s="26">
        <f t="shared" si="122"/>
        <v>0.66</v>
      </c>
      <c r="AA198" s="26" t="s">
        <v>306</v>
      </c>
      <c r="AB198" s="26">
        <f t="shared" si="123"/>
        <v>0.66</v>
      </c>
      <c r="AC198" s="49" t="s">
        <v>218</v>
      </c>
      <c r="AD198" s="26">
        <f t="shared" si="124"/>
        <v>0.66</v>
      </c>
      <c r="AE198" s="29" t="s">
        <v>349</v>
      </c>
      <c r="AF198" s="26">
        <f t="shared" si="125"/>
        <v>0.66</v>
      </c>
      <c r="AG198" s="29" t="s">
        <v>66</v>
      </c>
      <c r="AH198" s="26">
        <f t="shared" si="126"/>
        <v>0.66</v>
      </c>
      <c r="AI198" s="26">
        <v>4</v>
      </c>
      <c r="AJ198" s="26" t="s">
        <v>181</v>
      </c>
      <c r="AK198" s="26">
        <f t="shared" si="127"/>
        <v>0.66</v>
      </c>
      <c r="AL198" s="26" t="s">
        <v>182</v>
      </c>
      <c r="AM198" s="26">
        <f t="shared" si="128"/>
        <v>0.66</v>
      </c>
      <c r="AN198" s="26" t="s">
        <v>91</v>
      </c>
      <c r="AO198" s="26">
        <f t="shared" si="129"/>
        <v>0.66</v>
      </c>
      <c r="AP198" s="26" t="s">
        <v>183</v>
      </c>
      <c r="AQ198" s="26">
        <f t="shared" si="130"/>
        <v>0.66</v>
      </c>
      <c r="AR198" s="26" t="s">
        <v>184</v>
      </c>
      <c r="AS198" s="26">
        <f t="shared" si="131"/>
        <v>0.66</v>
      </c>
      <c r="AT198" s="26" t="s">
        <v>466</v>
      </c>
      <c r="AU198" s="26">
        <f t="shared" si="132"/>
        <v>0.66</v>
      </c>
      <c r="AV198" s="26">
        <v>4</v>
      </c>
      <c r="AW198" s="26" t="s">
        <v>181</v>
      </c>
      <c r="AX198" s="26">
        <f t="shared" si="133"/>
        <v>0.99</v>
      </c>
      <c r="AY198" s="26" t="s">
        <v>182</v>
      </c>
      <c r="AZ198" s="26">
        <f t="shared" si="134"/>
        <v>0.99</v>
      </c>
      <c r="BA198" s="26" t="s">
        <v>91</v>
      </c>
      <c r="BB198" s="26">
        <f t="shared" si="135"/>
        <v>0.99</v>
      </c>
      <c r="BC198" s="26" t="s">
        <v>183</v>
      </c>
      <c r="BD198" s="26">
        <f t="shared" si="136"/>
        <v>0.99</v>
      </c>
      <c r="BE198" s="26" t="s">
        <v>184</v>
      </c>
      <c r="BF198" s="26">
        <f t="shared" si="137"/>
        <v>0.99</v>
      </c>
      <c r="BG198" s="26" t="s">
        <v>466</v>
      </c>
      <c r="BH198" s="26">
        <f t="shared" si="138"/>
        <v>0.99</v>
      </c>
      <c r="BI198" s="26">
        <v>4</v>
      </c>
      <c r="BJ198" s="26" t="s">
        <v>181</v>
      </c>
      <c r="BK198" s="26">
        <f t="shared" si="139"/>
        <v>0.99</v>
      </c>
      <c r="BL198" s="26" t="s">
        <v>182</v>
      </c>
      <c r="BM198" s="26">
        <f t="shared" si="140"/>
        <v>0.99</v>
      </c>
      <c r="BN198" s="26" t="s">
        <v>91</v>
      </c>
      <c r="BO198" s="26">
        <f t="shared" si="141"/>
        <v>0.99</v>
      </c>
      <c r="BP198" s="26" t="s">
        <v>183</v>
      </c>
      <c r="BQ198" s="26">
        <f t="shared" si="142"/>
        <v>0.99</v>
      </c>
      <c r="BR198" s="26" t="s">
        <v>184</v>
      </c>
      <c r="BS198" s="26">
        <f t="shared" si="143"/>
        <v>0.99</v>
      </c>
      <c r="BT198" s="26" t="s">
        <v>466</v>
      </c>
      <c r="BU198" s="26">
        <f t="shared" si="144"/>
        <v>0.99</v>
      </c>
      <c r="BV198" s="26">
        <v>4</v>
      </c>
      <c r="BW198" s="26" t="s">
        <v>181</v>
      </c>
      <c r="BX198" s="26">
        <f t="shared" si="145"/>
        <v>1.65</v>
      </c>
      <c r="BY198" s="26" t="s">
        <v>182</v>
      </c>
      <c r="BZ198" s="26">
        <f t="shared" si="146"/>
        <v>1.65</v>
      </c>
      <c r="CA198" s="26" t="s">
        <v>91</v>
      </c>
      <c r="CB198" s="26">
        <f t="shared" si="147"/>
        <v>1.65</v>
      </c>
      <c r="CC198" s="26" t="s">
        <v>183</v>
      </c>
      <c r="CD198" s="26">
        <f t="shared" si="148"/>
        <v>1.65</v>
      </c>
      <c r="CE198" s="26" t="s">
        <v>22</v>
      </c>
      <c r="CF198" s="26">
        <f t="shared" si="149"/>
        <v>1.65</v>
      </c>
      <c r="CG198" s="26" t="s">
        <v>87</v>
      </c>
      <c r="CH198" s="26">
        <f t="shared" si="150"/>
        <v>1.65</v>
      </c>
      <c r="CI198" s="26">
        <v>4</v>
      </c>
      <c r="CJ198" s="26" t="s">
        <v>181</v>
      </c>
      <c r="CK198" s="26">
        <f t="shared" si="151"/>
        <v>1.65</v>
      </c>
      <c r="CL198" s="26" t="s">
        <v>182</v>
      </c>
      <c r="CM198" s="26">
        <f t="shared" si="152"/>
        <v>1.65</v>
      </c>
      <c r="CN198" s="26" t="s">
        <v>91</v>
      </c>
      <c r="CO198" s="26">
        <f t="shared" si="153"/>
        <v>1.65</v>
      </c>
      <c r="CP198" s="26" t="s">
        <v>183</v>
      </c>
      <c r="CQ198" s="26">
        <f t="shared" si="154"/>
        <v>1.65</v>
      </c>
      <c r="CR198" s="26" t="s">
        <v>22</v>
      </c>
      <c r="CS198" s="26">
        <f t="shared" si="155"/>
        <v>1.65</v>
      </c>
      <c r="CT198" s="26" t="s">
        <v>26</v>
      </c>
      <c r="CU198" s="26">
        <f t="shared" si="156"/>
        <v>1.65</v>
      </c>
    </row>
    <row r="199" spans="1:99" ht="15.75" x14ac:dyDescent="0.15">
      <c r="A199" s="23" t="s">
        <v>503</v>
      </c>
      <c r="B199" s="24" t="s">
        <v>504</v>
      </c>
      <c r="C199" s="23" t="s">
        <v>160</v>
      </c>
      <c r="D199" s="23" t="s">
        <v>8</v>
      </c>
      <c r="E199" s="25"/>
      <c r="F199" s="23">
        <v>0.5</v>
      </c>
      <c r="G199" s="26">
        <v>0</v>
      </c>
      <c r="H199" s="26">
        <v>92</v>
      </c>
      <c r="I199" s="26">
        <v>83</v>
      </c>
      <c r="J199" s="26">
        <v>94</v>
      </c>
      <c r="K199" s="26">
        <v>48</v>
      </c>
      <c r="L199" s="26">
        <v>74</v>
      </c>
      <c r="M199" s="26">
        <v>0</v>
      </c>
      <c r="N199" s="27">
        <v>77</v>
      </c>
      <c r="O199" s="26">
        <v>0</v>
      </c>
      <c r="P199" s="26">
        <f t="shared" si="157"/>
        <v>468</v>
      </c>
      <c r="Q199" s="28" t="str">
        <f>IF(D199="物理类",IF(P199&gt;=分数线!$C$2,"本科",""),IF(D199="历史类",IF(P199&gt;=分数线!$C$3,"本科","")))</f>
        <v>本科</v>
      </c>
      <c r="R199" s="28">
        <f t="shared" si="158"/>
        <v>54</v>
      </c>
      <c r="S199" s="28" t="str">
        <f>IF(D199="物理类",IF(P199&gt;=分数线!$C$6,"重本",""),IF(D199="历史类",IF(P199&gt;=分数线!$C$7,"重本","")))</f>
        <v/>
      </c>
      <c r="T199" s="28">
        <f t="shared" si="120"/>
        <v>0</v>
      </c>
      <c r="U199" s="28">
        <f t="shared" si="159"/>
        <v>54</v>
      </c>
      <c r="V199" s="26">
        <v>4</v>
      </c>
      <c r="W199" s="26" t="s">
        <v>181</v>
      </c>
      <c r="X199" s="26">
        <f t="shared" si="121"/>
        <v>0.9</v>
      </c>
      <c r="Y199" s="26" t="s">
        <v>182</v>
      </c>
      <c r="Z199" s="26">
        <f t="shared" si="122"/>
        <v>0.9</v>
      </c>
      <c r="AA199" s="26" t="s">
        <v>91</v>
      </c>
      <c r="AB199" s="26">
        <f t="shared" si="123"/>
        <v>0.9</v>
      </c>
      <c r="AC199" s="49" t="s">
        <v>183</v>
      </c>
      <c r="AD199" s="26">
        <f t="shared" si="124"/>
        <v>0.9</v>
      </c>
      <c r="AE199" s="29" t="s">
        <v>184</v>
      </c>
      <c r="AF199" s="26">
        <f t="shared" si="125"/>
        <v>0.9</v>
      </c>
      <c r="AG199" s="29" t="s">
        <v>66</v>
      </c>
      <c r="AH199" s="26">
        <f t="shared" si="126"/>
        <v>0.9</v>
      </c>
      <c r="AI199" s="26">
        <v>4</v>
      </c>
      <c r="AJ199" s="26" t="s">
        <v>181</v>
      </c>
      <c r="AK199" s="26">
        <f t="shared" si="127"/>
        <v>0.9</v>
      </c>
      <c r="AL199" s="26" t="s">
        <v>182</v>
      </c>
      <c r="AM199" s="26">
        <f t="shared" si="128"/>
        <v>0.9</v>
      </c>
      <c r="AN199" s="26" t="s">
        <v>91</v>
      </c>
      <c r="AO199" s="26">
        <f t="shared" si="129"/>
        <v>0.9</v>
      </c>
      <c r="AP199" s="26" t="s">
        <v>183</v>
      </c>
      <c r="AQ199" s="26">
        <f t="shared" si="130"/>
        <v>0.9</v>
      </c>
      <c r="AR199" s="26" t="s">
        <v>184</v>
      </c>
      <c r="AS199" s="26">
        <f t="shared" si="131"/>
        <v>0.9</v>
      </c>
      <c r="AT199" s="26" t="s">
        <v>466</v>
      </c>
      <c r="AU199" s="26">
        <f t="shared" si="132"/>
        <v>0.9</v>
      </c>
      <c r="AV199" s="26">
        <v>4</v>
      </c>
      <c r="AW199" s="26" t="s">
        <v>181</v>
      </c>
      <c r="AX199" s="26">
        <f t="shared" si="133"/>
        <v>1.35</v>
      </c>
      <c r="AY199" s="26" t="s">
        <v>182</v>
      </c>
      <c r="AZ199" s="26">
        <f t="shared" si="134"/>
        <v>1.35</v>
      </c>
      <c r="BA199" s="26" t="s">
        <v>91</v>
      </c>
      <c r="BB199" s="26">
        <f t="shared" si="135"/>
        <v>1.35</v>
      </c>
      <c r="BC199" s="26" t="s">
        <v>183</v>
      </c>
      <c r="BD199" s="26">
        <f t="shared" si="136"/>
        <v>1.35</v>
      </c>
      <c r="BE199" s="26" t="s">
        <v>184</v>
      </c>
      <c r="BF199" s="26">
        <f t="shared" si="137"/>
        <v>1.35</v>
      </c>
      <c r="BG199" s="26" t="s">
        <v>466</v>
      </c>
      <c r="BH199" s="26">
        <f t="shared" si="138"/>
        <v>1.35</v>
      </c>
      <c r="BI199" s="26">
        <v>4</v>
      </c>
      <c r="BJ199" s="26" t="s">
        <v>181</v>
      </c>
      <c r="BK199" s="26">
        <f t="shared" si="139"/>
        <v>1.35</v>
      </c>
      <c r="BL199" s="26" t="s">
        <v>182</v>
      </c>
      <c r="BM199" s="26">
        <f t="shared" si="140"/>
        <v>1.35</v>
      </c>
      <c r="BN199" s="26" t="s">
        <v>91</v>
      </c>
      <c r="BO199" s="26">
        <f t="shared" si="141"/>
        <v>1.35</v>
      </c>
      <c r="BP199" s="26" t="s">
        <v>183</v>
      </c>
      <c r="BQ199" s="26">
        <f t="shared" si="142"/>
        <v>1.35</v>
      </c>
      <c r="BR199" s="26" t="s">
        <v>184</v>
      </c>
      <c r="BS199" s="26">
        <f t="shared" si="143"/>
        <v>1.35</v>
      </c>
      <c r="BT199" s="26" t="s">
        <v>466</v>
      </c>
      <c r="BU199" s="26">
        <f t="shared" si="144"/>
        <v>1.35</v>
      </c>
      <c r="BV199" s="26">
        <v>4</v>
      </c>
      <c r="BW199" s="26" t="s">
        <v>181</v>
      </c>
      <c r="BX199" s="26">
        <f t="shared" si="145"/>
        <v>2.25</v>
      </c>
      <c r="BY199" s="26" t="s">
        <v>182</v>
      </c>
      <c r="BZ199" s="26">
        <f t="shared" si="146"/>
        <v>2.25</v>
      </c>
      <c r="CA199" s="26" t="s">
        <v>91</v>
      </c>
      <c r="CB199" s="26">
        <f t="shared" si="147"/>
        <v>2.25</v>
      </c>
      <c r="CC199" s="26" t="s">
        <v>183</v>
      </c>
      <c r="CD199" s="26">
        <f t="shared" si="148"/>
        <v>2.25</v>
      </c>
      <c r="CE199" s="26" t="s">
        <v>22</v>
      </c>
      <c r="CF199" s="26">
        <f t="shared" si="149"/>
        <v>2.25</v>
      </c>
      <c r="CG199" s="26" t="s">
        <v>87</v>
      </c>
      <c r="CH199" s="26">
        <f t="shared" si="150"/>
        <v>2.25</v>
      </c>
      <c r="CI199" s="26">
        <v>4</v>
      </c>
      <c r="CJ199" s="26" t="s">
        <v>181</v>
      </c>
      <c r="CK199" s="26">
        <f t="shared" si="151"/>
        <v>2.25</v>
      </c>
      <c r="CL199" s="26" t="s">
        <v>182</v>
      </c>
      <c r="CM199" s="26">
        <f t="shared" si="152"/>
        <v>2.25</v>
      </c>
      <c r="CN199" s="26" t="s">
        <v>91</v>
      </c>
      <c r="CO199" s="26">
        <f t="shared" si="153"/>
        <v>2.25</v>
      </c>
      <c r="CP199" s="26" t="s">
        <v>183</v>
      </c>
      <c r="CQ199" s="26">
        <f t="shared" si="154"/>
        <v>2.25</v>
      </c>
      <c r="CR199" s="26" t="s">
        <v>22</v>
      </c>
      <c r="CS199" s="26">
        <f t="shared" si="155"/>
        <v>2.25</v>
      </c>
      <c r="CT199" s="26" t="s">
        <v>26</v>
      </c>
      <c r="CU199" s="26">
        <f t="shared" si="156"/>
        <v>2.25</v>
      </c>
    </row>
    <row r="200" spans="1:99" ht="15.75" x14ac:dyDescent="0.15">
      <c r="A200" s="23" t="s">
        <v>505</v>
      </c>
      <c r="B200" s="24" t="s">
        <v>506</v>
      </c>
      <c r="C200" s="23" t="s">
        <v>160</v>
      </c>
      <c r="D200" s="23" t="s">
        <v>8</v>
      </c>
      <c r="E200" s="25"/>
      <c r="F200" s="23">
        <v>0.9</v>
      </c>
      <c r="G200" s="26">
        <v>0</v>
      </c>
      <c r="H200" s="26">
        <v>98</v>
      </c>
      <c r="I200" s="26">
        <v>86</v>
      </c>
      <c r="J200" s="26">
        <v>115</v>
      </c>
      <c r="K200" s="26">
        <v>33</v>
      </c>
      <c r="L200" s="26">
        <v>67</v>
      </c>
      <c r="M200" s="26">
        <v>0</v>
      </c>
      <c r="N200" s="27">
        <v>68</v>
      </c>
      <c r="O200" s="26">
        <v>0</v>
      </c>
      <c r="P200" s="26">
        <f t="shared" si="157"/>
        <v>467</v>
      </c>
      <c r="Q200" s="28" t="str">
        <f>IF(D200="物理类",IF(P200&gt;=分数线!$C$2,"本科",""),IF(D200="历史类",IF(P200&gt;=分数线!$C$3,"本科","")))</f>
        <v>本科</v>
      </c>
      <c r="R200" s="28">
        <f t="shared" si="158"/>
        <v>39.6</v>
      </c>
      <c r="S200" s="28" t="str">
        <f>IF(D200="物理类",IF(P200&gt;=分数线!$C$6,"重本",""),IF(D200="历史类",IF(P200&gt;=分数线!$C$7,"重本","")))</f>
        <v/>
      </c>
      <c r="T200" s="28">
        <f t="shared" si="120"/>
        <v>0</v>
      </c>
      <c r="U200" s="28">
        <f t="shared" si="159"/>
        <v>39.6</v>
      </c>
      <c r="V200" s="26">
        <v>4</v>
      </c>
      <c r="W200" s="26" t="s">
        <v>216</v>
      </c>
      <c r="X200" s="26">
        <f t="shared" si="121"/>
        <v>0.66</v>
      </c>
      <c r="Y200" s="26" t="s">
        <v>217</v>
      </c>
      <c r="Z200" s="26">
        <f t="shared" si="122"/>
        <v>0.66</v>
      </c>
      <c r="AA200" s="26" t="s">
        <v>93</v>
      </c>
      <c r="AB200" s="26">
        <f t="shared" si="123"/>
        <v>0.66</v>
      </c>
      <c r="AC200" s="49" t="s">
        <v>218</v>
      </c>
      <c r="AD200" s="26">
        <f t="shared" si="124"/>
        <v>0.66</v>
      </c>
      <c r="AE200" s="29" t="s">
        <v>219</v>
      </c>
      <c r="AF200" s="26">
        <f t="shared" si="125"/>
        <v>0.66</v>
      </c>
      <c r="AG200" s="29" t="s">
        <v>470</v>
      </c>
      <c r="AH200" s="26">
        <f t="shared" si="126"/>
        <v>0.66</v>
      </c>
      <c r="AI200" s="26">
        <v>4</v>
      </c>
      <c r="AJ200" s="26" t="s">
        <v>181</v>
      </c>
      <c r="AK200" s="26">
        <f t="shared" si="127"/>
        <v>0.66</v>
      </c>
      <c r="AL200" s="26" t="s">
        <v>182</v>
      </c>
      <c r="AM200" s="26">
        <f t="shared" si="128"/>
        <v>0.66</v>
      </c>
      <c r="AN200" s="26" t="s">
        <v>91</v>
      </c>
      <c r="AO200" s="26">
        <f t="shared" si="129"/>
        <v>0.66</v>
      </c>
      <c r="AP200" s="26" t="s">
        <v>183</v>
      </c>
      <c r="AQ200" s="26">
        <f t="shared" si="130"/>
        <v>0.66</v>
      </c>
      <c r="AR200" s="26" t="s">
        <v>184</v>
      </c>
      <c r="AS200" s="26">
        <f t="shared" si="131"/>
        <v>0.66</v>
      </c>
      <c r="AT200" s="26" t="s">
        <v>466</v>
      </c>
      <c r="AU200" s="26">
        <f t="shared" si="132"/>
        <v>0.66</v>
      </c>
      <c r="AV200" s="26">
        <v>4</v>
      </c>
      <c r="AW200" s="26" t="s">
        <v>181</v>
      </c>
      <c r="AX200" s="26">
        <f t="shared" si="133"/>
        <v>0.99</v>
      </c>
      <c r="AY200" s="26" t="s">
        <v>182</v>
      </c>
      <c r="AZ200" s="26">
        <f t="shared" si="134"/>
        <v>0.99</v>
      </c>
      <c r="BA200" s="26" t="s">
        <v>91</v>
      </c>
      <c r="BB200" s="26">
        <f t="shared" si="135"/>
        <v>0.99</v>
      </c>
      <c r="BC200" s="26" t="s">
        <v>183</v>
      </c>
      <c r="BD200" s="26">
        <f t="shared" si="136"/>
        <v>0.99</v>
      </c>
      <c r="BE200" s="26" t="s">
        <v>184</v>
      </c>
      <c r="BF200" s="26">
        <f t="shared" si="137"/>
        <v>0.99</v>
      </c>
      <c r="BG200" s="26" t="s">
        <v>466</v>
      </c>
      <c r="BH200" s="26">
        <f t="shared" si="138"/>
        <v>0.99</v>
      </c>
      <c r="BI200" s="26">
        <v>4</v>
      </c>
      <c r="BJ200" s="26" t="s">
        <v>181</v>
      </c>
      <c r="BK200" s="26">
        <f t="shared" si="139"/>
        <v>0.99</v>
      </c>
      <c r="BL200" s="26" t="s">
        <v>182</v>
      </c>
      <c r="BM200" s="26">
        <f t="shared" si="140"/>
        <v>0.99</v>
      </c>
      <c r="BN200" s="26" t="s">
        <v>91</v>
      </c>
      <c r="BO200" s="26">
        <f t="shared" si="141"/>
        <v>0.99</v>
      </c>
      <c r="BP200" s="26" t="s">
        <v>183</v>
      </c>
      <c r="BQ200" s="26">
        <f t="shared" si="142"/>
        <v>0.99</v>
      </c>
      <c r="BR200" s="26" t="s">
        <v>184</v>
      </c>
      <c r="BS200" s="26">
        <f t="shared" si="143"/>
        <v>0.99</v>
      </c>
      <c r="BT200" s="26" t="s">
        <v>466</v>
      </c>
      <c r="BU200" s="26">
        <f t="shared" si="144"/>
        <v>0.99</v>
      </c>
      <c r="BV200" s="26">
        <v>4</v>
      </c>
      <c r="BW200" s="26" t="s">
        <v>181</v>
      </c>
      <c r="BX200" s="26">
        <f t="shared" si="145"/>
        <v>1.65</v>
      </c>
      <c r="BY200" s="26" t="s">
        <v>182</v>
      </c>
      <c r="BZ200" s="26">
        <f t="shared" si="146"/>
        <v>1.65</v>
      </c>
      <c r="CA200" s="26" t="s">
        <v>91</v>
      </c>
      <c r="CB200" s="26">
        <f t="shared" si="147"/>
        <v>1.65</v>
      </c>
      <c r="CC200" s="26" t="s">
        <v>183</v>
      </c>
      <c r="CD200" s="26">
        <f t="shared" si="148"/>
        <v>1.65</v>
      </c>
      <c r="CE200" s="26" t="s">
        <v>22</v>
      </c>
      <c r="CF200" s="26">
        <f t="shared" si="149"/>
        <v>1.65</v>
      </c>
      <c r="CG200" s="26" t="s">
        <v>87</v>
      </c>
      <c r="CH200" s="26">
        <f t="shared" si="150"/>
        <v>1.65</v>
      </c>
      <c r="CI200" s="26">
        <v>4</v>
      </c>
      <c r="CJ200" s="26" t="s">
        <v>181</v>
      </c>
      <c r="CK200" s="26">
        <f t="shared" si="151"/>
        <v>1.65</v>
      </c>
      <c r="CL200" s="26" t="s">
        <v>182</v>
      </c>
      <c r="CM200" s="26">
        <f t="shared" si="152"/>
        <v>1.65</v>
      </c>
      <c r="CN200" s="26" t="s">
        <v>91</v>
      </c>
      <c r="CO200" s="26">
        <f t="shared" si="153"/>
        <v>1.65</v>
      </c>
      <c r="CP200" s="26" t="s">
        <v>183</v>
      </c>
      <c r="CQ200" s="26">
        <f t="shared" si="154"/>
        <v>1.65</v>
      </c>
      <c r="CR200" s="26" t="s">
        <v>22</v>
      </c>
      <c r="CS200" s="26">
        <f t="shared" si="155"/>
        <v>1.65</v>
      </c>
      <c r="CT200" s="26" t="s">
        <v>26</v>
      </c>
      <c r="CU200" s="26">
        <f t="shared" si="156"/>
        <v>1.65</v>
      </c>
    </row>
    <row r="201" spans="1:99" ht="15.75" x14ac:dyDescent="0.15">
      <c r="A201" s="23" t="s">
        <v>507</v>
      </c>
      <c r="B201" s="24" t="s">
        <v>508</v>
      </c>
      <c r="C201" s="23" t="s">
        <v>160</v>
      </c>
      <c r="D201" s="23" t="s">
        <v>8</v>
      </c>
      <c r="E201" s="25"/>
      <c r="F201" s="23">
        <v>1</v>
      </c>
      <c r="G201" s="26">
        <v>0</v>
      </c>
      <c r="H201" s="26">
        <v>112</v>
      </c>
      <c r="I201" s="26">
        <v>77</v>
      </c>
      <c r="J201" s="26">
        <v>124</v>
      </c>
      <c r="K201" s="26">
        <v>39</v>
      </c>
      <c r="L201" s="26">
        <v>52</v>
      </c>
      <c r="M201" s="26">
        <v>0</v>
      </c>
      <c r="N201" s="27">
        <v>62</v>
      </c>
      <c r="O201" s="26">
        <v>0</v>
      </c>
      <c r="P201" s="26">
        <f t="shared" si="157"/>
        <v>466</v>
      </c>
      <c r="Q201" s="28" t="str">
        <f>IF(D201="物理类",IF(P201&gt;=分数线!$C$2,"本科",""),IF(D201="历史类",IF(P201&gt;=分数线!$C$3,"本科","")))</f>
        <v>本科</v>
      </c>
      <c r="R201" s="28">
        <f t="shared" si="158"/>
        <v>36</v>
      </c>
      <c r="S201" s="28" t="str">
        <f>IF(D201="物理类",IF(P201&gt;=分数线!$C$6,"重本",""),IF(D201="历史类",IF(P201&gt;=分数线!$C$7,"重本","")))</f>
        <v/>
      </c>
      <c r="T201" s="28">
        <f t="shared" si="120"/>
        <v>0</v>
      </c>
      <c r="U201" s="28">
        <f t="shared" si="159"/>
        <v>36</v>
      </c>
      <c r="V201" s="26">
        <v>4</v>
      </c>
      <c r="W201" s="26" t="s">
        <v>63</v>
      </c>
      <c r="X201" s="26">
        <f t="shared" si="121"/>
        <v>0.6</v>
      </c>
      <c r="Y201" s="26" t="s">
        <v>265</v>
      </c>
      <c r="Z201" s="26">
        <f t="shared" si="122"/>
        <v>0.6</v>
      </c>
      <c r="AA201" s="26" t="s">
        <v>96</v>
      </c>
      <c r="AB201" s="26">
        <f t="shared" si="123"/>
        <v>0.6</v>
      </c>
      <c r="AC201" s="49" t="s">
        <v>97</v>
      </c>
      <c r="AD201" s="26">
        <f t="shared" si="124"/>
        <v>0.6</v>
      </c>
      <c r="AE201" s="29" t="s">
        <v>266</v>
      </c>
      <c r="AF201" s="26">
        <f t="shared" si="125"/>
        <v>0.6</v>
      </c>
      <c r="AG201" s="29" t="s">
        <v>466</v>
      </c>
      <c r="AH201" s="26">
        <f t="shared" si="126"/>
        <v>0.6</v>
      </c>
      <c r="AI201" s="26">
        <v>4</v>
      </c>
      <c r="AJ201" s="26" t="s">
        <v>181</v>
      </c>
      <c r="AK201" s="26">
        <f t="shared" si="127"/>
        <v>0.6</v>
      </c>
      <c r="AL201" s="26" t="s">
        <v>182</v>
      </c>
      <c r="AM201" s="26">
        <f t="shared" si="128"/>
        <v>0.6</v>
      </c>
      <c r="AN201" s="26" t="s">
        <v>91</v>
      </c>
      <c r="AO201" s="26">
        <f t="shared" si="129"/>
        <v>0.6</v>
      </c>
      <c r="AP201" s="26" t="s">
        <v>183</v>
      </c>
      <c r="AQ201" s="26">
        <f t="shared" si="130"/>
        <v>0.6</v>
      </c>
      <c r="AR201" s="26" t="s">
        <v>184</v>
      </c>
      <c r="AS201" s="26">
        <f t="shared" si="131"/>
        <v>0.6</v>
      </c>
      <c r="AT201" s="26" t="s">
        <v>466</v>
      </c>
      <c r="AU201" s="26">
        <f t="shared" si="132"/>
        <v>0.6</v>
      </c>
      <c r="AV201" s="26">
        <v>4</v>
      </c>
      <c r="AW201" s="26" t="s">
        <v>181</v>
      </c>
      <c r="AX201" s="26">
        <f t="shared" si="133"/>
        <v>0.9</v>
      </c>
      <c r="AY201" s="26" t="s">
        <v>182</v>
      </c>
      <c r="AZ201" s="26">
        <f t="shared" si="134"/>
        <v>0.9</v>
      </c>
      <c r="BA201" s="26" t="s">
        <v>91</v>
      </c>
      <c r="BB201" s="26">
        <f t="shared" si="135"/>
        <v>0.9</v>
      </c>
      <c r="BC201" s="26" t="s">
        <v>183</v>
      </c>
      <c r="BD201" s="26">
        <f t="shared" si="136"/>
        <v>0.9</v>
      </c>
      <c r="BE201" s="26" t="s">
        <v>184</v>
      </c>
      <c r="BF201" s="26">
        <f t="shared" si="137"/>
        <v>0.9</v>
      </c>
      <c r="BG201" s="26" t="s">
        <v>466</v>
      </c>
      <c r="BH201" s="26">
        <f t="shared" si="138"/>
        <v>0.9</v>
      </c>
      <c r="BI201" s="26">
        <v>4</v>
      </c>
      <c r="BJ201" s="26" t="s">
        <v>181</v>
      </c>
      <c r="BK201" s="26">
        <f t="shared" si="139"/>
        <v>0.9</v>
      </c>
      <c r="BL201" s="26" t="s">
        <v>182</v>
      </c>
      <c r="BM201" s="26">
        <f t="shared" si="140"/>
        <v>0.9</v>
      </c>
      <c r="BN201" s="26" t="s">
        <v>91</v>
      </c>
      <c r="BO201" s="26">
        <f t="shared" si="141"/>
        <v>0.9</v>
      </c>
      <c r="BP201" s="26" t="s">
        <v>183</v>
      </c>
      <c r="BQ201" s="26">
        <f t="shared" si="142"/>
        <v>0.9</v>
      </c>
      <c r="BR201" s="26" t="s">
        <v>184</v>
      </c>
      <c r="BS201" s="26">
        <f t="shared" si="143"/>
        <v>0.9</v>
      </c>
      <c r="BT201" s="26" t="s">
        <v>466</v>
      </c>
      <c r="BU201" s="26">
        <f t="shared" si="144"/>
        <v>0.9</v>
      </c>
      <c r="BV201" s="26">
        <v>4</v>
      </c>
      <c r="BW201" s="26" t="s">
        <v>181</v>
      </c>
      <c r="BX201" s="26">
        <f t="shared" si="145"/>
        <v>1.5</v>
      </c>
      <c r="BY201" s="26" t="s">
        <v>182</v>
      </c>
      <c r="BZ201" s="26">
        <f t="shared" si="146"/>
        <v>1.5</v>
      </c>
      <c r="CA201" s="26" t="s">
        <v>91</v>
      </c>
      <c r="CB201" s="26">
        <f t="shared" si="147"/>
        <v>1.5</v>
      </c>
      <c r="CC201" s="26" t="s">
        <v>183</v>
      </c>
      <c r="CD201" s="26">
        <f t="shared" si="148"/>
        <v>1.5</v>
      </c>
      <c r="CE201" s="26" t="s">
        <v>22</v>
      </c>
      <c r="CF201" s="26">
        <f t="shared" si="149"/>
        <v>1.5</v>
      </c>
      <c r="CG201" s="26" t="s">
        <v>87</v>
      </c>
      <c r="CH201" s="26">
        <f t="shared" si="150"/>
        <v>1.5</v>
      </c>
      <c r="CI201" s="26">
        <v>4</v>
      </c>
      <c r="CJ201" s="26" t="s">
        <v>181</v>
      </c>
      <c r="CK201" s="26">
        <f t="shared" si="151"/>
        <v>1.5</v>
      </c>
      <c r="CL201" s="26" t="s">
        <v>182</v>
      </c>
      <c r="CM201" s="26">
        <f t="shared" si="152"/>
        <v>1.5</v>
      </c>
      <c r="CN201" s="26" t="s">
        <v>91</v>
      </c>
      <c r="CO201" s="26">
        <f t="shared" si="153"/>
        <v>1.5</v>
      </c>
      <c r="CP201" s="26" t="s">
        <v>183</v>
      </c>
      <c r="CQ201" s="26">
        <f t="shared" si="154"/>
        <v>1.5</v>
      </c>
      <c r="CR201" s="26" t="s">
        <v>22</v>
      </c>
      <c r="CS201" s="26">
        <f t="shared" si="155"/>
        <v>1.5</v>
      </c>
      <c r="CT201" s="26" t="s">
        <v>26</v>
      </c>
      <c r="CU201" s="26">
        <f t="shared" si="156"/>
        <v>1.5</v>
      </c>
    </row>
    <row r="202" spans="1:99" s="3" customFormat="1" ht="15.75" x14ac:dyDescent="0.15">
      <c r="A202" s="23" t="s">
        <v>509</v>
      </c>
      <c r="B202" s="24" t="s">
        <v>510</v>
      </c>
      <c r="C202" s="23" t="s">
        <v>160</v>
      </c>
      <c r="D202" s="23" t="s">
        <v>8</v>
      </c>
      <c r="E202" s="25"/>
      <c r="F202" s="23">
        <v>0.2</v>
      </c>
      <c r="G202" s="26">
        <v>0</v>
      </c>
      <c r="H202" s="26">
        <v>105</v>
      </c>
      <c r="I202" s="26">
        <v>83</v>
      </c>
      <c r="J202" s="26">
        <v>107</v>
      </c>
      <c r="K202" s="26">
        <v>41</v>
      </c>
      <c r="L202" s="26">
        <v>64</v>
      </c>
      <c r="M202" s="26">
        <v>0</v>
      </c>
      <c r="N202" s="27">
        <v>65</v>
      </c>
      <c r="O202" s="26">
        <v>0</v>
      </c>
      <c r="P202" s="26">
        <f t="shared" si="157"/>
        <v>465</v>
      </c>
      <c r="Q202" s="28" t="str">
        <f>IF(D202="物理类",IF(P202&gt;=分数线!$C$2,"本科",""),IF(D202="历史类",IF(P202&gt;=分数线!$C$3,"本科","")))</f>
        <v>本科</v>
      </c>
      <c r="R202" s="28">
        <f t="shared" si="158"/>
        <v>64.8</v>
      </c>
      <c r="S202" s="28" t="str">
        <f>IF(D202="物理类",IF(P202&gt;=分数线!$C$6,"重本",""),IF(D202="历史类",IF(P202&gt;=分数线!$C$7,"重本","")))</f>
        <v/>
      </c>
      <c r="T202" s="28">
        <f t="shared" si="120"/>
        <v>0</v>
      </c>
      <c r="U202" s="28">
        <f t="shared" si="159"/>
        <v>64.8</v>
      </c>
      <c r="V202" s="26">
        <v>4</v>
      </c>
      <c r="W202" s="26" t="s">
        <v>181</v>
      </c>
      <c r="X202" s="26">
        <f t="shared" si="121"/>
        <v>1.08</v>
      </c>
      <c r="Y202" s="26" t="s">
        <v>182</v>
      </c>
      <c r="Z202" s="26">
        <f t="shared" si="122"/>
        <v>1.08</v>
      </c>
      <c r="AA202" s="26" t="s">
        <v>91</v>
      </c>
      <c r="AB202" s="26">
        <f t="shared" si="123"/>
        <v>1.08</v>
      </c>
      <c r="AC202" s="49" t="s">
        <v>183</v>
      </c>
      <c r="AD202" s="26">
        <f t="shared" si="124"/>
        <v>1.08</v>
      </c>
      <c r="AE202" s="29" t="s">
        <v>184</v>
      </c>
      <c r="AF202" s="26">
        <f t="shared" si="125"/>
        <v>1.08</v>
      </c>
      <c r="AG202" s="29" t="s">
        <v>66</v>
      </c>
      <c r="AH202" s="26">
        <f t="shared" si="126"/>
        <v>1.08</v>
      </c>
      <c r="AI202" s="26">
        <v>4</v>
      </c>
      <c r="AJ202" s="26" t="s">
        <v>181</v>
      </c>
      <c r="AK202" s="26">
        <f t="shared" si="127"/>
        <v>1.08</v>
      </c>
      <c r="AL202" s="26" t="s">
        <v>182</v>
      </c>
      <c r="AM202" s="26">
        <f t="shared" si="128"/>
        <v>1.08</v>
      </c>
      <c r="AN202" s="26" t="s">
        <v>91</v>
      </c>
      <c r="AO202" s="26">
        <f t="shared" si="129"/>
        <v>1.08</v>
      </c>
      <c r="AP202" s="26" t="s">
        <v>183</v>
      </c>
      <c r="AQ202" s="26">
        <f t="shared" si="130"/>
        <v>1.08</v>
      </c>
      <c r="AR202" s="26" t="s">
        <v>184</v>
      </c>
      <c r="AS202" s="26">
        <f t="shared" si="131"/>
        <v>1.08</v>
      </c>
      <c r="AT202" s="26" t="s">
        <v>466</v>
      </c>
      <c r="AU202" s="26">
        <f t="shared" si="132"/>
        <v>1.08</v>
      </c>
      <c r="AV202" s="26">
        <v>4</v>
      </c>
      <c r="AW202" s="26" t="s">
        <v>181</v>
      </c>
      <c r="AX202" s="26">
        <f t="shared" si="133"/>
        <v>1.62</v>
      </c>
      <c r="AY202" s="26" t="s">
        <v>182</v>
      </c>
      <c r="AZ202" s="26">
        <f t="shared" si="134"/>
        <v>1.62</v>
      </c>
      <c r="BA202" s="26" t="s">
        <v>91</v>
      </c>
      <c r="BB202" s="26">
        <f t="shared" si="135"/>
        <v>1.62</v>
      </c>
      <c r="BC202" s="26" t="s">
        <v>183</v>
      </c>
      <c r="BD202" s="26">
        <f t="shared" si="136"/>
        <v>1.62</v>
      </c>
      <c r="BE202" s="26" t="s">
        <v>184</v>
      </c>
      <c r="BF202" s="26">
        <f t="shared" si="137"/>
        <v>1.62</v>
      </c>
      <c r="BG202" s="26" t="s">
        <v>466</v>
      </c>
      <c r="BH202" s="26">
        <f t="shared" si="138"/>
        <v>1.62</v>
      </c>
      <c r="BI202" s="26">
        <v>4</v>
      </c>
      <c r="BJ202" s="26" t="s">
        <v>181</v>
      </c>
      <c r="BK202" s="26">
        <f t="shared" si="139"/>
        <v>1.62</v>
      </c>
      <c r="BL202" s="26" t="s">
        <v>182</v>
      </c>
      <c r="BM202" s="26">
        <f t="shared" si="140"/>
        <v>1.62</v>
      </c>
      <c r="BN202" s="26" t="s">
        <v>91</v>
      </c>
      <c r="BO202" s="26">
        <f t="shared" si="141"/>
        <v>1.62</v>
      </c>
      <c r="BP202" s="26" t="s">
        <v>183</v>
      </c>
      <c r="BQ202" s="26">
        <f t="shared" si="142"/>
        <v>1.62</v>
      </c>
      <c r="BR202" s="26" t="s">
        <v>184</v>
      </c>
      <c r="BS202" s="26">
        <f t="shared" si="143"/>
        <v>1.62</v>
      </c>
      <c r="BT202" s="26" t="s">
        <v>466</v>
      </c>
      <c r="BU202" s="26">
        <f t="shared" si="144"/>
        <v>1.62</v>
      </c>
      <c r="BV202" s="26">
        <v>4</v>
      </c>
      <c r="BW202" s="26" t="s">
        <v>181</v>
      </c>
      <c r="BX202" s="26">
        <f t="shared" si="145"/>
        <v>2.7</v>
      </c>
      <c r="BY202" s="26" t="s">
        <v>182</v>
      </c>
      <c r="BZ202" s="26">
        <f t="shared" si="146"/>
        <v>2.7</v>
      </c>
      <c r="CA202" s="26" t="s">
        <v>91</v>
      </c>
      <c r="CB202" s="26">
        <f t="shared" si="147"/>
        <v>2.7</v>
      </c>
      <c r="CC202" s="26" t="s">
        <v>183</v>
      </c>
      <c r="CD202" s="26">
        <f t="shared" si="148"/>
        <v>2.7</v>
      </c>
      <c r="CE202" s="26" t="s">
        <v>22</v>
      </c>
      <c r="CF202" s="26">
        <f t="shared" si="149"/>
        <v>2.7</v>
      </c>
      <c r="CG202" s="26" t="s">
        <v>87</v>
      </c>
      <c r="CH202" s="26">
        <f t="shared" si="150"/>
        <v>2.7</v>
      </c>
      <c r="CI202" s="26">
        <v>4</v>
      </c>
      <c r="CJ202" s="26" t="s">
        <v>181</v>
      </c>
      <c r="CK202" s="26">
        <f t="shared" si="151"/>
        <v>2.7</v>
      </c>
      <c r="CL202" s="26" t="s">
        <v>182</v>
      </c>
      <c r="CM202" s="26">
        <f t="shared" si="152"/>
        <v>2.7</v>
      </c>
      <c r="CN202" s="26" t="s">
        <v>91</v>
      </c>
      <c r="CO202" s="26">
        <f t="shared" si="153"/>
        <v>2.7</v>
      </c>
      <c r="CP202" s="26" t="s">
        <v>183</v>
      </c>
      <c r="CQ202" s="26">
        <f t="shared" si="154"/>
        <v>2.7</v>
      </c>
      <c r="CR202" s="26" t="s">
        <v>22</v>
      </c>
      <c r="CS202" s="26">
        <f t="shared" si="155"/>
        <v>2.7</v>
      </c>
      <c r="CT202" s="26" t="s">
        <v>26</v>
      </c>
      <c r="CU202" s="26">
        <f t="shared" si="156"/>
        <v>2.7</v>
      </c>
    </row>
    <row r="203" spans="1:99" ht="15.75" x14ac:dyDescent="0.15">
      <c r="A203" s="23" t="s">
        <v>511</v>
      </c>
      <c r="B203" s="24" t="s">
        <v>512</v>
      </c>
      <c r="C203" s="23" t="s">
        <v>160</v>
      </c>
      <c r="D203" s="23" t="s">
        <v>8</v>
      </c>
      <c r="E203" s="25"/>
      <c r="F203" s="23">
        <v>0.7</v>
      </c>
      <c r="G203" s="26">
        <v>0</v>
      </c>
      <c r="H203" s="26">
        <v>108</v>
      </c>
      <c r="I203" s="26">
        <v>84</v>
      </c>
      <c r="J203" s="26">
        <v>93</v>
      </c>
      <c r="K203" s="26">
        <v>35</v>
      </c>
      <c r="L203" s="26">
        <v>67</v>
      </c>
      <c r="M203" s="26">
        <v>0</v>
      </c>
      <c r="N203" s="27">
        <v>76</v>
      </c>
      <c r="O203" s="26">
        <v>0</v>
      </c>
      <c r="P203" s="26">
        <f t="shared" si="157"/>
        <v>463</v>
      </c>
      <c r="Q203" s="28" t="str">
        <f>IF(D203="物理类",IF(P203&gt;=分数线!$C$2,"本科",""),IF(D203="历史类",IF(P203&gt;=分数线!$C$3,"本科","")))</f>
        <v>本科</v>
      </c>
      <c r="R203" s="28">
        <f t="shared" si="158"/>
        <v>46.8</v>
      </c>
      <c r="S203" s="28" t="str">
        <f>IF(D203="物理类",IF(P203&gt;=分数线!$C$6,"重本",""),IF(D203="历史类",IF(P203&gt;=分数线!$C$7,"重本","")))</f>
        <v/>
      </c>
      <c r="T203" s="28">
        <f t="shared" si="120"/>
        <v>0</v>
      </c>
      <c r="U203" s="28">
        <f t="shared" si="159"/>
        <v>46.8</v>
      </c>
      <c r="V203" s="26">
        <v>4</v>
      </c>
      <c r="W203" s="26" t="s">
        <v>216</v>
      </c>
      <c r="X203" s="26">
        <f t="shared" si="121"/>
        <v>0.78</v>
      </c>
      <c r="Y203" s="26" t="s">
        <v>217</v>
      </c>
      <c r="Z203" s="26">
        <f t="shared" si="122"/>
        <v>0.78</v>
      </c>
      <c r="AA203" s="26" t="s">
        <v>93</v>
      </c>
      <c r="AB203" s="26">
        <f t="shared" si="123"/>
        <v>0.78</v>
      </c>
      <c r="AC203" s="49" t="s">
        <v>218</v>
      </c>
      <c r="AD203" s="26">
        <f t="shared" si="124"/>
        <v>0.78</v>
      </c>
      <c r="AE203" s="29" t="s">
        <v>219</v>
      </c>
      <c r="AF203" s="26">
        <f t="shared" si="125"/>
        <v>0.78</v>
      </c>
      <c r="AG203" s="29" t="s">
        <v>470</v>
      </c>
      <c r="AH203" s="26">
        <f t="shared" si="126"/>
        <v>0.78</v>
      </c>
      <c r="AI203" s="26">
        <v>4</v>
      </c>
      <c r="AJ203" s="26" t="s">
        <v>181</v>
      </c>
      <c r="AK203" s="26">
        <f t="shared" si="127"/>
        <v>0.78</v>
      </c>
      <c r="AL203" s="26" t="s">
        <v>182</v>
      </c>
      <c r="AM203" s="26">
        <f t="shared" si="128"/>
        <v>0.78</v>
      </c>
      <c r="AN203" s="26" t="s">
        <v>91</v>
      </c>
      <c r="AO203" s="26">
        <f t="shared" si="129"/>
        <v>0.78</v>
      </c>
      <c r="AP203" s="26" t="s">
        <v>183</v>
      </c>
      <c r="AQ203" s="26">
        <f t="shared" si="130"/>
        <v>0.78</v>
      </c>
      <c r="AR203" s="26" t="s">
        <v>184</v>
      </c>
      <c r="AS203" s="26">
        <f t="shared" si="131"/>
        <v>0.78</v>
      </c>
      <c r="AT203" s="26" t="s">
        <v>466</v>
      </c>
      <c r="AU203" s="26">
        <f t="shared" si="132"/>
        <v>0.78</v>
      </c>
      <c r="AV203" s="26">
        <v>4</v>
      </c>
      <c r="AW203" s="26" t="s">
        <v>181</v>
      </c>
      <c r="AX203" s="26">
        <f t="shared" si="133"/>
        <v>1.17</v>
      </c>
      <c r="AY203" s="26" t="s">
        <v>182</v>
      </c>
      <c r="AZ203" s="26">
        <f t="shared" si="134"/>
        <v>1.17</v>
      </c>
      <c r="BA203" s="26" t="s">
        <v>91</v>
      </c>
      <c r="BB203" s="26">
        <f t="shared" si="135"/>
        <v>1.17</v>
      </c>
      <c r="BC203" s="26" t="s">
        <v>183</v>
      </c>
      <c r="BD203" s="26">
        <f t="shared" si="136"/>
        <v>1.17</v>
      </c>
      <c r="BE203" s="26" t="s">
        <v>184</v>
      </c>
      <c r="BF203" s="26">
        <f t="shared" si="137"/>
        <v>1.17</v>
      </c>
      <c r="BG203" s="26" t="s">
        <v>466</v>
      </c>
      <c r="BH203" s="26">
        <f t="shared" si="138"/>
        <v>1.17</v>
      </c>
      <c r="BI203" s="26">
        <v>4</v>
      </c>
      <c r="BJ203" s="26" t="s">
        <v>181</v>
      </c>
      <c r="BK203" s="26">
        <f t="shared" si="139"/>
        <v>1.17</v>
      </c>
      <c r="BL203" s="26" t="s">
        <v>182</v>
      </c>
      <c r="BM203" s="26">
        <f t="shared" si="140"/>
        <v>1.17</v>
      </c>
      <c r="BN203" s="26" t="s">
        <v>91</v>
      </c>
      <c r="BO203" s="26">
        <f t="shared" si="141"/>
        <v>1.17</v>
      </c>
      <c r="BP203" s="26" t="s">
        <v>183</v>
      </c>
      <c r="BQ203" s="26">
        <f t="shared" si="142"/>
        <v>1.17</v>
      </c>
      <c r="BR203" s="26" t="s">
        <v>184</v>
      </c>
      <c r="BS203" s="26">
        <f t="shared" si="143"/>
        <v>1.17</v>
      </c>
      <c r="BT203" s="26" t="s">
        <v>466</v>
      </c>
      <c r="BU203" s="26">
        <f t="shared" si="144"/>
        <v>1.17</v>
      </c>
      <c r="BV203" s="26">
        <v>4</v>
      </c>
      <c r="BW203" s="26" t="s">
        <v>181</v>
      </c>
      <c r="BX203" s="26">
        <f t="shared" si="145"/>
        <v>1.95</v>
      </c>
      <c r="BY203" s="26" t="s">
        <v>182</v>
      </c>
      <c r="BZ203" s="26">
        <f t="shared" si="146"/>
        <v>1.95</v>
      </c>
      <c r="CA203" s="26" t="s">
        <v>91</v>
      </c>
      <c r="CB203" s="26">
        <f t="shared" si="147"/>
        <v>1.95</v>
      </c>
      <c r="CC203" s="26" t="s">
        <v>183</v>
      </c>
      <c r="CD203" s="26">
        <f t="shared" si="148"/>
        <v>1.95</v>
      </c>
      <c r="CE203" s="26" t="s">
        <v>22</v>
      </c>
      <c r="CF203" s="26">
        <f t="shared" si="149"/>
        <v>1.95</v>
      </c>
      <c r="CG203" s="26" t="s">
        <v>87</v>
      </c>
      <c r="CH203" s="26">
        <f t="shared" si="150"/>
        <v>1.95</v>
      </c>
      <c r="CI203" s="26">
        <v>4</v>
      </c>
      <c r="CJ203" s="26" t="s">
        <v>181</v>
      </c>
      <c r="CK203" s="26">
        <f t="shared" si="151"/>
        <v>1.95</v>
      </c>
      <c r="CL203" s="26" t="s">
        <v>182</v>
      </c>
      <c r="CM203" s="26">
        <f t="shared" si="152"/>
        <v>1.95</v>
      </c>
      <c r="CN203" s="26" t="s">
        <v>91</v>
      </c>
      <c r="CO203" s="26">
        <f t="shared" si="153"/>
        <v>1.95</v>
      </c>
      <c r="CP203" s="26" t="s">
        <v>183</v>
      </c>
      <c r="CQ203" s="26">
        <f t="shared" si="154"/>
        <v>1.95</v>
      </c>
      <c r="CR203" s="26" t="s">
        <v>22</v>
      </c>
      <c r="CS203" s="26">
        <f t="shared" si="155"/>
        <v>1.95</v>
      </c>
      <c r="CT203" s="26" t="s">
        <v>26</v>
      </c>
      <c r="CU203" s="26">
        <f t="shared" si="156"/>
        <v>1.95</v>
      </c>
    </row>
    <row r="204" spans="1:99" ht="15.75" x14ac:dyDescent="0.15">
      <c r="A204" s="23" t="s">
        <v>513</v>
      </c>
      <c r="B204" s="24" t="s">
        <v>514</v>
      </c>
      <c r="C204" s="23" t="s">
        <v>160</v>
      </c>
      <c r="D204" s="23" t="s">
        <v>8</v>
      </c>
      <c r="E204" s="25"/>
      <c r="F204" s="23">
        <v>1</v>
      </c>
      <c r="G204" s="26">
        <v>0</v>
      </c>
      <c r="H204" s="26">
        <v>101</v>
      </c>
      <c r="I204" s="26">
        <v>79</v>
      </c>
      <c r="J204" s="26">
        <v>97</v>
      </c>
      <c r="K204" s="26">
        <v>47</v>
      </c>
      <c r="L204" s="26">
        <v>59</v>
      </c>
      <c r="M204" s="26">
        <v>0</v>
      </c>
      <c r="N204" s="27">
        <v>79</v>
      </c>
      <c r="O204" s="26">
        <v>0</v>
      </c>
      <c r="P204" s="26">
        <f t="shared" si="157"/>
        <v>462</v>
      </c>
      <c r="Q204" s="28" t="str">
        <f>IF(D204="物理类",IF(P204&gt;=分数线!$C$2,"本科",""),IF(D204="历史类",IF(P204&gt;=分数线!$C$3,"本科","")))</f>
        <v>本科</v>
      </c>
      <c r="R204" s="28">
        <f t="shared" si="158"/>
        <v>36</v>
      </c>
      <c r="S204" s="28" t="str">
        <f>IF(D204="物理类",IF(P204&gt;=分数线!$C$6,"重本",""),IF(D204="历史类",IF(P204&gt;=分数线!$C$7,"重本","")))</f>
        <v/>
      </c>
      <c r="T204" s="28">
        <f t="shared" si="120"/>
        <v>0</v>
      </c>
      <c r="U204" s="28">
        <f t="shared" si="159"/>
        <v>36</v>
      </c>
      <c r="V204" s="26">
        <v>4</v>
      </c>
      <c r="W204" s="26" t="s">
        <v>216</v>
      </c>
      <c r="X204" s="26">
        <f t="shared" si="121"/>
        <v>0.6</v>
      </c>
      <c r="Y204" s="26" t="s">
        <v>217</v>
      </c>
      <c r="Z204" s="26">
        <f t="shared" si="122"/>
        <v>0.6</v>
      </c>
      <c r="AA204" s="26" t="s">
        <v>93</v>
      </c>
      <c r="AB204" s="26">
        <f t="shared" si="123"/>
        <v>0.6</v>
      </c>
      <c r="AC204" s="49" t="s">
        <v>218</v>
      </c>
      <c r="AD204" s="26">
        <f t="shared" si="124"/>
        <v>0.6</v>
      </c>
      <c r="AE204" s="29" t="s">
        <v>219</v>
      </c>
      <c r="AF204" s="26">
        <f t="shared" si="125"/>
        <v>0.6</v>
      </c>
      <c r="AG204" s="29" t="s">
        <v>470</v>
      </c>
      <c r="AH204" s="26">
        <f t="shared" si="126"/>
        <v>0.6</v>
      </c>
      <c r="AI204" s="26">
        <v>4</v>
      </c>
      <c r="AJ204" s="26" t="s">
        <v>181</v>
      </c>
      <c r="AK204" s="26">
        <f t="shared" si="127"/>
        <v>0.6</v>
      </c>
      <c r="AL204" s="26" t="s">
        <v>182</v>
      </c>
      <c r="AM204" s="26">
        <f t="shared" si="128"/>
        <v>0.6</v>
      </c>
      <c r="AN204" s="26" t="s">
        <v>91</v>
      </c>
      <c r="AO204" s="26">
        <f t="shared" si="129"/>
        <v>0.6</v>
      </c>
      <c r="AP204" s="26" t="s">
        <v>183</v>
      </c>
      <c r="AQ204" s="26">
        <f t="shared" si="130"/>
        <v>0.6</v>
      </c>
      <c r="AR204" s="26" t="s">
        <v>184</v>
      </c>
      <c r="AS204" s="26">
        <f t="shared" si="131"/>
        <v>0.6</v>
      </c>
      <c r="AT204" s="26" t="s">
        <v>466</v>
      </c>
      <c r="AU204" s="26">
        <f t="shared" si="132"/>
        <v>0.6</v>
      </c>
      <c r="AV204" s="26">
        <v>4</v>
      </c>
      <c r="AW204" s="26" t="s">
        <v>181</v>
      </c>
      <c r="AX204" s="26">
        <f t="shared" si="133"/>
        <v>0.9</v>
      </c>
      <c r="AY204" s="26" t="s">
        <v>182</v>
      </c>
      <c r="AZ204" s="26">
        <f t="shared" si="134"/>
        <v>0.9</v>
      </c>
      <c r="BA204" s="26" t="s">
        <v>91</v>
      </c>
      <c r="BB204" s="26">
        <f t="shared" si="135"/>
        <v>0.9</v>
      </c>
      <c r="BC204" s="26" t="s">
        <v>183</v>
      </c>
      <c r="BD204" s="26">
        <f t="shared" si="136"/>
        <v>0.9</v>
      </c>
      <c r="BE204" s="26" t="s">
        <v>184</v>
      </c>
      <c r="BF204" s="26">
        <f t="shared" si="137"/>
        <v>0.9</v>
      </c>
      <c r="BG204" s="26" t="s">
        <v>466</v>
      </c>
      <c r="BH204" s="26">
        <f t="shared" si="138"/>
        <v>0.9</v>
      </c>
      <c r="BI204" s="26">
        <v>4</v>
      </c>
      <c r="BJ204" s="26" t="s">
        <v>181</v>
      </c>
      <c r="BK204" s="26">
        <f t="shared" si="139"/>
        <v>0.9</v>
      </c>
      <c r="BL204" s="26" t="s">
        <v>182</v>
      </c>
      <c r="BM204" s="26">
        <f t="shared" si="140"/>
        <v>0.9</v>
      </c>
      <c r="BN204" s="26" t="s">
        <v>91</v>
      </c>
      <c r="BO204" s="26">
        <f t="shared" si="141"/>
        <v>0.9</v>
      </c>
      <c r="BP204" s="26" t="s">
        <v>183</v>
      </c>
      <c r="BQ204" s="26">
        <f t="shared" si="142"/>
        <v>0.9</v>
      </c>
      <c r="BR204" s="26" t="s">
        <v>184</v>
      </c>
      <c r="BS204" s="26">
        <f t="shared" si="143"/>
        <v>0.9</v>
      </c>
      <c r="BT204" s="26" t="s">
        <v>466</v>
      </c>
      <c r="BU204" s="26">
        <f t="shared" si="144"/>
        <v>0.9</v>
      </c>
      <c r="BV204" s="26">
        <v>4</v>
      </c>
      <c r="BW204" s="26" t="s">
        <v>181</v>
      </c>
      <c r="BX204" s="26">
        <f t="shared" si="145"/>
        <v>1.5</v>
      </c>
      <c r="BY204" s="26" t="s">
        <v>182</v>
      </c>
      <c r="BZ204" s="26">
        <f t="shared" si="146"/>
        <v>1.5</v>
      </c>
      <c r="CA204" s="26" t="s">
        <v>91</v>
      </c>
      <c r="CB204" s="26">
        <f t="shared" si="147"/>
        <v>1.5</v>
      </c>
      <c r="CC204" s="26" t="s">
        <v>183</v>
      </c>
      <c r="CD204" s="26">
        <f t="shared" si="148"/>
        <v>1.5</v>
      </c>
      <c r="CE204" s="26" t="s">
        <v>22</v>
      </c>
      <c r="CF204" s="26">
        <f t="shared" si="149"/>
        <v>1.5</v>
      </c>
      <c r="CG204" s="26" t="s">
        <v>87</v>
      </c>
      <c r="CH204" s="26">
        <f t="shared" si="150"/>
        <v>1.5</v>
      </c>
      <c r="CI204" s="26">
        <v>4</v>
      </c>
      <c r="CJ204" s="26" t="s">
        <v>181</v>
      </c>
      <c r="CK204" s="26">
        <f t="shared" si="151"/>
        <v>1.5</v>
      </c>
      <c r="CL204" s="26" t="s">
        <v>182</v>
      </c>
      <c r="CM204" s="26">
        <f t="shared" si="152"/>
        <v>1.5</v>
      </c>
      <c r="CN204" s="26" t="s">
        <v>91</v>
      </c>
      <c r="CO204" s="26">
        <f t="shared" si="153"/>
        <v>1.5</v>
      </c>
      <c r="CP204" s="26" t="s">
        <v>183</v>
      </c>
      <c r="CQ204" s="26">
        <f t="shared" si="154"/>
        <v>1.5</v>
      </c>
      <c r="CR204" s="26" t="s">
        <v>22</v>
      </c>
      <c r="CS204" s="26">
        <f t="shared" si="155"/>
        <v>1.5</v>
      </c>
      <c r="CT204" s="26" t="s">
        <v>26</v>
      </c>
      <c r="CU204" s="26">
        <f t="shared" si="156"/>
        <v>1.5</v>
      </c>
    </row>
    <row r="205" spans="1:99" ht="15.75" x14ac:dyDescent="0.15">
      <c r="A205" s="23" t="s">
        <v>515</v>
      </c>
      <c r="B205" s="24" t="s">
        <v>516</v>
      </c>
      <c r="C205" s="23" t="s">
        <v>160</v>
      </c>
      <c r="D205" s="23" t="s">
        <v>8</v>
      </c>
      <c r="E205" s="25"/>
      <c r="F205" s="23">
        <v>0.7</v>
      </c>
      <c r="G205" s="26">
        <v>0</v>
      </c>
      <c r="H205" s="26">
        <v>92</v>
      </c>
      <c r="I205" s="26">
        <v>91</v>
      </c>
      <c r="J205" s="26">
        <v>100</v>
      </c>
      <c r="K205" s="26">
        <v>35</v>
      </c>
      <c r="L205" s="26">
        <v>71</v>
      </c>
      <c r="M205" s="26">
        <v>0</v>
      </c>
      <c r="N205" s="27">
        <v>73</v>
      </c>
      <c r="O205" s="26">
        <v>0</v>
      </c>
      <c r="P205" s="26">
        <f t="shared" si="157"/>
        <v>462</v>
      </c>
      <c r="Q205" s="28" t="str">
        <f>IF(D205="物理类",IF(P205&gt;=分数线!$C$2,"本科",""),IF(D205="历史类",IF(P205&gt;=分数线!$C$3,"本科","")))</f>
        <v>本科</v>
      </c>
      <c r="R205" s="28">
        <f t="shared" si="158"/>
        <v>46.8</v>
      </c>
      <c r="S205" s="28" t="str">
        <f>IF(D205="物理类",IF(P205&gt;=分数线!$C$6,"重本",""),IF(D205="历史类",IF(P205&gt;=分数线!$C$7,"重本","")))</f>
        <v/>
      </c>
      <c r="T205" s="28">
        <f t="shared" si="120"/>
        <v>0</v>
      </c>
      <c r="U205" s="28">
        <f t="shared" si="159"/>
        <v>46.8</v>
      </c>
      <c r="V205" s="26">
        <v>4</v>
      </c>
      <c r="W205" s="26" t="s">
        <v>226</v>
      </c>
      <c r="X205" s="26">
        <f t="shared" si="121"/>
        <v>0.78</v>
      </c>
      <c r="Y205" s="26" t="s">
        <v>86</v>
      </c>
      <c r="Z205" s="26">
        <f t="shared" si="122"/>
        <v>0.78</v>
      </c>
      <c r="AA205" s="26" t="s">
        <v>64</v>
      </c>
      <c r="AB205" s="26">
        <f t="shared" si="123"/>
        <v>0.78</v>
      </c>
      <c r="AC205" s="49" t="s">
        <v>16</v>
      </c>
      <c r="AD205" s="26">
        <f t="shared" si="124"/>
        <v>0.78</v>
      </c>
      <c r="AE205" s="29" t="s">
        <v>227</v>
      </c>
      <c r="AF205" s="26">
        <f t="shared" si="125"/>
        <v>0.78</v>
      </c>
      <c r="AG205" s="29" t="s">
        <v>82</v>
      </c>
      <c r="AH205" s="26">
        <f t="shared" si="126"/>
        <v>0.78</v>
      </c>
      <c r="AI205" s="26">
        <v>4</v>
      </c>
      <c r="AJ205" s="26" t="s">
        <v>181</v>
      </c>
      <c r="AK205" s="26">
        <f t="shared" si="127"/>
        <v>0.78</v>
      </c>
      <c r="AL205" s="26" t="s">
        <v>182</v>
      </c>
      <c r="AM205" s="26">
        <f t="shared" si="128"/>
        <v>0.78</v>
      </c>
      <c r="AN205" s="26" t="s">
        <v>91</v>
      </c>
      <c r="AO205" s="26">
        <f t="shared" si="129"/>
        <v>0.78</v>
      </c>
      <c r="AP205" s="26" t="s">
        <v>183</v>
      </c>
      <c r="AQ205" s="26">
        <f t="shared" si="130"/>
        <v>0.78</v>
      </c>
      <c r="AR205" s="26" t="s">
        <v>184</v>
      </c>
      <c r="AS205" s="26">
        <f t="shared" si="131"/>
        <v>0.78</v>
      </c>
      <c r="AT205" s="26" t="s">
        <v>466</v>
      </c>
      <c r="AU205" s="26">
        <f t="shared" si="132"/>
        <v>0.78</v>
      </c>
      <c r="AV205" s="26">
        <v>4</v>
      </c>
      <c r="AW205" s="26" t="s">
        <v>181</v>
      </c>
      <c r="AX205" s="26">
        <f t="shared" si="133"/>
        <v>1.17</v>
      </c>
      <c r="AY205" s="26" t="s">
        <v>182</v>
      </c>
      <c r="AZ205" s="26">
        <f t="shared" si="134"/>
        <v>1.17</v>
      </c>
      <c r="BA205" s="26" t="s">
        <v>91</v>
      </c>
      <c r="BB205" s="26">
        <f t="shared" si="135"/>
        <v>1.17</v>
      </c>
      <c r="BC205" s="26" t="s">
        <v>183</v>
      </c>
      <c r="BD205" s="26">
        <f t="shared" si="136"/>
        <v>1.17</v>
      </c>
      <c r="BE205" s="26" t="s">
        <v>184</v>
      </c>
      <c r="BF205" s="26">
        <f t="shared" si="137"/>
        <v>1.17</v>
      </c>
      <c r="BG205" s="26" t="s">
        <v>466</v>
      </c>
      <c r="BH205" s="26">
        <f t="shared" si="138"/>
        <v>1.17</v>
      </c>
      <c r="BI205" s="26">
        <v>4</v>
      </c>
      <c r="BJ205" s="26" t="s">
        <v>181</v>
      </c>
      <c r="BK205" s="26">
        <f t="shared" si="139"/>
        <v>1.17</v>
      </c>
      <c r="BL205" s="26" t="s">
        <v>182</v>
      </c>
      <c r="BM205" s="26">
        <f t="shared" si="140"/>
        <v>1.17</v>
      </c>
      <c r="BN205" s="26" t="s">
        <v>91</v>
      </c>
      <c r="BO205" s="26">
        <f t="shared" si="141"/>
        <v>1.17</v>
      </c>
      <c r="BP205" s="26" t="s">
        <v>183</v>
      </c>
      <c r="BQ205" s="26">
        <f t="shared" si="142"/>
        <v>1.17</v>
      </c>
      <c r="BR205" s="26" t="s">
        <v>184</v>
      </c>
      <c r="BS205" s="26">
        <f t="shared" si="143"/>
        <v>1.17</v>
      </c>
      <c r="BT205" s="26" t="s">
        <v>466</v>
      </c>
      <c r="BU205" s="26">
        <f t="shared" si="144"/>
        <v>1.17</v>
      </c>
      <c r="BV205" s="26">
        <v>4</v>
      </c>
      <c r="BW205" s="26" t="s">
        <v>181</v>
      </c>
      <c r="BX205" s="26">
        <f t="shared" si="145"/>
        <v>1.95</v>
      </c>
      <c r="BY205" s="26" t="s">
        <v>182</v>
      </c>
      <c r="BZ205" s="26">
        <f t="shared" si="146"/>
        <v>1.95</v>
      </c>
      <c r="CA205" s="26" t="s">
        <v>91</v>
      </c>
      <c r="CB205" s="26">
        <f t="shared" si="147"/>
        <v>1.95</v>
      </c>
      <c r="CC205" s="26" t="s">
        <v>183</v>
      </c>
      <c r="CD205" s="26">
        <f t="shared" si="148"/>
        <v>1.95</v>
      </c>
      <c r="CE205" s="26" t="s">
        <v>22</v>
      </c>
      <c r="CF205" s="26">
        <f t="shared" si="149"/>
        <v>1.95</v>
      </c>
      <c r="CG205" s="26" t="s">
        <v>87</v>
      </c>
      <c r="CH205" s="26">
        <f t="shared" si="150"/>
        <v>1.95</v>
      </c>
      <c r="CI205" s="26">
        <v>4</v>
      </c>
      <c r="CJ205" s="26" t="s">
        <v>181</v>
      </c>
      <c r="CK205" s="26">
        <f t="shared" si="151"/>
        <v>1.95</v>
      </c>
      <c r="CL205" s="26" t="s">
        <v>182</v>
      </c>
      <c r="CM205" s="26">
        <f t="shared" si="152"/>
        <v>1.95</v>
      </c>
      <c r="CN205" s="26" t="s">
        <v>91</v>
      </c>
      <c r="CO205" s="26">
        <f t="shared" si="153"/>
        <v>1.95</v>
      </c>
      <c r="CP205" s="26" t="s">
        <v>183</v>
      </c>
      <c r="CQ205" s="26">
        <f t="shared" si="154"/>
        <v>1.95</v>
      </c>
      <c r="CR205" s="26" t="s">
        <v>22</v>
      </c>
      <c r="CS205" s="26">
        <f t="shared" si="155"/>
        <v>1.95</v>
      </c>
      <c r="CT205" s="26" t="s">
        <v>26</v>
      </c>
      <c r="CU205" s="26">
        <f t="shared" si="156"/>
        <v>1.95</v>
      </c>
    </row>
    <row r="206" spans="1:99" ht="15.75" x14ac:dyDescent="0.15">
      <c r="A206" s="23" t="s">
        <v>517</v>
      </c>
      <c r="B206" s="24" t="s">
        <v>518</v>
      </c>
      <c r="C206" s="23" t="s">
        <v>160</v>
      </c>
      <c r="D206" s="23" t="s">
        <v>8</v>
      </c>
      <c r="E206" s="25"/>
      <c r="F206" s="23">
        <v>0.6</v>
      </c>
      <c r="G206" s="26">
        <v>0</v>
      </c>
      <c r="H206" s="26">
        <v>110</v>
      </c>
      <c r="I206" s="26">
        <v>83</v>
      </c>
      <c r="J206" s="26">
        <v>85</v>
      </c>
      <c r="K206" s="26">
        <v>32</v>
      </c>
      <c r="L206" s="26">
        <v>62</v>
      </c>
      <c r="M206" s="26">
        <v>0</v>
      </c>
      <c r="N206" s="27">
        <v>88</v>
      </c>
      <c r="O206" s="26">
        <v>0</v>
      </c>
      <c r="P206" s="26">
        <f t="shared" si="157"/>
        <v>460</v>
      </c>
      <c r="Q206" s="28" t="str">
        <f>IF(D206="物理类",IF(P206&gt;=分数线!$C$2,"本科",""),IF(D206="历史类",IF(P206&gt;=分数线!$C$3,"本科","")))</f>
        <v>本科</v>
      </c>
      <c r="R206" s="28">
        <f t="shared" si="158"/>
        <v>50.4</v>
      </c>
      <c r="S206" s="28" t="str">
        <f>IF(D206="物理类",IF(P206&gt;=分数线!$C$6,"重本",""),IF(D206="历史类",IF(P206&gt;=分数线!$C$7,"重本","")))</f>
        <v/>
      </c>
      <c r="T206" s="28">
        <f t="shared" si="120"/>
        <v>0</v>
      </c>
      <c r="U206" s="28">
        <f t="shared" si="159"/>
        <v>50.4</v>
      </c>
      <c r="V206" s="26">
        <v>4</v>
      </c>
      <c r="W206" s="26" t="s">
        <v>63</v>
      </c>
      <c r="X206" s="26">
        <f t="shared" si="121"/>
        <v>0.84</v>
      </c>
      <c r="Y206" s="26" t="s">
        <v>265</v>
      </c>
      <c r="Z206" s="26">
        <f t="shared" si="122"/>
        <v>0.84</v>
      </c>
      <c r="AA206" s="26" t="s">
        <v>96</v>
      </c>
      <c r="AB206" s="26">
        <f t="shared" si="123"/>
        <v>0.84</v>
      </c>
      <c r="AC206" s="49" t="s">
        <v>97</v>
      </c>
      <c r="AD206" s="26">
        <f t="shared" si="124"/>
        <v>0.84</v>
      </c>
      <c r="AE206" s="29" t="s">
        <v>266</v>
      </c>
      <c r="AF206" s="26">
        <f t="shared" si="125"/>
        <v>0.84</v>
      </c>
      <c r="AG206" s="29" t="s">
        <v>466</v>
      </c>
      <c r="AH206" s="26">
        <f t="shared" si="126"/>
        <v>0.84</v>
      </c>
      <c r="AI206" s="26">
        <v>4</v>
      </c>
      <c r="AJ206" s="26" t="s">
        <v>181</v>
      </c>
      <c r="AK206" s="26">
        <f t="shared" si="127"/>
        <v>0.84</v>
      </c>
      <c r="AL206" s="26" t="s">
        <v>182</v>
      </c>
      <c r="AM206" s="26">
        <f t="shared" si="128"/>
        <v>0.84</v>
      </c>
      <c r="AN206" s="26" t="s">
        <v>91</v>
      </c>
      <c r="AO206" s="26">
        <f t="shared" si="129"/>
        <v>0.84</v>
      </c>
      <c r="AP206" s="26" t="s">
        <v>183</v>
      </c>
      <c r="AQ206" s="26">
        <f t="shared" si="130"/>
        <v>0.84</v>
      </c>
      <c r="AR206" s="26" t="s">
        <v>184</v>
      </c>
      <c r="AS206" s="26">
        <f t="shared" si="131"/>
        <v>0.84</v>
      </c>
      <c r="AT206" s="26" t="s">
        <v>466</v>
      </c>
      <c r="AU206" s="26">
        <f t="shared" si="132"/>
        <v>0.84</v>
      </c>
      <c r="AV206" s="26">
        <v>4</v>
      </c>
      <c r="AW206" s="26" t="s">
        <v>181</v>
      </c>
      <c r="AX206" s="26">
        <f t="shared" si="133"/>
        <v>1.26</v>
      </c>
      <c r="AY206" s="26" t="s">
        <v>182</v>
      </c>
      <c r="AZ206" s="26">
        <f t="shared" si="134"/>
        <v>1.26</v>
      </c>
      <c r="BA206" s="26" t="s">
        <v>91</v>
      </c>
      <c r="BB206" s="26">
        <f t="shared" si="135"/>
        <v>1.26</v>
      </c>
      <c r="BC206" s="26" t="s">
        <v>183</v>
      </c>
      <c r="BD206" s="26">
        <f t="shared" si="136"/>
        <v>1.26</v>
      </c>
      <c r="BE206" s="26" t="s">
        <v>184</v>
      </c>
      <c r="BF206" s="26">
        <f t="shared" si="137"/>
        <v>1.26</v>
      </c>
      <c r="BG206" s="26" t="s">
        <v>466</v>
      </c>
      <c r="BH206" s="26">
        <f t="shared" si="138"/>
        <v>1.26</v>
      </c>
      <c r="BI206" s="26">
        <v>4</v>
      </c>
      <c r="BJ206" s="26" t="s">
        <v>181</v>
      </c>
      <c r="BK206" s="26">
        <f t="shared" si="139"/>
        <v>1.26</v>
      </c>
      <c r="BL206" s="26" t="s">
        <v>182</v>
      </c>
      <c r="BM206" s="26">
        <f t="shared" si="140"/>
        <v>1.26</v>
      </c>
      <c r="BN206" s="26" t="s">
        <v>91</v>
      </c>
      <c r="BO206" s="26">
        <f t="shared" si="141"/>
        <v>1.26</v>
      </c>
      <c r="BP206" s="26" t="s">
        <v>183</v>
      </c>
      <c r="BQ206" s="26">
        <f t="shared" si="142"/>
        <v>1.26</v>
      </c>
      <c r="BR206" s="26" t="s">
        <v>184</v>
      </c>
      <c r="BS206" s="26">
        <f t="shared" si="143"/>
        <v>1.26</v>
      </c>
      <c r="BT206" s="26" t="s">
        <v>466</v>
      </c>
      <c r="BU206" s="26">
        <f t="shared" si="144"/>
        <v>1.26</v>
      </c>
      <c r="BV206" s="26">
        <v>4</v>
      </c>
      <c r="BW206" s="26" t="s">
        <v>181</v>
      </c>
      <c r="BX206" s="26">
        <f t="shared" si="145"/>
        <v>2.1</v>
      </c>
      <c r="BY206" s="26" t="s">
        <v>182</v>
      </c>
      <c r="BZ206" s="26">
        <f t="shared" si="146"/>
        <v>2.1</v>
      </c>
      <c r="CA206" s="26" t="s">
        <v>91</v>
      </c>
      <c r="CB206" s="26">
        <f t="shared" si="147"/>
        <v>2.1</v>
      </c>
      <c r="CC206" s="26" t="s">
        <v>183</v>
      </c>
      <c r="CD206" s="26">
        <f t="shared" si="148"/>
        <v>2.1</v>
      </c>
      <c r="CE206" s="26" t="s">
        <v>22</v>
      </c>
      <c r="CF206" s="26">
        <f t="shared" si="149"/>
        <v>2.1</v>
      </c>
      <c r="CG206" s="26" t="s">
        <v>87</v>
      </c>
      <c r="CH206" s="26">
        <f t="shared" si="150"/>
        <v>2.1</v>
      </c>
      <c r="CI206" s="26">
        <v>4</v>
      </c>
      <c r="CJ206" s="26" t="s">
        <v>181</v>
      </c>
      <c r="CK206" s="26">
        <f t="shared" si="151"/>
        <v>2.1</v>
      </c>
      <c r="CL206" s="26" t="s">
        <v>182</v>
      </c>
      <c r="CM206" s="26">
        <f t="shared" si="152"/>
        <v>2.1</v>
      </c>
      <c r="CN206" s="26" t="s">
        <v>91</v>
      </c>
      <c r="CO206" s="26">
        <f t="shared" si="153"/>
        <v>2.1</v>
      </c>
      <c r="CP206" s="26" t="s">
        <v>183</v>
      </c>
      <c r="CQ206" s="26">
        <f t="shared" si="154"/>
        <v>2.1</v>
      </c>
      <c r="CR206" s="26" t="s">
        <v>22</v>
      </c>
      <c r="CS206" s="26">
        <f t="shared" si="155"/>
        <v>2.1</v>
      </c>
      <c r="CT206" s="26" t="s">
        <v>26</v>
      </c>
      <c r="CU206" s="26">
        <f t="shared" si="156"/>
        <v>2.1</v>
      </c>
    </row>
    <row r="207" spans="1:99" ht="15.75" x14ac:dyDescent="0.15">
      <c r="A207" s="23" t="s">
        <v>519</v>
      </c>
      <c r="B207" s="24" t="s">
        <v>520</v>
      </c>
      <c r="C207" s="23" t="s">
        <v>160</v>
      </c>
      <c r="D207" s="23" t="s">
        <v>8</v>
      </c>
      <c r="E207" s="25"/>
      <c r="F207" s="23">
        <v>0.2</v>
      </c>
      <c r="G207" s="26">
        <v>0</v>
      </c>
      <c r="H207" s="26">
        <v>97</v>
      </c>
      <c r="I207" s="26">
        <v>75</v>
      </c>
      <c r="J207" s="26">
        <v>104</v>
      </c>
      <c r="K207" s="26">
        <v>35</v>
      </c>
      <c r="L207" s="26">
        <v>69</v>
      </c>
      <c r="M207" s="26">
        <v>0</v>
      </c>
      <c r="N207" s="27">
        <v>79</v>
      </c>
      <c r="O207" s="26">
        <v>0</v>
      </c>
      <c r="P207" s="26">
        <f t="shared" si="157"/>
        <v>459</v>
      </c>
      <c r="Q207" s="28" t="str">
        <f>IF(D207="物理类",IF(P207&gt;=分数线!$C$2,"本科",""),IF(D207="历史类",IF(P207&gt;=分数线!$C$3,"本科","")))</f>
        <v>本科</v>
      </c>
      <c r="R207" s="28">
        <f t="shared" si="158"/>
        <v>64.8</v>
      </c>
      <c r="S207" s="28" t="str">
        <f>IF(D207="物理类",IF(P207&gt;=分数线!$C$6,"重本",""),IF(D207="历史类",IF(P207&gt;=分数线!$C$7,"重本","")))</f>
        <v/>
      </c>
      <c r="T207" s="28">
        <f t="shared" si="120"/>
        <v>0</v>
      </c>
      <c r="U207" s="28">
        <f t="shared" si="159"/>
        <v>64.8</v>
      </c>
      <c r="V207" s="26">
        <v>4</v>
      </c>
      <c r="W207" s="26" t="s">
        <v>352</v>
      </c>
      <c r="X207" s="26">
        <f t="shared" si="121"/>
        <v>1.08</v>
      </c>
      <c r="Y207" s="26" t="s">
        <v>274</v>
      </c>
      <c r="Z207" s="26">
        <f t="shared" si="122"/>
        <v>1.08</v>
      </c>
      <c r="AA207" s="26" t="s">
        <v>306</v>
      </c>
      <c r="AB207" s="26">
        <f t="shared" si="123"/>
        <v>1.08</v>
      </c>
      <c r="AC207" s="49" t="s">
        <v>218</v>
      </c>
      <c r="AD207" s="26">
        <f t="shared" si="124"/>
        <v>1.08</v>
      </c>
      <c r="AE207" s="29" t="s">
        <v>349</v>
      </c>
      <c r="AF207" s="26">
        <f t="shared" si="125"/>
        <v>1.08</v>
      </c>
      <c r="AG207" s="29" t="s">
        <v>66</v>
      </c>
      <c r="AH207" s="26">
        <f t="shared" si="126"/>
        <v>1.08</v>
      </c>
      <c r="AI207" s="26">
        <v>4</v>
      </c>
      <c r="AJ207" s="26" t="s">
        <v>181</v>
      </c>
      <c r="AK207" s="26">
        <f t="shared" si="127"/>
        <v>1.08</v>
      </c>
      <c r="AL207" s="26" t="s">
        <v>182</v>
      </c>
      <c r="AM207" s="26">
        <f t="shared" si="128"/>
        <v>1.08</v>
      </c>
      <c r="AN207" s="26" t="s">
        <v>91</v>
      </c>
      <c r="AO207" s="26">
        <f t="shared" si="129"/>
        <v>1.08</v>
      </c>
      <c r="AP207" s="26" t="s">
        <v>183</v>
      </c>
      <c r="AQ207" s="26">
        <f t="shared" si="130"/>
        <v>1.08</v>
      </c>
      <c r="AR207" s="26" t="s">
        <v>184</v>
      </c>
      <c r="AS207" s="26">
        <f t="shared" si="131"/>
        <v>1.08</v>
      </c>
      <c r="AT207" s="26" t="s">
        <v>466</v>
      </c>
      <c r="AU207" s="26">
        <f t="shared" si="132"/>
        <v>1.08</v>
      </c>
      <c r="AV207" s="26">
        <v>4</v>
      </c>
      <c r="AW207" s="26" t="s">
        <v>181</v>
      </c>
      <c r="AX207" s="26">
        <f t="shared" si="133"/>
        <v>1.62</v>
      </c>
      <c r="AY207" s="26" t="s">
        <v>182</v>
      </c>
      <c r="AZ207" s="26">
        <f t="shared" si="134"/>
        <v>1.62</v>
      </c>
      <c r="BA207" s="26" t="s">
        <v>91</v>
      </c>
      <c r="BB207" s="26">
        <f t="shared" si="135"/>
        <v>1.62</v>
      </c>
      <c r="BC207" s="26" t="s">
        <v>183</v>
      </c>
      <c r="BD207" s="26">
        <f t="shared" si="136"/>
        <v>1.62</v>
      </c>
      <c r="BE207" s="26" t="s">
        <v>184</v>
      </c>
      <c r="BF207" s="26">
        <f t="shared" si="137"/>
        <v>1.62</v>
      </c>
      <c r="BG207" s="26" t="s">
        <v>466</v>
      </c>
      <c r="BH207" s="26">
        <f t="shared" si="138"/>
        <v>1.62</v>
      </c>
      <c r="BI207" s="26">
        <v>4</v>
      </c>
      <c r="BJ207" s="26" t="s">
        <v>181</v>
      </c>
      <c r="BK207" s="26">
        <f t="shared" si="139"/>
        <v>1.62</v>
      </c>
      <c r="BL207" s="26" t="s">
        <v>182</v>
      </c>
      <c r="BM207" s="26">
        <f t="shared" si="140"/>
        <v>1.62</v>
      </c>
      <c r="BN207" s="26" t="s">
        <v>91</v>
      </c>
      <c r="BO207" s="26">
        <f t="shared" si="141"/>
        <v>1.62</v>
      </c>
      <c r="BP207" s="26" t="s">
        <v>183</v>
      </c>
      <c r="BQ207" s="26">
        <f t="shared" si="142"/>
        <v>1.62</v>
      </c>
      <c r="BR207" s="26" t="s">
        <v>184</v>
      </c>
      <c r="BS207" s="26">
        <f t="shared" si="143"/>
        <v>1.62</v>
      </c>
      <c r="BT207" s="26" t="s">
        <v>466</v>
      </c>
      <c r="BU207" s="26">
        <f t="shared" si="144"/>
        <v>1.62</v>
      </c>
      <c r="BV207" s="26">
        <v>4</v>
      </c>
      <c r="BW207" s="26" t="s">
        <v>181</v>
      </c>
      <c r="BX207" s="26">
        <f t="shared" si="145"/>
        <v>2.7</v>
      </c>
      <c r="BY207" s="26" t="s">
        <v>182</v>
      </c>
      <c r="BZ207" s="26">
        <f t="shared" si="146"/>
        <v>2.7</v>
      </c>
      <c r="CA207" s="26" t="s">
        <v>91</v>
      </c>
      <c r="CB207" s="26">
        <f t="shared" si="147"/>
        <v>2.7</v>
      </c>
      <c r="CC207" s="26" t="s">
        <v>183</v>
      </c>
      <c r="CD207" s="26">
        <f t="shared" si="148"/>
        <v>2.7</v>
      </c>
      <c r="CE207" s="26" t="s">
        <v>22</v>
      </c>
      <c r="CF207" s="26">
        <f t="shared" si="149"/>
        <v>2.7</v>
      </c>
      <c r="CG207" s="26" t="s">
        <v>87</v>
      </c>
      <c r="CH207" s="26">
        <f t="shared" si="150"/>
        <v>2.7</v>
      </c>
      <c r="CI207" s="26">
        <v>4</v>
      </c>
      <c r="CJ207" s="26" t="s">
        <v>181</v>
      </c>
      <c r="CK207" s="26">
        <f t="shared" si="151"/>
        <v>2.7</v>
      </c>
      <c r="CL207" s="26" t="s">
        <v>182</v>
      </c>
      <c r="CM207" s="26">
        <f t="shared" si="152"/>
        <v>2.7</v>
      </c>
      <c r="CN207" s="26" t="s">
        <v>91</v>
      </c>
      <c r="CO207" s="26">
        <f t="shared" si="153"/>
        <v>2.7</v>
      </c>
      <c r="CP207" s="26" t="s">
        <v>183</v>
      </c>
      <c r="CQ207" s="26">
        <f t="shared" si="154"/>
        <v>2.7</v>
      </c>
      <c r="CR207" s="26" t="s">
        <v>22</v>
      </c>
      <c r="CS207" s="26">
        <f t="shared" si="155"/>
        <v>2.7</v>
      </c>
      <c r="CT207" s="26" t="s">
        <v>26</v>
      </c>
      <c r="CU207" s="26">
        <f t="shared" si="156"/>
        <v>2.7</v>
      </c>
    </row>
    <row r="208" spans="1:99" ht="15.75" x14ac:dyDescent="0.15">
      <c r="A208" s="23" t="s">
        <v>521</v>
      </c>
      <c r="B208" s="24" t="s">
        <v>522</v>
      </c>
      <c r="C208" s="23" t="s">
        <v>160</v>
      </c>
      <c r="D208" s="23" t="s">
        <v>8</v>
      </c>
      <c r="E208" s="25"/>
      <c r="F208" s="23">
        <v>0.3</v>
      </c>
      <c r="G208" s="26">
        <v>0</v>
      </c>
      <c r="H208" s="26">
        <v>101</v>
      </c>
      <c r="I208" s="26">
        <v>96</v>
      </c>
      <c r="J208" s="26">
        <v>86</v>
      </c>
      <c r="K208" s="26">
        <v>31</v>
      </c>
      <c r="L208" s="26">
        <v>75</v>
      </c>
      <c r="M208" s="26">
        <v>0</v>
      </c>
      <c r="N208" s="27">
        <v>61</v>
      </c>
      <c r="O208" s="26">
        <v>0</v>
      </c>
      <c r="P208" s="26">
        <f t="shared" si="157"/>
        <v>450</v>
      </c>
      <c r="Q208" s="28" t="str">
        <f>IF(D208="物理类",IF(P208&gt;=分数线!$C$2,"本科",""),IF(D208="历史类",IF(P208&gt;=分数线!$C$3,"本科","")))</f>
        <v>本科</v>
      </c>
      <c r="R208" s="28">
        <f t="shared" si="158"/>
        <v>61.2</v>
      </c>
      <c r="S208" s="28" t="str">
        <f>IF(D208="物理类",IF(P208&gt;=分数线!$C$6,"重本",""),IF(D208="历史类",IF(P208&gt;=分数线!$C$7,"重本","")))</f>
        <v/>
      </c>
      <c r="T208" s="28">
        <f t="shared" si="120"/>
        <v>0</v>
      </c>
      <c r="U208" s="28">
        <f t="shared" si="159"/>
        <v>61.2</v>
      </c>
      <c r="V208" s="26">
        <v>4</v>
      </c>
      <c r="W208" s="26" t="s">
        <v>63</v>
      </c>
      <c r="X208" s="26">
        <f t="shared" si="121"/>
        <v>1.02</v>
      </c>
      <c r="Y208" s="26" t="s">
        <v>265</v>
      </c>
      <c r="Z208" s="26">
        <f t="shared" si="122"/>
        <v>1.02</v>
      </c>
      <c r="AA208" s="26" t="s">
        <v>96</v>
      </c>
      <c r="AB208" s="26">
        <f t="shared" si="123"/>
        <v>1.02</v>
      </c>
      <c r="AC208" s="49" t="s">
        <v>97</v>
      </c>
      <c r="AD208" s="26">
        <f t="shared" si="124"/>
        <v>1.02</v>
      </c>
      <c r="AE208" s="29" t="s">
        <v>266</v>
      </c>
      <c r="AF208" s="26">
        <f t="shared" si="125"/>
        <v>1.02</v>
      </c>
      <c r="AG208" s="29" t="s">
        <v>466</v>
      </c>
      <c r="AH208" s="26">
        <f t="shared" si="126"/>
        <v>1.02</v>
      </c>
      <c r="AI208" s="26">
        <v>4</v>
      </c>
      <c r="AJ208" s="26" t="s">
        <v>181</v>
      </c>
      <c r="AK208" s="26">
        <f t="shared" si="127"/>
        <v>1.02</v>
      </c>
      <c r="AL208" s="26" t="s">
        <v>182</v>
      </c>
      <c r="AM208" s="26">
        <f t="shared" si="128"/>
        <v>1.02</v>
      </c>
      <c r="AN208" s="26" t="s">
        <v>91</v>
      </c>
      <c r="AO208" s="26">
        <f t="shared" si="129"/>
        <v>1.02</v>
      </c>
      <c r="AP208" s="26" t="s">
        <v>183</v>
      </c>
      <c r="AQ208" s="26">
        <f t="shared" si="130"/>
        <v>1.02</v>
      </c>
      <c r="AR208" s="26" t="s">
        <v>184</v>
      </c>
      <c r="AS208" s="26">
        <f t="shared" si="131"/>
        <v>1.02</v>
      </c>
      <c r="AT208" s="26" t="s">
        <v>466</v>
      </c>
      <c r="AU208" s="26">
        <f t="shared" si="132"/>
        <v>1.02</v>
      </c>
      <c r="AV208" s="26">
        <v>4</v>
      </c>
      <c r="AW208" s="26" t="s">
        <v>181</v>
      </c>
      <c r="AX208" s="26">
        <f t="shared" si="133"/>
        <v>1.53</v>
      </c>
      <c r="AY208" s="26" t="s">
        <v>182</v>
      </c>
      <c r="AZ208" s="26">
        <f t="shared" si="134"/>
        <v>1.53</v>
      </c>
      <c r="BA208" s="26" t="s">
        <v>91</v>
      </c>
      <c r="BB208" s="26">
        <f t="shared" si="135"/>
        <v>1.53</v>
      </c>
      <c r="BC208" s="26" t="s">
        <v>183</v>
      </c>
      <c r="BD208" s="26">
        <f t="shared" si="136"/>
        <v>1.53</v>
      </c>
      <c r="BE208" s="26" t="s">
        <v>184</v>
      </c>
      <c r="BF208" s="26">
        <f t="shared" si="137"/>
        <v>1.53</v>
      </c>
      <c r="BG208" s="26" t="s">
        <v>466</v>
      </c>
      <c r="BH208" s="26">
        <f t="shared" si="138"/>
        <v>1.53</v>
      </c>
      <c r="BI208" s="26">
        <v>4</v>
      </c>
      <c r="BJ208" s="26" t="s">
        <v>181</v>
      </c>
      <c r="BK208" s="26">
        <f t="shared" si="139"/>
        <v>1.53</v>
      </c>
      <c r="BL208" s="26" t="s">
        <v>182</v>
      </c>
      <c r="BM208" s="26">
        <f t="shared" si="140"/>
        <v>1.53</v>
      </c>
      <c r="BN208" s="26" t="s">
        <v>91</v>
      </c>
      <c r="BO208" s="26">
        <f t="shared" si="141"/>
        <v>1.53</v>
      </c>
      <c r="BP208" s="26" t="s">
        <v>183</v>
      </c>
      <c r="BQ208" s="26">
        <f t="shared" si="142"/>
        <v>1.53</v>
      </c>
      <c r="BR208" s="26" t="s">
        <v>184</v>
      </c>
      <c r="BS208" s="26">
        <f t="shared" si="143"/>
        <v>1.53</v>
      </c>
      <c r="BT208" s="26" t="s">
        <v>466</v>
      </c>
      <c r="BU208" s="26">
        <f t="shared" si="144"/>
        <v>1.53</v>
      </c>
      <c r="BV208" s="26">
        <v>4</v>
      </c>
      <c r="BW208" s="26" t="s">
        <v>181</v>
      </c>
      <c r="BX208" s="26">
        <f t="shared" si="145"/>
        <v>2.5499999999999998</v>
      </c>
      <c r="BY208" s="26" t="s">
        <v>182</v>
      </c>
      <c r="BZ208" s="26">
        <f t="shared" si="146"/>
        <v>2.5499999999999998</v>
      </c>
      <c r="CA208" s="26" t="s">
        <v>91</v>
      </c>
      <c r="CB208" s="26">
        <f t="shared" si="147"/>
        <v>2.5499999999999998</v>
      </c>
      <c r="CC208" s="26" t="s">
        <v>183</v>
      </c>
      <c r="CD208" s="26">
        <f t="shared" si="148"/>
        <v>2.5499999999999998</v>
      </c>
      <c r="CE208" s="26" t="s">
        <v>22</v>
      </c>
      <c r="CF208" s="26">
        <f t="shared" si="149"/>
        <v>2.5499999999999998</v>
      </c>
      <c r="CG208" s="26" t="s">
        <v>87</v>
      </c>
      <c r="CH208" s="26">
        <f t="shared" si="150"/>
        <v>2.5499999999999998</v>
      </c>
      <c r="CI208" s="26">
        <v>4</v>
      </c>
      <c r="CJ208" s="26" t="s">
        <v>181</v>
      </c>
      <c r="CK208" s="26">
        <f t="shared" si="151"/>
        <v>2.5499999999999998</v>
      </c>
      <c r="CL208" s="26" t="s">
        <v>182</v>
      </c>
      <c r="CM208" s="26">
        <f t="shared" si="152"/>
        <v>2.5499999999999998</v>
      </c>
      <c r="CN208" s="26" t="s">
        <v>91</v>
      </c>
      <c r="CO208" s="26">
        <f t="shared" si="153"/>
        <v>2.5499999999999998</v>
      </c>
      <c r="CP208" s="26" t="s">
        <v>183</v>
      </c>
      <c r="CQ208" s="26">
        <f t="shared" si="154"/>
        <v>2.5499999999999998</v>
      </c>
      <c r="CR208" s="26" t="s">
        <v>22</v>
      </c>
      <c r="CS208" s="26">
        <f t="shared" si="155"/>
        <v>2.5499999999999998</v>
      </c>
      <c r="CT208" s="26" t="s">
        <v>26</v>
      </c>
      <c r="CU208" s="26">
        <f t="shared" si="156"/>
        <v>2.5499999999999998</v>
      </c>
    </row>
    <row r="209" spans="1:99" ht="15.75" x14ac:dyDescent="0.15">
      <c r="A209" s="23" t="s">
        <v>523</v>
      </c>
      <c r="B209" s="24" t="s">
        <v>524</v>
      </c>
      <c r="C209" s="23" t="s">
        <v>160</v>
      </c>
      <c r="D209" s="23" t="s">
        <v>8</v>
      </c>
      <c r="E209" s="25"/>
      <c r="F209" s="23">
        <v>1</v>
      </c>
      <c r="G209" s="26">
        <v>0</v>
      </c>
      <c r="H209" s="26">
        <v>102</v>
      </c>
      <c r="I209" s="26">
        <v>74</v>
      </c>
      <c r="J209" s="26">
        <v>103</v>
      </c>
      <c r="K209" s="26">
        <v>25</v>
      </c>
      <c r="L209" s="26">
        <v>65</v>
      </c>
      <c r="M209" s="26">
        <v>0</v>
      </c>
      <c r="N209" s="27">
        <v>76</v>
      </c>
      <c r="O209" s="26">
        <v>0</v>
      </c>
      <c r="P209" s="26">
        <f t="shared" si="157"/>
        <v>445</v>
      </c>
      <c r="Q209" s="28" t="str">
        <f>IF(D209="物理类",IF(P209&gt;=分数线!$C$2,"本科",""),IF(D209="历史类",IF(P209&gt;=分数线!$C$3,"本科","")))</f>
        <v>本科</v>
      </c>
      <c r="R209" s="28">
        <f t="shared" si="158"/>
        <v>36</v>
      </c>
      <c r="S209" s="28" t="str">
        <f>IF(D209="物理类",IF(P209&gt;=分数线!$C$6,"重本",""),IF(D209="历史类",IF(P209&gt;=分数线!$C$7,"重本","")))</f>
        <v/>
      </c>
      <c r="T209" s="28">
        <f t="shared" si="120"/>
        <v>0</v>
      </c>
      <c r="U209" s="28">
        <f t="shared" si="159"/>
        <v>36</v>
      </c>
      <c r="V209" s="26">
        <v>4</v>
      </c>
      <c r="W209" s="26" t="s">
        <v>63</v>
      </c>
      <c r="X209" s="26">
        <f t="shared" si="121"/>
        <v>0.6</v>
      </c>
      <c r="Y209" s="26" t="s">
        <v>265</v>
      </c>
      <c r="Z209" s="26">
        <f t="shared" si="122"/>
        <v>0.6</v>
      </c>
      <c r="AA209" s="26" t="s">
        <v>96</v>
      </c>
      <c r="AB209" s="26">
        <f t="shared" si="123"/>
        <v>0.6</v>
      </c>
      <c r="AC209" s="49" t="s">
        <v>97</v>
      </c>
      <c r="AD209" s="26">
        <f t="shared" si="124"/>
        <v>0.6</v>
      </c>
      <c r="AE209" s="29" t="s">
        <v>266</v>
      </c>
      <c r="AF209" s="26">
        <f t="shared" si="125"/>
        <v>0.6</v>
      </c>
      <c r="AG209" s="29" t="s">
        <v>466</v>
      </c>
      <c r="AH209" s="26">
        <f t="shared" si="126"/>
        <v>0.6</v>
      </c>
      <c r="AI209" s="26">
        <v>4</v>
      </c>
      <c r="AJ209" s="26" t="s">
        <v>181</v>
      </c>
      <c r="AK209" s="26">
        <f t="shared" si="127"/>
        <v>0.6</v>
      </c>
      <c r="AL209" s="26" t="s">
        <v>182</v>
      </c>
      <c r="AM209" s="26">
        <f t="shared" si="128"/>
        <v>0.6</v>
      </c>
      <c r="AN209" s="26" t="s">
        <v>91</v>
      </c>
      <c r="AO209" s="26">
        <f t="shared" si="129"/>
        <v>0.6</v>
      </c>
      <c r="AP209" s="26" t="s">
        <v>183</v>
      </c>
      <c r="AQ209" s="26">
        <f t="shared" si="130"/>
        <v>0.6</v>
      </c>
      <c r="AR209" s="26" t="s">
        <v>184</v>
      </c>
      <c r="AS209" s="26">
        <f t="shared" si="131"/>
        <v>0.6</v>
      </c>
      <c r="AT209" s="26" t="s">
        <v>466</v>
      </c>
      <c r="AU209" s="26">
        <f t="shared" si="132"/>
        <v>0.6</v>
      </c>
      <c r="AV209" s="26">
        <v>4</v>
      </c>
      <c r="AW209" s="26" t="s">
        <v>181</v>
      </c>
      <c r="AX209" s="26">
        <f t="shared" si="133"/>
        <v>0.9</v>
      </c>
      <c r="AY209" s="26" t="s">
        <v>182</v>
      </c>
      <c r="AZ209" s="26">
        <f t="shared" si="134"/>
        <v>0.9</v>
      </c>
      <c r="BA209" s="26" t="s">
        <v>91</v>
      </c>
      <c r="BB209" s="26">
        <f t="shared" si="135"/>
        <v>0.9</v>
      </c>
      <c r="BC209" s="26" t="s">
        <v>183</v>
      </c>
      <c r="BD209" s="26">
        <f t="shared" si="136"/>
        <v>0.9</v>
      </c>
      <c r="BE209" s="26" t="s">
        <v>184</v>
      </c>
      <c r="BF209" s="26">
        <f t="shared" si="137"/>
        <v>0.9</v>
      </c>
      <c r="BG209" s="26" t="s">
        <v>466</v>
      </c>
      <c r="BH209" s="26">
        <f t="shared" si="138"/>
        <v>0.9</v>
      </c>
      <c r="BI209" s="26">
        <v>4</v>
      </c>
      <c r="BJ209" s="26" t="s">
        <v>181</v>
      </c>
      <c r="BK209" s="26">
        <f t="shared" si="139"/>
        <v>0.9</v>
      </c>
      <c r="BL209" s="26" t="s">
        <v>182</v>
      </c>
      <c r="BM209" s="26">
        <f t="shared" si="140"/>
        <v>0.9</v>
      </c>
      <c r="BN209" s="26" t="s">
        <v>91</v>
      </c>
      <c r="BO209" s="26">
        <f t="shared" si="141"/>
        <v>0.9</v>
      </c>
      <c r="BP209" s="26" t="s">
        <v>183</v>
      </c>
      <c r="BQ209" s="26">
        <f t="shared" si="142"/>
        <v>0.9</v>
      </c>
      <c r="BR209" s="26" t="s">
        <v>184</v>
      </c>
      <c r="BS209" s="26">
        <f t="shared" si="143"/>
        <v>0.9</v>
      </c>
      <c r="BT209" s="26" t="s">
        <v>466</v>
      </c>
      <c r="BU209" s="26">
        <f t="shared" si="144"/>
        <v>0.9</v>
      </c>
      <c r="BV209" s="26">
        <v>4</v>
      </c>
      <c r="BW209" s="26" t="s">
        <v>181</v>
      </c>
      <c r="BX209" s="26">
        <f t="shared" si="145"/>
        <v>1.5</v>
      </c>
      <c r="BY209" s="26" t="s">
        <v>182</v>
      </c>
      <c r="BZ209" s="26">
        <f t="shared" si="146"/>
        <v>1.5</v>
      </c>
      <c r="CA209" s="26" t="s">
        <v>91</v>
      </c>
      <c r="CB209" s="26">
        <f t="shared" si="147"/>
        <v>1.5</v>
      </c>
      <c r="CC209" s="26" t="s">
        <v>183</v>
      </c>
      <c r="CD209" s="26">
        <f t="shared" si="148"/>
        <v>1.5</v>
      </c>
      <c r="CE209" s="26" t="s">
        <v>22</v>
      </c>
      <c r="CF209" s="26">
        <f t="shared" si="149"/>
        <v>1.5</v>
      </c>
      <c r="CG209" s="26" t="s">
        <v>87</v>
      </c>
      <c r="CH209" s="26">
        <f t="shared" si="150"/>
        <v>1.5</v>
      </c>
      <c r="CI209" s="26">
        <v>4</v>
      </c>
      <c r="CJ209" s="26" t="s">
        <v>181</v>
      </c>
      <c r="CK209" s="26">
        <f t="shared" si="151"/>
        <v>1.5</v>
      </c>
      <c r="CL209" s="26" t="s">
        <v>182</v>
      </c>
      <c r="CM209" s="26">
        <f t="shared" si="152"/>
        <v>1.5</v>
      </c>
      <c r="CN209" s="26" t="s">
        <v>91</v>
      </c>
      <c r="CO209" s="26">
        <f t="shared" si="153"/>
        <v>1.5</v>
      </c>
      <c r="CP209" s="26" t="s">
        <v>183</v>
      </c>
      <c r="CQ209" s="26">
        <f t="shared" si="154"/>
        <v>1.5</v>
      </c>
      <c r="CR209" s="26" t="s">
        <v>22</v>
      </c>
      <c r="CS209" s="26">
        <f t="shared" si="155"/>
        <v>1.5</v>
      </c>
      <c r="CT209" s="26" t="s">
        <v>26</v>
      </c>
      <c r="CU209" s="26">
        <f t="shared" si="156"/>
        <v>1.5</v>
      </c>
    </row>
    <row r="210" spans="1:99" ht="15.75" x14ac:dyDescent="0.15">
      <c r="A210" s="23" t="s">
        <v>525</v>
      </c>
      <c r="B210" s="24" t="s">
        <v>526</v>
      </c>
      <c r="C210" s="23" t="s">
        <v>160</v>
      </c>
      <c r="D210" s="23" t="s">
        <v>8</v>
      </c>
      <c r="E210" s="25"/>
      <c r="F210" s="23">
        <v>0.8</v>
      </c>
      <c r="G210" s="26">
        <v>0</v>
      </c>
      <c r="H210" s="26">
        <v>102</v>
      </c>
      <c r="I210" s="26">
        <v>95</v>
      </c>
      <c r="J210" s="26">
        <v>93</v>
      </c>
      <c r="K210" s="26">
        <v>27</v>
      </c>
      <c r="L210" s="26">
        <v>58</v>
      </c>
      <c r="M210" s="26">
        <v>0</v>
      </c>
      <c r="N210" s="27">
        <v>67</v>
      </c>
      <c r="O210" s="26">
        <v>0</v>
      </c>
      <c r="P210" s="26">
        <f t="shared" si="157"/>
        <v>442</v>
      </c>
      <c r="Q210" s="28" t="str">
        <f>IF(D210="物理类",IF(P210&gt;=分数线!$C$2,"本科",""),IF(D210="历史类",IF(P210&gt;=分数线!$C$3,"本科","")))</f>
        <v>本科</v>
      </c>
      <c r="R210" s="28">
        <f t="shared" si="158"/>
        <v>43.2</v>
      </c>
      <c r="S210" s="28" t="str">
        <f>IF(D210="物理类",IF(P210&gt;=分数线!$C$6,"重本",""),IF(D210="历史类",IF(P210&gt;=分数线!$C$7,"重本","")))</f>
        <v/>
      </c>
      <c r="T210" s="28">
        <f t="shared" si="120"/>
        <v>0</v>
      </c>
      <c r="U210" s="28">
        <f t="shared" si="159"/>
        <v>43.2</v>
      </c>
      <c r="V210" s="26">
        <v>4</v>
      </c>
      <c r="W210" s="26" t="s">
        <v>226</v>
      </c>
      <c r="X210" s="26">
        <f t="shared" si="121"/>
        <v>0.72</v>
      </c>
      <c r="Y210" s="26" t="s">
        <v>86</v>
      </c>
      <c r="Z210" s="26">
        <f t="shared" si="122"/>
        <v>0.72</v>
      </c>
      <c r="AA210" s="26" t="s">
        <v>64</v>
      </c>
      <c r="AB210" s="26">
        <f t="shared" si="123"/>
        <v>0.72</v>
      </c>
      <c r="AC210" s="49" t="s">
        <v>16</v>
      </c>
      <c r="AD210" s="26">
        <f t="shared" si="124"/>
        <v>0.72</v>
      </c>
      <c r="AE210" s="29" t="s">
        <v>227</v>
      </c>
      <c r="AF210" s="26">
        <f t="shared" si="125"/>
        <v>0.72</v>
      </c>
      <c r="AG210" s="29" t="s">
        <v>82</v>
      </c>
      <c r="AH210" s="26">
        <f t="shared" si="126"/>
        <v>0.72</v>
      </c>
      <c r="AI210" s="26">
        <v>4</v>
      </c>
      <c r="AJ210" s="26" t="s">
        <v>181</v>
      </c>
      <c r="AK210" s="26">
        <f t="shared" si="127"/>
        <v>0.72</v>
      </c>
      <c r="AL210" s="26" t="s">
        <v>182</v>
      </c>
      <c r="AM210" s="26">
        <f t="shared" si="128"/>
        <v>0.72</v>
      </c>
      <c r="AN210" s="26" t="s">
        <v>91</v>
      </c>
      <c r="AO210" s="26">
        <f t="shared" si="129"/>
        <v>0.72</v>
      </c>
      <c r="AP210" s="26" t="s">
        <v>183</v>
      </c>
      <c r="AQ210" s="26">
        <f t="shared" si="130"/>
        <v>0.72</v>
      </c>
      <c r="AR210" s="26" t="s">
        <v>184</v>
      </c>
      <c r="AS210" s="26">
        <f t="shared" si="131"/>
        <v>0.72</v>
      </c>
      <c r="AT210" s="26" t="s">
        <v>466</v>
      </c>
      <c r="AU210" s="26">
        <f t="shared" si="132"/>
        <v>0.72</v>
      </c>
      <c r="AV210" s="26">
        <v>4</v>
      </c>
      <c r="AW210" s="26" t="s">
        <v>181</v>
      </c>
      <c r="AX210" s="26">
        <f t="shared" si="133"/>
        <v>1.08</v>
      </c>
      <c r="AY210" s="26" t="s">
        <v>182</v>
      </c>
      <c r="AZ210" s="26">
        <f t="shared" si="134"/>
        <v>1.08</v>
      </c>
      <c r="BA210" s="26" t="s">
        <v>91</v>
      </c>
      <c r="BB210" s="26">
        <f t="shared" si="135"/>
        <v>1.08</v>
      </c>
      <c r="BC210" s="26" t="s">
        <v>183</v>
      </c>
      <c r="BD210" s="26">
        <f t="shared" si="136"/>
        <v>1.08</v>
      </c>
      <c r="BE210" s="26" t="s">
        <v>184</v>
      </c>
      <c r="BF210" s="26">
        <f t="shared" si="137"/>
        <v>1.08</v>
      </c>
      <c r="BG210" s="26" t="s">
        <v>466</v>
      </c>
      <c r="BH210" s="26">
        <f t="shared" si="138"/>
        <v>1.08</v>
      </c>
      <c r="BI210" s="26">
        <v>4</v>
      </c>
      <c r="BJ210" s="26" t="s">
        <v>181</v>
      </c>
      <c r="BK210" s="26">
        <f t="shared" si="139"/>
        <v>1.08</v>
      </c>
      <c r="BL210" s="26" t="s">
        <v>182</v>
      </c>
      <c r="BM210" s="26">
        <f t="shared" si="140"/>
        <v>1.08</v>
      </c>
      <c r="BN210" s="26" t="s">
        <v>91</v>
      </c>
      <c r="BO210" s="26">
        <f t="shared" si="141"/>
        <v>1.08</v>
      </c>
      <c r="BP210" s="26" t="s">
        <v>183</v>
      </c>
      <c r="BQ210" s="26">
        <f t="shared" si="142"/>
        <v>1.08</v>
      </c>
      <c r="BR210" s="26" t="s">
        <v>184</v>
      </c>
      <c r="BS210" s="26">
        <f t="shared" si="143"/>
        <v>1.08</v>
      </c>
      <c r="BT210" s="26" t="s">
        <v>466</v>
      </c>
      <c r="BU210" s="26">
        <f t="shared" si="144"/>
        <v>1.08</v>
      </c>
      <c r="BV210" s="26">
        <v>4</v>
      </c>
      <c r="BW210" s="26" t="s">
        <v>181</v>
      </c>
      <c r="BX210" s="26">
        <f t="shared" si="145"/>
        <v>1.8</v>
      </c>
      <c r="BY210" s="26" t="s">
        <v>182</v>
      </c>
      <c r="BZ210" s="26">
        <f t="shared" si="146"/>
        <v>1.8</v>
      </c>
      <c r="CA210" s="26" t="s">
        <v>91</v>
      </c>
      <c r="CB210" s="26">
        <f t="shared" si="147"/>
        <v>1.8</v>
      </c>
      <c r="CC210" s="26" t="s">
        <v>183</v>
      </c>
      <c r="CD210" s="26">
        <f t="shared" si="148"/>
        <v>1.8</v>
      </c>
      <c r="CE210" s="26" t="s">
        <v>22</v>
      </c>
      <c r="CF210" s="26">
        <f t="shared" si="149"/>
        <v>1.8</v>
      </c>
      <c r="CG210" s="26" t="s">
        <v>87</v>
      </c>
      <c r="CH210" s="26">
        <f t="shared" si="150"/>
        <v>1.8</v>
      </c>
      <c r="CI210" s="26">
        <v>4</v>
      </c>
      <c r="CJ210" s="26" t="s">
        <v>181</v>
      </c>
      <c r="CK210" s="26">
        <f t="shared" si="151"/>
        <v>1.8</v>
      </c>
      <c r="CL210" s="26" t="s">
        <v>182</v>
      </c>
      <c r="CM210" s="26">
        <f t="shared" si="152"/>
        <v>1.8</v>
      </c>
      <c r="CN210" s="26" t="s">
        <v>91</v>
      </c>
      <c r="CO210" s="26">
        <f t="shared" si="153"/>
        <v>1.8</v>
      </c>
      <c r="CP210" s="26" t="s">
        <v>183</v>
      </c>
      <c r="CQ210" s="26">
        <f t="shared" si="154"/>
        <v>1.8</v>
      </c>
      <c r="CR210" s="26" t="s">
        <v>22</v>
      </c>
      <c r="CS210" s="26">
        <f t="shared" si="155"/>
        <v>1.8</v>
      </c>
      <c r="CT210" s="26" t="s">
        <v>26</v>
      </c>
      <c r="CU210" s="26">
        <f t="shared" si="156"/>
        <v>1.8</v>
      </c>
    </row>
    <row r="211" spans="1:99" ht="15.75" x14ac:dyDescent="0.15">
      <c r="A211" s="23" t="s">
        <v>527</v>
      </c>
      <c r="B211" s="24" t="s">
        <v>528</v>
      </c>
      <c r="C211" s="23" t="s">
        <v>160</v>
      </c>
      <c r="D211" s="23" t="s">
        <v>8</v>
      </c>
      <c r="E211" s="25"/>
      <c r="F211" s="23">
        <v>1</v>
      </c>
      <c r="G211" s="26">
        <v>0</v>
      </c>
      <c r="H211" s="26">
        <v>92</v>
      </c>
      <c r="I211" s="26">
        <v>77</v>
      </c>
      <c r="J211" s="26">
        <v>79</v>
      </c>
      <c r="K211" s="26">
        <v>46</v>
      </c>
      <c r="L211" s="26">
        <v>72</v>
      </c>
      <c r="M211" s="26">
        <v>0</v>
      </c>
      <c r="N211" s="27">
        <v>76</v>
      </c>
      <c r="O211" s="26">
        <v>0</v>
      </c>
      <c r="P211" s="26">
        <f t="shared" si="157"/>
        <v>442</v>
      </c>
      <c r="Q211" s="28" t="str">
        <f>IF(D211="物理类",IF(P211&gt;=分数线!$C$2,"本科",""),IF(D211="历史类",IF(P211&gt;=分数线!$C$3,"本科","")))</f>
        <v>本科</v>
      </c>
      <c r="R211" s="28">
        <f t="shared" si="158"/>
        <v>36</v>
      </c>
      <c r="S211" s="28" t="str">
        <f>IF(D211="物理类",IF(P211&gt;=分数线!$C$6,"重本",""),IF(D211="历史类",IF(P211&gt;=分数线!$C$7,"重本","")))</f>
        <v/>
      </c>
      <c r="T211" s="28">
        <f t="shared" si="120"/>
        <v>0</v>
      </c>
      <c r="U211" s="28">
        <f t="shared" si="159"/>
        <v>36</v>
      </c>
      <c r="V211" s="26">
        <v>4</v>
      </c>
      <c r="W211" s="26" t="s">
        <v>352</v>
      </c>
      <c r="X211" s="26">
        <f t="shared" si="121"/>
        <v>0.6</v>
      </c>
      <c r="Y211" s="26" t="s">
        <v>274</v>
      </c>
      <c r="Z211" s="26">
        <f t="shared" si="122"/>
        <v>0.6</v>
      </c>
      <c r="AA211" s="26" t="s">
        <v>306</v>
      </c>
      <c r="AB211" s="26">
        <f t="shared" si="123"/>
        <v>0.6</v>
      </c>
      <c r="AC211" s="49" t="s">
        <v>218</v>
      </c>
      <c r="AD211" s="26">
        <f t="shared" si="124"/>
        <v>0.6</v>
      </c>
      <c r="AE211" s="29" t="s">
        <v>349</v>
      </c>
      <c r="AF211" s="26">
        <f t="shared" si="125"/>
        <v>0.6</v>
      </c>
      <c r="AG211" s="29" t="s">
        <v>66</v>
      </c>
      <c r="AH211" s="26">
        <f t="shared" si="126"/>
        <v>0.6</v>
      </c>
      <c r="AI211" s="26">
        <v>4</v>
      </c>
      <c r="AJ211" s="26" t="s">
        <v>181</v>
      </c>
      <c r="AK211" s="26">
        <f t="shared" si="127"/>
        <v>0.6</v>
      </c>
      <c r="AL211" s="26" t="s">
        <v>182</v>
      </c>
      <c r="AM211" s="26">
        <f t="shared" si="128"/>
        <v>0.6</v>
      </c>
      <c r="AN211" s="26" t="s">
        <v>91</v>
      </c>
      <c r="AO211" s="26">
        <f t="shared" si="129"/>
        <v>0.6</v>
      </c>
      <c r="AP211" s="26" t="s">
        <v>183</v>
      </c>
      <c r="AQ211" s="26">
        <f t="shared" si="130"/>
        <v>0.6</v>
      </c>
      <c r="AR211" s="26" t="s">
        <v>184</v>
      </c>
      <c r="AS211" s="26">
        <f t="shared" si="131"/>
        <v>0.6</v>
      </c>
      <c r="AT211" s="26" t="s">
        <v>466</v>
      </c>
      <c r="AU211" s="26">
        <f t="shared" si="132"/>
        <v>0.6</v>
      </c>
      <c r="AV211" s="26">
        <v>4</v>
      </c>
      <c r="AW211" s="26" t="s">
        <v>181</v>
      </c>
      <c r="AX211" s="26">
        <f t="shared" si="133"/>
        <v>0.9</v>
      </c>
      <c r="AY211" s="26" t="s">
        <v>182</v>
      </c>
      <c r="AZ211" s="26">
        <f t="shared" si="134"/>
        <v>0.9</v>
      </c>
      <c r="BA211" s="26" t="s">
        <v>91</v>
      </c>
      <c r="BB211" s="26">
        <f t="shared" si="135"/>
        <v>0.9</v>
      </c>
      <c r="BC211" s="26" t="s">
        <v>183</v>
      </c>
      <c r="BD211" s="26">
        <f t="shared" si="136"/>
        <v>0.9</v>
      </c>
      <c r="BE211" s="26" t="s">
        <v>184</v>
      </c>
      <c r="BF211" s="26">
        <f t="shared" si="137"/>
        <v>0.9</v>
      </c>
      <c r="BG211" s="26" t="s">
        <v>466</v>
      </c>
      <c r="BH211" s="26">
        <f t="shared" si="138"/>
        <v>0.9</v>
      </c>
      <c r="BI211" s="26">
        <v>4</v>
      </c>
      <c r="BJ211" s="26" t="s">
        <v>181</v>
      </c>
      <c r="BK211" s="26">
        <f t="shared" si="139"/>
        <v>0.9</v>
      </c>
      <c r="BL211" s="26" t="s">
        <v>182</v>
      </c>
      <c r="BM211" s="26">
        <f t="shared" si="140"/>
        <v>0.9</v>
      </c>
      <c r="BN211" s="26" t="s">
        <v>91</v>
      </c>
      <c r="BO211" s="26">
        <f t="shared" si="141"/>
        <v>0.9</v>
      </c>
      <c r="BP211" s="26" t="s">
        <v>183</v>
      </c>
      <c r="BQ211" s="26">
        <f t="shared" si="142"/>
        <v>0.9</v>
      </c>
      <c r="BR211" s="26" t="s">
        <v>184</v>
      </c>
      <c r="BS211" s="26">
        <f t="shared" si="143"/>
        <v>0.9</v>
      </c>
      <c r="BT211" s="26" t="s">
        <v>466</v>
      </c>
      <c r="BU211" s="26">
        <f t="shared" si="144"/>
        <v>0.9</v>
      </c>
      <c r="BV211" s="26">
        <v>4</v>
      </c>
      <c r="BW211" s="26" t="s">
        <v>181</v>
      </c>
      <c r="BX211" s="26">
        <f t="shared" si="145"/>
        <v>1.5</v>
      </c>
      <c r="BY211" s="26" t="s">
        <v>182</v>
      </c>
      <c r="BZ211" s="26">
        <f t="shared" si="146"/>
        <v>1.5</v>
      </c>
      <c r="CA211" s="26" t="s">
        <v>91</v>
      </c>
      <c r="CB211" s="26">
        <f t="shared" si="147"/>
        <v>1.5</v>
      </c>
      <c r="CC211" s="26" t="s">
        <v>183</v>
      </c>
      <c r="CD211" s="26">
        <f t="shared" si="148"/>
        <v>1.5</v>
      </c>
      <c r="CE211" s="26" t="s">
        <v>22</v>
      </c>
      <c r="CF211" s="26">
        <f t="shared" si="149"/>
        <v>1.5</v>
      </c>
      <c r="CG211" s="26" t="s">
        <v>87</v>
      </c>
      <c r="CH211" s="26">
        <f t="shared" si="150"/>
        <v>1.5</v>
      </c>
      <c r="CI211" s="26">
        <v>4</v>
      </c>
      <c r="CJ211" s="26" t="s">
        <v>181</v>
      </c>
      <c r="CK211" s="26">
        <f t="shared" si="151"/>
        <v>1.5</v>
      </c>
      <c r="CL211" s="26" t="s">
        <v>182</v>
      </c>
      <c r="CM211" s="26">
        <f t="shared" si="152"/>
        <v>1.5</v>
      </c>
      <c r="CN211" s="26" t="s">
        <v>91</v>
      </c>
      <c r="CO211" s="26">
        <f t="shared" si="153"/>
        <v>1.5</v>
      </c>
      <c r="CP211" s="26" t="s">
        <v>183</v>
      </c>
      <c r="CQ211" s="26">
        <f t="shared" si="154"/>
        <v>1.5</v>
      </c>
      <c r="CR211" s="26" t="s">
        <v>22</v>
      </c>
      <c r="CS211" s="26">
        <f t="shared" si="155"/>
        <v>1.5</v>
      </c>
      <c r="CT211" s="26" t="s">
        <v>26</v>
      </c>
      <c r="CU211" s="26">
        <f t="shared" si="156"/>
        <v>1.5</v>
      </c>
    </row>
    <row r="212" spans="1:99" s="3" customFormat="1" ht="15.75" x14ac:dyDescent="0.25">
      <c r="A212" s="23" t="s">
        <v>529</v>
      </c>
      <c r="B212" s="51" t="s">
        <v>530</v>
      </c>
      <c r="C212" s="23" t="s">
        <v>160</v>
      </c>
      <c r="D212" s="23" t="s">
        <v>8</v>
      </c>
      <c r="E212" s="25"/>
      <c r="F212" s="23">
        <v>0.2</v>
      </c>
      <c r="G212" s="26">
        <v>0</v>
      </c>
      <c r="H212" s="26">
        <v>87</v>
      </c>
      <c r="I212" s="26">
        <v>96</v>
      </c>
      <c r="J212" s="26">
        <v>80</v>
      </c>
      <c r="K212" s="26">
        <v>42</v>
      </c>
      <c r="L212" s="26">
        <v>72</v>
      </c>
      <c r="M212" s="26">
        <v>0</v>
      </c>
      <c r="N212" s="27">
        <v>60</v>
      </c>
      <c r="O212" s="26">
        <v>0</v>
      </c>
      <c r="P212" s="26">
        <f t="shared" si="157"/>
        <v>437</v>
      </c>
      <c r="Q212" s="28" t="str">
        <f>IF(D212="物理类",IF(P212&gt;=分数线!$C$2,"本科",""),IF(D212="历史类",IF(P212&gt;=分数线!$C$3,"本科","")))</f>
        <v/>
      </c>
      <c r="R212" s="28">
        <f t="shared" si="158"/>
        <v>-7.2</v>
      </c>
      <c r="S212" s="28" t="str">
        <f>IF(D212="物理类",IF(P212&gt;=分数线!$C$6,"重本",""),IF(D212="历史类",IF(P212&gt;=分数线!$C$7,"重本","")))</f>
        <v/>
      </c>
      <c r="T212" s="28">
        <f t="shared" si="120"/>
        <v>0</v>
      </c>
      <c r="U212" s="28">
        <f t="shared" si="159"/>
        <v>-7.2</v>
      </c>
      <c r="V212" s="26">
        <v>4</v>
      </c>
      <c r="W212" s="26" t="s">
        <v>343</v>
      </c>
      <c r="X212" s="26">
        <f t="shared" si="121"/>
        <v>-0.12</v>
      </c>
      <c r="Y212" s="26" t="s">
        <v>79</v>
      </c>
      <c r="Z212" s="26">
        <f t="shared" si="122"/>
        <v>-0.12</v>
      </c>
      <c r="AA212" s="26" t="s">
        <v>344</v>
      </c>
      <c r="AB212" s="26">
        <f t="shared" si="123"/>
        <v>-0.12</v>
      </c>
      <c r="AC212" s="49" t="s">
        <v>218</v>
      </c>
      <c r="AD212" s="26">
        <f t="shared" si="124"/>
        <v>-0.12</v>
      </c>
      <c r="AE212" s="29" t="s">
        <v>219</v>
      </c>
      <c r="AF212" s="26">
        <f t="shared" si="125"/>
        <v>-0.12</v>
      </c>
      <c r="AG212" s="29" t="s">
        <v>82</v>
      </c>
      <c r="AH212" s="26">
        <f t="shared" si="126"/>
        <v>-0.12</v>
      </c>
      <c r="AI212" s="26">
        <v>4</v>
      </c>
      <c r="AJ212" s="26" t="s">
        <v>181</v>
      </c>
      <c r="AK212" s="26">
        <f t="shared" si="127"/>
        <v>-0.12</v>
      </c>
      <c r="AL212" s="26" t="s">
        <v>182</v>
      </c>
      <c r="AM212" s="26">
        <f t="shared" si="128"/>
        <v>-0.12</v>
      </c>
      <c r="AN212" s="26" t="s">
        <v>91</v>
      </c>
      <c r="AO212" s="26">
        <f t="shared" si="129"/>
        <v>-0.12</v>
      </c>
      <c r="AP212" s="26" t="s">
        <v>183</v>
      </c>
      <c r="AQ212" s="26">
        <f t="shared" si="130"/>
        <v>-0.12</v>
      </c>
      <c r="AR212" s="26" t="s">
        <v>184</v>
      </c>
      <c r="AS212" s="26">
        <f t="shared" si="131"/>
        <v>-0.12</v>
      </c>
      <c r="AT212" s="26" t="s">
        <v>466</v>
      </c>
      <c r="AU212" s="26">
        <f t="shared" si="132"/>
        <v>-0.12</v>
      </c>
      <c r="AV212" s="26">
        <v>4</v>
      </c>
      <c r="AW212" s="26" t="s">
        <v>181</v>
      </c>
      <c r="AX212" s="26">
        <f t="shared" si="133"/>
        <v>-0.18</v>
      </c>
      <c r="AY212" s="26" t="s">
        <v>182</v>
      </c>
      <c r="AZ212" s="26">
        <f t="shared" si="134"/>
        <v>-0.18</v>
      </c>
      <c r="BA212" s="26" t="s">
        <v>91</v>
      </c>
      <c r="BB212" s="26">
        <f t="shared" si="135"/>
        <v>-0.18</v>
      </c>
      <c r="BC212" s="26" t="s">
        <v>183</v>
      </c>
      <c r="BD212" s="26">
        <f t="shared" si="136"/>
        <v>-0.18</v>
      </c>
      <c r="BE212" s="26" t="s">
        <v>184</v>
      </c>
      <c r="BF212" s="26">
        <f t="shared" si="137"/>
        <v>-0.18</v>
      </c>
      <c r="BG212" s="26" t="s">
        <v>466</v>
      </c>
      <c r="BH212" s="26">
        <f t="shared" si="138"/>
        <v>-0.18</v>
      </c>
      <c r="BI212" s="26">
        <v>4</v>
      </c>
      <c r="BJ212" s="26" t="s">
        <v>181</v>
      </c>
      <c r="BK212" s="26">
        <f t="shared" si="139"/>
        <v>-0.18</v>
      </c>
      <c r="BL212" s="26" t="s">
        <v>182</v>
      </c>
      <c r="BM212" s="26">
        <f t="shared" si="140"/>
        <v>-0.18</v>
      </c>
      <c r="BN212" s="26" t="s">
        <v>91</v>
      </c>
      <c r="BO212" s="26">
        <f t="shared" si="141"/>
        <v>-0.18</v>
      </c>
      <c r="BP212" s="26" t="s">
        <v>183</v>
      </c>
      <c r="BQ212" s="26">
        <f t="shared" si="142"/>
        <v>-0.18</v>
      </c>
      <c r="BR212" s="26" t="s">
        <v>184</v>
      </c>
      <c r="BS212" s="26">
        <f t="shared" si="143"/>
        <v>-0.18</v>
      </c>
      <c r="BT212" s="26" t="s">
        <v>466</v>
      </c>
      <c r="BU212" s="26">
        <f t="shared" si="144"/>
        <v>-0.18</v>
      </c>
      <c r="BV212" s="26">
        <v>4</v>
      </c>
      <c r="BW212" s="26" t="s">
        <v>181</v>
      </c>
      <c r="BX212" s="26">
        <f t="shared" si="145"/>
        <v>-0.3</v>
      </c>
      <c r="BY212" s="26" t="s">
        <v>182</v>
      </c>
      <c r="BZ212" s="26">
        <f t="shared" si="146"/>
        <v>-0.3</v>
      </c>
      <c r="CA212" s="26" t="s">
        <v>91</v>
      </c>
      <c r="CB212" s="26">
        <f t="shared" si="147"/>
        <v>-0.3</v>
      </c>
      <c r="CC212" s="26" t="s">
        <v>183</v>
      </c>
      <c r="CD212" s="26">
        <f t="shared" si="148"/>
        <v>-0.3</v>
      </c>
      <c r="CE212" s="26" t="s">
        <v>22</v>
      </c>
      <c r="CF212" s="26">
        <f t="shared" si="149"/>
        <v>-0.3</v>
      </c>
      <c r="CG212" s="26" t="s">
        <v>87</v>
      </c>
      <c r="CH212" s="26">
        <f t="shared" si="150"/>
        <v>-0.3</v>
      </c>
      <c r="CI212" s="26">
        <v>4</v>
      </c>
      <c r="CJ212" s="26" t="s">
        <v>181</v>
      </c>
      <c r="CK212" s="26">
        <f t="shared" si="151"/>
        <v>-0.3</v>
      </c>
      <c r="CL212" s="26" t="s">
        <v>182</v>
      </c>
      <c r="CM212" s="26">
        <f t="shared" si="152"/>
        <v>-0.3</v>
      </c>
      <c r="CN212" s="26" t="s">
        <v>91</v>
      </c>
      <c r="CO212" s="26">
        <f t="shared" si="153"/>
        <v>-0.3</v>
      </c>
      <c r="CP212" s="26" t="s">
        <v>183</v>
      </c>
      <c r="CQ212" s="26">
        <f t="shared" si="154"/>
        <v>-0.3</v>
      </c>
      <c r="CR212" s="26" t="s">
        <v>22</v>
      </c>
      <c r="CS212" s="26">
        <f t="shared" si="155"/>
        <v>-0.3</v>
      </c>
      <c r="CT212" s="26" t="s">
        <v>26</v>
      </c>
      <c r="CU212" s="26">
        <f t="shared" si="156"/>
        <v>-0.3</v>
      </c>
    </row>
    <row r="213" spans="1:99" s="3" customFormat="1" ht="15.75" x14ac:dyDescent="0.25">
      <c r="A213" s="23" t="s">
        <v>531</v>
      </c>
      <c r="B213" s="51" t="s">
        <v>532</v>
      </c>
      <c r="C213" s="23" t="s">
        <v>160</v>
      </c>
      <c r="D213" s="23" t="s">
        <v>8</v>
      </c>
      <c r="E213" s="25"/>
      <c r="F213" s="23">
        <v>0.9</v>
      </c>
      <c r="G213" s="26">
        <v>0</v>
      </c>
      <c r="H213" s="26">
        <v>105</v>
      </c>
      <c r="I213" s="26">
        <v>71</v>
      </c>
      <c r="J213" s="26">
        <v>98</v>
      </c>
      <c r="K213" s="26">
        <v>22</v>
      </c>
      <c r="L213" s="26">
        <v>70</v>
      </c>
      <c r="M213" s="26">
        <v>0</v>
      </c>
      <c r="N213" s="27">
        <v>70</v>
      </c>
      <c r="O213" s="26">
        <v>0</v>
      </c>
      <c r="P213" s="26">
        <f t="shared" si="157"/>
        <v>436</v>
      </c>
      <c r="Q213" s="28" t="str">
        <f>IF(D213="物理类",IF(P213&gt;=分数线!$C$2,"本科",""),IF(D213="历史类",IF(P213&gt;=分数线!$C$3,"本科","")))</f>
        <v/>
      </c>
      <c r="R213" s="28">
        <f t="shared" si="158"/>
        <v>-32.4</v>
      </c>
      <c r="S213" s="28" t="str">
        <f>IF(D213="物理类",IF(P213&gt;=分数线!$C$6,"重本",""),IF(D213="历史类",IF(P213&gt;=分数线!$C$7,"重本","")))</f>
        <v/>
      </c>
      <c r="T213" s="28">
        <f t="shared" si="120"/>
        <v>0</v>
      </c>
      <c r="U213" s="28">
        <f t="shared" si="159"/>
        <v>-32.4</v>
      </c>
      <c r="V213" s="26">
        <v>4</v>
      </c>
      <c r="W213" s="26" t="s">
        <v>181</v>
      </c>
      <c r="X213" s="26">
        <f t="shared" si="121"/>
        <v>-0.54</v>
      </c>
      <c r="Y213" s="26" t="s">
        <v>182</v>
      </c>
      <c r="Z213" s="26">
        <f t="shared" si="122"/>
        <v>-0.54</v>
      </c>
      <c r="AA213" s="26" t="s">
        <v>91</v>
      </c>
      <c r="AB213" s="26">
        <f t="shared" si="123"/>
        <v>-0.54</v>
      </c>
      <c r="AC213" s="49" t="s">
        <v>183</v>
      </c>
      <c r="AD213" s="26">
        <f t="shared" si="124"/>
        <v>-0.54</v>
      </c>
      <c r="AE213" s="29" t="s">
        <v>184</v>
      </c>
      <c r="AF213" s="26">
        <f t="shared" si="125"/>
        <v>-0.54</v>
      </c>
      <c r="AG213" s="29" t="s">
        <v>66</v>
      </c>
      <c r="AH213" s="26">
        <f t="shared" si="126"/>
        <v>-0.54</v>
      </c>
      <c r="AI213" s="26">
        <v>4</v>
      </c>
      <c r="AJ213" s="26" t="s">
        <v>181</v>
      </c>
      <c r="AK213" s="26">
        <f t="shared" si="127"/>
        <v>-0.54</v>
      </c>
      <c r="AL213" s="26" t="s">
        <v>182</v>
      </c>
      <c r="AM213" s="26">
        <f t="shared" si="128"/>
        <v>-0.54</v>
      </c>
      <c r="AN213" s="26" t="s">
        <v>91</v>
      </c>
      <c r="AO213" s="26">
        <f t="shared" si="129"/>
        <v>-0.54</v>
      </c>
      <c r="AP213" s="26" t="s">
        <v>183</v>
      </c>
      <c r="AQ213" s="26">
        <f t="shared" si="130"/>
        <v>-0.54</v>
      </c>
      <c r="AR213" s="26" t="s">
        <v>184</v>
      </c>
      <c r="AS213" s="26">
        <f t="shared" si="131"/>
        <v>-0.54</v>
      </c>
      <c r="AT213" s="26" t="s">
        <v>466</v>
      </c>
      <c r="AU213" s="26">
        <f t="shared" si="132"/>
        <v>-0.54</v>
      </c>
      <c r="AV213" s="26">
        <v>4</v>
      </c>
      <c r="AW213" s="26" t="s">
        <v>181</v>
      </c>
      <c r="AX213" s="26">
        <f t="shared" si="133"/>
        <v>-0.81</v>
      </c>
      <c r="AY213" s="26" t="s">
        <v>182</v>
      </c>
      <c r="AZ213" s="26">
        <f t="shared" si="134"/>
        <v>-0.81</v>
      </c>
      <c r="BA213" s="26" t="s">
        <v>91</v>
      </c>
      <c r="BB213" s="26">
        <f t="shared" si="135"/>
        <v>-0.81</v>
      </c>
      <c r="BC213" s="26" t="s">
        <v>183</v>
      </c>
      <c r="BD213" s="26">
        <f t="shared" si="136"/>
        <v>-0.81</v>
      </c>
      <c r="BE213" s="26" t="s">
        <v>184</v>
      </c>
      <c r="BF213" s="26">
        <f t="shared" si="137"/>
        <v>-0.81</v>
      </c>
      <c r="BG213" s="26" t="s">
        <v>466</v>
      </c>
      <c r="BH213" s="26">
        <f t="shared" si="138"/>
        <v>-0.81</v>
      </c>
      <c r="BI213" s="26">
        <v>4</v>
      </c>
      <c r="BJ213" s="26" t="s">
        <v>181</v>
      </c>
      <c r="BK213" s="26">
        <f t="shared" si="139"/>
        <v>-0.81</v>
      </c>
      <c r="BL213" s="26" t="s">
        <v>182</v>
      </c>
      <c r="BM213" s="26">
        <f t="shared" si="140"/>
        <v>-0.81</v>
      </c>
      <c r="BN213" s="26" t="s">
        <v>91</v>
      </c>
      <c r="BO213" s="26">
        <f t="shared" si="141"/>
        <v>-0.81</v>
      </c>
      <c r="BP213" s="26" t="s">
        <v>183</v>
      </c>
      <c r="BQ213" s="26">
        <f t="shared" si="142"/>
        <v>-0.81</v>
      </c>
      <c r="BR213" s="26" t="s">
        <v>184</v>
      </c>
      <c r="BS213" s="26">
        <f t="shared" si="143"/>
        <v>-0.81</v>
      </c>
      <c r="BT213" s="26" t="s">
        <v>466</v>
      </c>
      <c r="BU213" s="26">
        <f t="shared" si="144"/>
        <v>-0.81</v>
      </c>
      <c r="BV213" s="26">
        <v>4</v>
      </c>
      <c r="BW213" s="26" t="s">
        <v>181</v>
      </c>
      <c r="BX213" s="26">
        <f t="shared" si="145"/>
        <v>-1.35</v>
      </c>
      <c r="BY213" s="26" t="s">
        <v>182</v>
      </c>
      <c r="BZ213" s="26">
        <f t="shared" si="146"/>
        <v>-1.35</v>
      </c>
      <c r="CA213" s="26" t="s">
        <v>91</v>
      </c>
      <c r="CB213" s="26">
        <f t="shared" si="147"/>
        <v>-1.35</v>
      </c>
      <c r="CC213" s="26" t="s">
        <v>183</v>
      </c>
      <c r="CD213" s="26">
        <f t="shared" si="148"/>
        <v>-1.35</v>
      </c>
      <c r="CE213" s="26" t="s">
        <v>22</v>
      </c>
      <c r="CF213" s="26">
        <f t="shared" si="149"/>
        <v>-1.35</v>
      </c>
      <c r="CG213" s="26" t="s">
        <v>87</v>
      </c>
      <c r="CH213" s="26">
        <f t="shared" si="150"/>
        <v>-1.35</v>
      </c>
      <c r="CI213" s="26">
        <v>4</v>
      </c>
      <c r="CJ213" s="26" t="s">
        <v>181</v>
      </c>
      <c r="CK213" s="26">
        <f t="shared" si="151"/>
        <v>-1.35</v>
      </c>
      <c r="CL213" s="26" t="s">
        <v>182</v>
      </c>
      <c r="CM213" s="26">
        <f t="shared" si="152"/>
        <v>-1.35</v>
      </c>
      <c r="CN213" s="26" t="s">
        <v>91</v>
      </c>
      <c r="CO213" s="26">
        <f t="shared" si="153"/>
        <v>-1.35</v>
      </c>
      <c r="CP213" s="26" t="s">
        <v>183</v>
      </c>
      <c r="CQ213" s="26">
        <f t="shared" si="154"/>
        <v>-1.35</v>
      </c>
      <c r="CR213" s="26" t="s">
        <v>22</v>
      </c>
      <c r="CS213" s="26">
        <f t="shared" si="155"/>
        <v>-1.35</v>
      </c>
      <c r="CT213" s="26" t="s">
        <v>26</v>
      </c>
      <c r="CU213" s="26">
        <f t="shared" si="156"/>
        <v>-1.35</v>
      </c>
    </row>
    <row r="214" spans="1:99" ht="15.75" x14ac:dyDescent="0.15">
      <c r="A214" s="23" t="s">
        <v>533</v>
      </c>
      <c r="B214" s="24" t="s">
        <v>534</v>
      </c>
      <c r="C214" s="23" t="s">
        <v>160</v>
      </c>
      <c r="D214" s="23" t="s">
        <v>8</v>
      </c>
      <c r="E214" s="25"/>
      <c r="F214" s="23">
        <v>0.2</v>
      </c>
      <c r="G214" s="26">
        <v>0</v>
      </c>
      <c r="H214" s="26">
        <v>94</v>
      </c>
      <c r="I214" s="26">
        <v>84</v>
      </c>
      <c r="J214" s="26">
        <v>89</v>
      </c>
      <c r="K214" s="26">
        <v>40</v>
      </c>
      <c r="L214" s="26">
        <v>60</v>
      </c>
      <c r="M214" s="26">
        <v>0</v>
      </c>
      <c r="N214" s="27">
        <v>69</v>
      </c>
      <c r="O214" s="26">
        <v>0</v>
      </c>
      <c r="P214" s="26">
        <f t="shared" si="157"/>
        <v>436</v>
      </c>
      <c r="Q214" s="28" t="str">
        <f>IF(D214="物理类",IF(P214&gt;=分数线!$C$2,"本科",""),IF(D214="历史类",IF(P214&gt;=分数线!$C$3,"本科","")))</f>
        <v/>
      </c>
      <c r="R214" s="28">
        <f t="shared" si="158"/>
        <v>-7.2</v>
      </c>
      <c r="S214" s="28" t="str">
        <f>IF(D214="物理类",IF(P214&gt;=分数线!$C$6,"重本",""),IF(D214="历史类",IF(P214&gt;=分数线!$C$7,"重本","")))</f>
        <v/>
      </c>
      <c r="T214" s="28">
        <f t="shared" si="120"/>
        <v>0</v>
      </c>
      <c r="U214" s="28">
        <f t="shared" si="159"/>
        <v>-7.2</v>
      </c>
      <c r="V214" s="26">
        <v>4</v>
      </c>
      <c r="W214" s="26" t="s">
        <v>352</v>
      </c>
      <c r="X214" s="26">
        <f t="shared" si="121"/>
        <v>-0.12</v>
      </c>
      <c r="Y214" s="26" t="s">
        <v>265</v>
      </c>
      <c r="Z214" s="26">
        <f t="shared" si="122"/>
        <v>-0.12</v>
      </c>
      <c r="AA214" s="26" t="s">
        <v>348</v>
      </c>
      <c r="AB214" s="26">
        <f t="shared" si="123"/>
        <v>-0.12</v>
      </c>
      <c r="AC214" s="49" t="s">
        <v>163</v>
      </c>
      <c r="AD214" s="26">
        <f t="shared" si="124"/>
        <v>-0.12</v>
      </c>
      <c r="AE214" s="29" t="s">
        <v>164</v>
      </c>
      <c r="AF214" s="26">
        <f t="shared" si="125"/>
        <v>-0.12</v>
      </c>
      <c r="AG214" s="29" t="s">
        <v>66</v>
      </c>
      <c r="AH214" s="26">
        <f t="shared" si="126"/>
        <v>-0.12</v>
      </c>
      <c r="AI214" s="26">
        <v>4</v>
      </c>
      <c r="AJ214" s="26" t="s">
        <v>181</v>
      </c>
      <c r="AK214" s="26">
        <f t="shared" si="127"/>
        <v>-0.12</v>
      </c>
      <c r="AL214" s="26" t="s">
        <v>182</v>
      </c>
      <c r="AM214" s="26">
        <f t="shared" si="128"/>
        <v>-0.12</v>
      </c>
      <c r="AN214" s="26" t="s">
        <v>91</v>
      </c>
      <c r="AO214" s="26">
        <f t="shared" si="129"/>
        <v>-0.12</v>
      </c>
      <c r="AP214" s="26" t="s">
        <v>183</v>
      </c>
      <c r="AQ214" s="26">
        <f t="shared" si="130"/>
        <v>-0.12</v>
      </c>
      <c r="AR214" s="26" t="s">
        <v>184</v>
      </c>
      <c r="AS214" s="26">
        <f t="shared" si="131"/>
        <v>-0.12</v>
      </c>
      <c r="AT214" s="26" t="s">
        <v>466</v>
      </c>
      <c r="AU214" s="26">
        <f t="shared" si="132"/>
        <v>-0.12</v>
      </c>
      <c r="AV214" s="26">
        <v>4</v>
      </c>
      <c r="AW214" s="26" t="s">
        <v>181</v>
      </c>
      <c r="AX214" s="26">
        <f t="shared" si="133"/>
        <v>-0.18</v>
      </c>
      <c r="AY214" s="26" t="s">
        <v>182</v>
      </c>
      <c r="AZ214" s="26">
        <f t="shared" si="134"/>
        <v>-0.18</v>
      </c>
      <c r="BA214" s="26" t="s">
        <v>91</v>
      </c>
      <c r="BB214" s="26">
        <f t="shared" si="135"/>
        <v>-0.18</v>
      </c>
      <c r="BC214" s="26" t="s">
        <v>183</v>
      </c>
      <c r="BD214" s="26">
        <f t="shared" si="136"/>
        <v>-0.18</v>
      </c>
      <c r="BE214" s="26" t="s">
        <v>184</v>
      </c>
      <c r="BF214" s="26">
        <f t="shared" si="137"/>
        <v>-0.18</v>
      </c>
      <c r="BG214" s="26" t="s">
        <v>466</v>
      </c>
      <c r="BH214" s="26">
        <f t="shared" si="138"/>
        <v>-0.18</v>
      </c>
      <c r="BI214" s="26">
        <v>4</v>
      </c>
      <c r="BJ214" s="26" t="s">
        <v>181</v>
      </c>
      <c r="BK214" s="26">
        <f t="shared" si="139"/>
        <v>-0.18</v>
      </c>
      <c r="BL214" s="26" t="s">
        <v>182</v>
      </c>
      <c r="BM214" s="26">
        <f t="shared" si="140"/>
        <v>-0.18</v>
      </c>
      <c r="BN214" s="26" t="s">
        <v>91</v>
      </c>
      <c r="BO214" s="26">
        <f t="shared" si="141"/>
        <v>-0.18</v>
      </c>
      <c r="BP214" s="26" t="s">
        <v>183</v>
      </c>
      <c r="BQ214" s="26">
        <f t="shared" si="142"/>
        <v>-0.18</v>
      </c>
      <c r="BR214" s="26" t="s">
        <v>184</v>
      </c>
      <c r="BS214" s="26">
        <f t="shared" si="143"/>
        <v>-0.18</v>
      </c>
      <c r="BT214" s="26" t="s">
        <v>466</v>
      </c>
      <c r="BU214" s="26">
        <f t="shared" si="144"/>
        <v>-0.18</v>
      </c>
      <c r="BV214" s="26">
        <v>4</v>
      </c>
      <c r="BW214" s="26" t="s">
        <v>181</v>
      </c>
      <c r="BX214" s="26">
        <f t="shared" si="145"/>
        <v>-0.3</v>
      </c>
      <c r="BY214" s="26" t="s">
        <v>182</v>
      </c>
      <c r="BZ214" s="26">
        <f t="shared" si="146"/>
        <v>-0.3</v>
      </c>
      <c r="CA214" s="26" t="s">
        <v>91</v>
      </c>
      <c r="CB214" s="26">
        <f t="shared" si="147"/>
        <v>-0.3</v>
      </c>
      <c r="CC214" s="26" t="s">
        <v>183</v>
      </c>
      <c r="CD214" s="26">
        <f t="shared" si="148"/>
        <v>-0.3</v>
      </c>
      <c r="CE214" s="26" t="s">
        <v>22</v>
      </c>
      <c r="CF214" s="26">
        <f t="shared" si="149"/>
        <v>-0.3</v>
      </c>
      <c r="CG214" s="26" t="s">
        <v>87</v>
      </c>
      <c r="CH214" s="26">
        <f t="shared" si="150"/>
        <v>-0.3</v>
      </c>
      <c r="CI214" s="26">
        <v>4</v>
      </c>
      <c r="CJ214" s="26" t="s">
        <v>181</v>
      </c>
      <c r="CK214" s="26">
        <f t="shared" si="151"/>
        <v>-0.3</v>
      </c>
      <c r="CL214" s="26" t="s">
        <v>182</v>
      </c>
      <c r="CM214" s="26">
        <f t="shared" si="152"/>
        <v>-0.3</v>
      </c>
      <c r="CN214" s="26" t="s">
        <v>91</v>
      </c>
      <c r="CO214" s="26">
        <f t="shared" si="153"/>
        <v>-0.3</v>
      </c>
      <c r="CP214" s="26" t="s">
        <v>183</v>
      </c>
      <c r="CQ214" s="26">
        <f t="shared" si="154"/>
        <v>-0.3</v>
      </c>
      <c r="CR214" s="26" t="s">
        <v>22</v>
      </c>
      <c r="CS214" s="26">
        <f t="shared" si="155"/>
        <v>-0.3</v>
      </c>
      <c r="CT214" s="26" t="s">
        <v>26</v>
      </c>
      <c r="CU214" s="26">
        <f t="shared" si="156"/>
        <v>-0.3</v>
      </c>
    </row>
    <row r="215" spans="1:99" ht="15.75" x14ac:dyDescent="0.15">
      <c r="A215" s="23" t="s">
        <v>535</v>
      </c>
      <c r="B215" s="24" t="s">
        <v>536</v>
      </c>
      <c r="C215" s="23" t="s">
        <v>160</v>
      </c>
      <c r="D215" s="23" t="s">
        <v>8</v>
      </c>
      <c r="E215" s="25"/>
      <c r="F215" s="23">
        <v>1</v>
      </c>
      <c r="G215" s="26">
        <v>0</v>
      </c>
      <c r="H215" s="26">
        <v>97</v>
      </c>
      <c r="I215" s="26">
        <v>86</v>
      </c>
      <c r="J215" s="26">
        <v>78</v>
      </c>
      <c r="K215" s="26">
        <v>40</v>
      </c>
      <c r="L215" s="26">
        <v>54</v>
      </c>
      <c r="M215" s="26">
        <v>0</v>
      </c>
      <c r="N215" s="27">
        <v>76</v>
      </c>
      <c r="O215" s="26">
        <v>0</v>
      </c>
      <c r="P215" s="26">
        <f t="shared" si="157"/>
        <v>431</v>
      </c>
      <c r="Q215" s="28" t="str">
        <f>IF(D215="物理类",IF(P215&gt;=分数线!$C$2,"本科",""),IF(D215="历史类",IF(P215&gt;=分数线!$C$3,"本科","")))</f>
        <v/>
      </c>
      <c r="R215" s="28">
        <f t="shared" si="158"/>
        <v>-36</v>
      </c>
      <c r="S215" s="28" t="str">
        <f>IF(D215="物理类",IF(P215&gt;=分数线!$C$6,"重本",""),IF(D215="历史类",IF(P215&gt;=分数线!$C$7,"重本","")))</f>
        <v/>
      </c>
      <c r="T215" s="28">
        <f t="shared" si="120"/>
        <v>0</v>
      </c>
      <c r="U215" s="28">
        <f t="shared" si="159"/>
        <v>-36</v>
      </c>
      <c r="V215" s="26">
        <v>4</v>
      </c>
      <c r="W215" s="26" t="s">
        <v>63</v>
      </c>
      <c r="X215" s="26">
        <f t="shared" si="121"/>
        <v>-0.6</v>
      </c>
      <c r="Y215" s="26" t="s">
        <v>265</v>
      </c>
      <c r="Z215" s="26">
        <f t="shared" si="122"/>
        <v>-0.6</v>
      </c>
      <c r="AA215" s="26" t="s">
        <v>96</v>
      </c>
      <c r="AB215" s="26">
        <f t="shared" si="123"/>
        <v>-0.6</v>
      </c>
      <c r="AC215" s="49" t="s">
        <v>97</v>
      </c>
      <c r="AD215" s="26">
        <f t="shared" si="124"/>
        <v>-0.6</v>
      </c>
      <c r="AE215" s="29" t="s">
        <v>266</v>
      </c>
      <c r="AF215" s="26">
        <f t="shared" si="125"/>
        <v>-0.6</v>
      </c>
      <c r="AG215" s="29" t="s">
        <v>466</v>
      </c>
      <c r="AH215" s="26">
        <f t="shared" si="126"/>
        <v>-0.6</v>
      </c>
      <c r="AI215" s="26">
        <v>4</v>
      </c>
      <c r="AJ215" s="26" t="s">
        <v>181</v>
      </c>
      <c r="AK215" s="26">
        <f t="shared" si="127"/>
        <v>-0.6</v>
      </c>
      <c r="AL215" s="26" t="s">
        <v>182</v>
      </c>
      <c r="AM215" s="26">
        <f t="shared" si="128"/>
        <v>-0.6</v>
      </c>
      <c r="AN215" s="26" t="s">
        <v>91</v>
      </c>
      <c r="AO215" s="26">
        <f t="shared" si="129"/>
        <v>-0.6</v>
      </c>
      <c r="AP215" s="26" t="s">
        <v>183</v>
      </c>
      <c r="AQ215" s="26">
        <f t="shared" si="130"/>
        <v>-0.6</v>
      </c>
      <c r="AR215" s="26" t="s">
        <v>184</v>
      </c>
      <c r="AS215" s="26">
        <f t="shared" si="131"/>
        <v>-0.6</v>
      </c>
      <c r="AT215" s="26" t="s">
        <v>466</v>
      </c>
      <c r="AU215" s="26">
        <f t="shared" si="132"/>
        <v>-0.6</v>
      </c>
      <c r="AV215" s="26">
        <v>4</v>
      </c>
      <c r="AW215" s="26" t="s">
        <v>181</v>
      </c>
      <c r="AX215" s="26">
        <f t="shared" si="133"/>
        <v>-0.9</v>
      </c>
      <c r="AY215" s="26" t="s">
        <v>182</v>
      </c>
      <c r="AZ215" s="26">
        <f t="shared" si="134"/>
        <v>-0.9</v>
      </c>
      <c r="BA215" s="26" t="s">
        <v>91</v>
      </c>
      <c r="BB215" s="26">
        <f t="shared" si="135"/>
        <v>-0.9</v>
      </c>
      <c r="BC215" s="26" t="s">
        <v>183</v>
      </c>
      <c r="BD215" s="26">
        <f t="shared" si="136"/>
        <v>-0.9</v>
      </c>
      <c r="BE215" s="26" t="s">
        <v>184</v>
      </c>
      <c r="BF215" s="26">
        <f t="shared" si="137"/>
        <v>-0.9</v>
      </c>
      <c r="BG215" s="26" t="s">
        <v>466</v>
      </c>
      <c r="BH215" s="26">
        <f t="shared" si="138"/>
        <v>-0.9</v>
      </c>
      <c r="BI215" s="26">
        <v>4</v>
      </c>
      <c r="BJ215" s="26" t="s">
        <v>181</v>
      </c>
      <c r="BK215" s="26">
        <f t="shared" si="139"/>
        <v>-0.9</v>
      </c>
      <c r="BL215" s="26" t="s">
        <v>182</v>
      </c>
      <c r="BM215" s="26">
        <f t="shared" si="140"/>
        <v>-0.9</v>
      </c>
      <c r="BN215" s="26" t="s">
        <v>91</v>
      </c>
      <c r="BO215" s="26">
        <f t="shared" si="141"/>
        <v>-0.9</v>
      </c>
      <c r="BP215" s="26" t="s">
        <v>183</v>
      </c>
      <c r="BQ215" s="26">
        <f t="shared" si="142"/>
        <v>-0.9</v>
      </c>
      <c r="BR215" s="26" t="s">
        <v>184</v>
      </c>
      <c r="BS215" s="26">
        <f t="shared" si="143"/>
        <v>-0.9</v>
      </c>
      <c r="BT215" s="26" t="s">
        <v>466</v>
      </c>
      <c r="BU215" s="26">
        <f t="shared" si="144"/>
        <v>-0.9</v>
      </c>
      <c r="BV215" s="26">
        <v>4</v>
      </c>
      <c r="BW215" s="26" t="s">
        <v>181</v>
      </c>
      <c r="BX215" s="26">
        <f t="shared" si="145"/>
        <v>-1.5</v>
      </c>
      <c r="BY215" s="26" t="s">
        <v>182</v>
      </c>
      <c r="BZ215" s="26">
        <f t="shared" si="146"/>
        <v>-1.5</v>
      </c>
      <c r="CA215" s="26" t="s">
        <v>91</v>
      </c>
      <c r="CB215" s="26">
        <f t="shared" si="147"/>
        <v>-1.5</v>
      </c>
      <c r="CC215" s="26" t="s">
        <v>183</v>
      </c>
      <c r="CD215" s="26">
        <f t="shared" si="148"/>
        <v>-1.5</v>
      </c>
      <c r="CE215" s="26" t="s">
        <v>22</v>
      </c>
      <c r="CF215" s="26">
        <f t="shared" si="149"/>
        <v>-1.5</v>
      </c>
      <c r="CG215" s="26" t="s">
        <v>87</v>
      </c>
      <c r="CH215" s="26">
        <f t="shared" si="150"/>
        <v>-1.5</v>
      </c>
      <c r="CI215" s="26">
        <v>4</v>
      </c>
      <c r="CJ215" s="26" t="s">
        <v>181</v>
      </c>
      <c r="CK215" s="26">
        <f t="shared" si="151"/>
        <v>-1.5</v>
      </c>
      <c r="CL215" s="26" t="s">
        <v>182</v>
      </c>
      <c r="CM215" s="26">
        <f t="shared" si="152"/>
        <v>-1.5</v>
      </c>
      <c r="CN215" s="26" t="s">
        <v>91</v>
      </c>
      <c r="CO215" s="26">
        <f t="shared" si="153"/>
        <v>-1.5</v>
      </c>
      <c r="CP215" s="26" t="s">
        <v>183</v>
      </c>
      <c r="CQ215" s="26">
        <f t="shared" si="154"/>
        <v>-1.5</v>
      </c>
      <c r="CR215" s="26" t="s">
        <v>22</v>
      </c>
      <c r="CS215" s="26">
        <f t="shared" si="155"/>
        <v>-1.5</v>
      </c>
      <c r="CT215" s="26" t="s">
        <v>26</v>
      </c>
      <c r="CU215" s="26">
        <f t="shared" si="156"/>
        <v>-1.5</v>
      </c>
    </row>
    <row r="216" spans="1:99" ht="15.75" x14ac:dyDescent="0.15">
      <c r="A216" s="23" t="s">
        <v>537</v>
      </c>
      <c r="B216" s="24" t="s">
        <v>538</v>
      </c>
      <c r="C216" s="23" t="s">
        <v>160</v>
      </c>
      <c r="D216" s="23" t="s">
        <v>8</v>
      </c>
      <c r="E216" s="25"/>
      <c r="F216" s="23">
        <v>0.8</v>
      </c>
      <c r="G216" s="26">
        <v>0</v>
      </c>
      <c r="H216" s="26">
        <v>95</v>
      </c>
      <c r="I216" s="26">
        <v>76</v>
      </c>
      <c r="J216" s="26">
        <v>97</v>
      </c>
      <c r="K216" s="26">
        <v>31</v>
      </c>
      <c r="L216" s="26">
        <v>61</v>
      </c>
      <c r="M216" s="26">
        <v>0</v>
      </c>
      <c r="N216" s="27">
        <v>69</v>
      </c>
      <c r="O216" s="26">
        <v>0</v>
      </c>
      <c r="P216" s="26">
        <f t="shared" si="157"/>
        <v>429</v>
      </c>
      <c r="Q216" s="28" t="str">
        <f>IF(D216="物理类",IF(P216&gt;=分数线!$C$2,"本科",""),IF(D216="历史类",IF(P216&gt;=分数线!$C$3,"本科","")))</f>
        <v/>
      </c>
      <c r="R216" s="28">
        <f t="shared" si="158"/>
        <v>-28.8</v>
      </c>
      <c r="S216" s="28" t="str">
        <f>IF(D216="物理类",IF(P216&gt;=分数线!$C$6,"重本",""),IF(D216="历史类",IF(P216&gt;=分数线!$C$7,"重本","")))</f>
        <v/>
      </c>
      <c r="T216" s="28">
        <f t="shared" si="120"/>
        <v>0</v>
      </c>
      <c r="U216" s="28">
        <f t="shared" si="159"/>
        <v>-28.8</v>
      </c>
      <c r="V216" s="26">
        <v>4</v>
      </c>
      <c r="W216" s="26" t="s">
        <v>63</v>
      </c>
      <c r="X216" s="26">
        <f t="shared" si="121"/>
        <v>-0.48</v>
      </c>
      <c r="Y216" s="26" t="s">
        <v>265</v>
      </c>
      <c r="Z216" s="26">
        <f t="shared" si="122"/>
        <v>-0.48</v>
      </c>
      <c r="AA216" s="26" t="s">
        <v>96</v>
      </c>
      <c r="AB216" s="26">
        <f t="shared" si="123"/>
        <v>-0.48</v>
      </c>
      <c r="AC216" s="49" t="s">
        <v>97</v>
      </c>
      <c r="AD216" s="26">
        <f t="shared" si="124"/>
        <v>-0.48</v>
      </c>
      <c r="AE216" s="29" t="s">
        <v>266</v>
      </c>
      <c r="AF216" s="26">
        <f t="shared" si="125"/>
        <v>-0.48</v>
      </c>
      <c r="AG216" s="29" t="s">
        <v>466</v>
      </c>
      <c r="AH216" s="26">
        <f t="shared" si="126"/>
        <v>-0.48</v>
      </c>
      <c r="AI216" s="26">
        <v>4</v>
      </c>
      <c r="AJ216" s="26" t="s">
        <v>181</v>
      </c>
      <c r="AK216" s="26">
        <f t="shared" si="127"/>
        <v>-0.48</v>
      </c>
      <c r="AL216" s="26" t="s">
        <v>182</v>
      </c>
      <c r="AM216" s="26">
        <f t="shared" si="128"/>
        <v>-0.48</v>
      </c>
      <c r="AN216" s="26" t="s">
        <v>91</v>
      </c>
      <c r="AO216" s="26">
        <f t="shared" si="129"/>
        <v>-0.48</v>
      </c>
      <c r="AP216" s="26" t="s">
        <v>183</v>
      </c>
      <c r="AQ216" s="26">
        <f t="shared" si="130"/>
        <v>-0.48</v>
      </c>
      <c r="AR216" s="26" t="s">
        <v>184</v>
      </c>
      <c r="AS216" s="26">
        <f t="shared" si="131"/>
        <v>-0.48</v>
      </c>
      <c r="AT216" s="26" t="s">
        <v>466</v>
      </c>
      <c r="AU216" s="26">
        <f t="shared" si="132"/>
        <v>-0.48</v>
      </c>
      <c r="AV216" s="26">
        <v>4</v>
      </c>
      <c r="AW216" s="26" t="s">
        <v>181</v>
      </c>
      <c r="AX216" s="26">
        <f t="shared" si="133"/>
        <v>-0.72</v>
      </c>
      <c r="AY216" s="26" t="s">
        <v>182</v>
      </c>
      <c r="AZ216" s="26">
        <f t="shared" si="134"/>
        <v>-0.72</v>
      </c>
      <c r="BA216" s="26" t="s">
        <v>91</v>
      </c>
      <c r="BB216" s="26">
        <f t="shared" si="135"/>
        <v>-0.72</v>
      </c>
      <c r="BC216" s="26" t="s">
        <v>183</v>
      </c>
      <c r="BD216" s="26">
        <f t="shared" si="136"/>
        <v>-0.72</v>
      </c>
      <c r="BE216" s="26" t="s">
        <v>184</v>
      </c>
      <c r="BF216" s="26">
        <f t="shared" si="137"/>
        <v>-0.72</v>
      </c>
      <c r="BG216" s="26" t="s">
        <v>466</v>
      </c>
      <c r="BH216" s="26">
        <f t="shared" si="138"/>
        <v>-0.72</v>
      </c>
      <c r="BI216" s="26">
        <v>4</v>
      </c>
      <c r="BJ216" s="26" t="s">
        <v>181</v>
      </c>
      <c r="BK216" s="26">
        <f t="shared" si="139"/>
        <v>-0.72</v>
      </c>
      <c r="BL216" s="26" t="s">
        <v>182</v>
      </c>
      <c r="BM216" s="26">
        <f t="shared" si="140"/>
        <v>-0.72</v>
      </c>
      <c r="BN216" s="26" t="s">
        <v>91</v>
      </c>
      <c r="BO216" s="26">
        <f t="shared" si="141"/>
        <v>-0.72</v>
      </c>
      <c r="BP216" s="26" t="s">
        <v>183</v>
      </c>
      <c r="BQ216" s="26">
        <f t="shared" si="142"/>
        <v>-0.72</v>
      </c>
      <c r="BR216" s="26" t="s">
        <v>184</v>
      </c>
      <c r="BS216" s="26">
        <f t="shared" si="143"/>
        <v>-0.72</v>
      </c>
      <c r="BT216" s="26" t="s">
        <v>466</v>
      </c>
      <c r="BU216" s="26">
        <f t="shared" si="144"/>
        <v>-0.72</v>
      </c>
      <c r="BV216" s="26">
        <v>4</v>
      </c>
      <c r="BW216" s="26" t="s">
        <v>181</v>
      </c>
      <c r="BX216" s="26">
        <f t="shared" si="145"/>
        <v>-1.2</v>
      </c>
      <c r="BY216" s="26" t="s">
        <v>182</v>
      </c>
      <c r="BZ216" s="26">
        <f t="shared" si="146"/>
        <v>-1.2</v>
      </c>
      <c r="CA216" s="26" t="s">
        <v>91</v>
      </c>
      <c r="CB216" s="26">
        <f t="shared" si="147"/>
        <v>-1.2</v>
      </c>
      <c r="CC216" s="26" t="s">
        <v>183</v>
      </c>
      <c r="CD216" s="26">
        <f t="shared" si="148"/>
        <v>-1.2</v>
      </c>
      <c r="CE216" s="26" t="s">
        <v>22</v>
      </c>
      <c r="CF216" s="26">
        <f t="shared" si="149"/>
        <v>-1.2</v>
      </c>
      <c r="CG216" s="26" t="s">
        <v>87</v>
      </c>
      <c r="CH216" s="26">
        <f t="shared" si="150"/>
        <v>-1.2</v>
      </c>
      <c r="CI216" s="26">
        <v>4</v>
      </c>
      <c r="CJ216" s="26" t="s">
        <v>181</v>
      </c>
      <c r="CK216" s="26">
        <f t="shared" si="151"/>
        <v>-1.2</v>
      </c>
      <c r="CL216" s="26" t="s">
        <v>182</v>
      </c>
      <c r="CM216" s="26">
        <f t="shared" si="152"/>
        <v>-1.2</v>
      </c>
      <c r="CN216" s="26" t="s">
        <v>91</v>
      </c>
      <c r="CO216" s="26">
        <f t="shared" si="153"/>
        <v>-1.2</v>
      </c>
      <c r="CP216" s="26" t="s">
        <v>183</v>
      </c>
      <c r="CQ216" s="26">
        <f t="shared" si="154"/>
        <v>-1.2</v>
      </c>
      <c r="CR216" s="26" t="s">
        <v>22</v>
      </c>
      <c r="CS216" s="26">
        <f t="shared" si="155"/>
        <v>-1.2</v>
      </c>
      <c r="CT216" s="26" t="s">
        <v>26</v>
      </c>
      <c r="CU216" s="26">
        <f t="shared" si="156"/>
        <v>-1.2</v>
      </c>
    </row>
    <row r="217" spans="1:99" ht="15.75" x14ac:dyDescent="0.15">
      <c r="A217" s="23" t="s">
        <v>539</v>
      </c>
      <c r="B217" s="24" t="s">
        <v>540</v>
      </c>
      <c r="C217" s="23" t="s">
        <v>160</v>
      </c>
      <c r="D217" s="23" t="s">
        <v>8</v>
      </c>
      <c r="E217" s="25"/>
      <c r="F217" s="23">
        <v>0.7</v>
      </c>
      <c r="G217" s="26">
        <v>0</v>
      </c>
      <c r="H217" s="26">
        <v>94</v>
      </c>
      <c r="I217" s="26">
        <v>72</v>
      </c>
      <c r="J217" s="26">
        <v>103</v>
      </c>
      <c r="K217" s="26">
        <v>26</v>
      </c>
      <c r="L217" s="26">
        <v>66</v>
      </c>
      <c r="M217" s="26">
        <v>0</v>
      </c>
      <c r="N217" s="27">
        <v>65</v>
      </c>
      <c r="O217" s="26">
        <v>0</v>
      </c>
      <c r="P217" s="26">
        <f t="shared" si="157"/>
        <v>426</v>
      </c>
      <c r="Q217" s="28" t="str">
        <f>IF(D217="物理类",IF(P217&gt;=分数线!$C$2,"本科",""),IF(D217="历史类",IF(P217&gt;=分数线!$C$3,"本科","")))</f>
        <v/>
      </c>
      <c r="R217" s="28">
        <f t="shared" si="158"/>
        <v>-25.2</v>
      </c>
      <c r="S217" s="28" t="str">
        <f>IF(D217="物理类",IF(P217&gt;=分数线!$C$6,"重本",""),IF(D217="历史类",IF(P217&gt;=分数线!$C$7,"重本","")))</f>
        <v/>
      </c>
      <c r="T217" s="28">
        <f t="shared" si="120"/>
        <v>0</v>
      </c>
      <c r="U217" s="28">
        <f t="shared" si="159"/>
        <v>-25.2</v>
      </c>
      <c r="V217" s="26">
        <v>4</v>
      </c>
      <c r="W217" s="26" t="s">
        <v>181</v>
      </c>
      <c r="X217" s="26">
        <f t="shared" si="121"/>
        <v>-0.42</v>
      </c>
      <c r="Y217" s="26" t="s">
        <v>182</v>
      </c>
      <c r="Z217" s="26">
        <f t="shared" si="122"/>
        <v>-0.42</v>
      </c>
      <c r="AA217" s="26" t="s">
        <v>91</v>
      </c>
      <c r="AB217" s="26">
        <f t="shared" si="123"/>
        <v>-0.42</v>
      </c>
      <c r="AC217" s="49" t="s">
        <v>183</v>
      </c>
      <c r="AD217" s="26">
        <f t="shared" si="124"/>
        <v>-0.42</v>
      </c>
      <c r="AE217" s="29" t="s">
        <v>184</v>
      </c>
      <c r="AF217" s="26">
        <f t="shared" si="125"/>
        <v>-0.42</v>
      </c>
      <c r="AG217" s="29" t="s">
        <v>66</v>
      </c>
      <c r="AH217" s="26">
        <f t="shared" si="126"/>
        <v>-0.42</v>
      </c>
      <c r="AI217" s="26">
        <v>4</v>
      </c>
      <c r="AJ217" s="26" t="s">
        <v>181</v>
      </c>
      <c r="AK217" s="26">
        <f t="shared" si="127"/>
        <v>-0.42</v>
      </c>
      <c r="AL217" s="26" t="s">
        <v>182</v>
      </c>
      <c r="AM217" s="26">
        <f t="shared" si="128"/>
        <v>-0.42</v>
      </c>
      <c r="AN217" s="26" t="s">
        <v>91</v>
      </c>
      <c r="AO217" s="26">
        <f t="shared" si="129"/>
        <v>-0.42</v>
      </c>
      <c r="AP217" s="26" t="s">
        <v>183</v>
      </c>
      <c r="AQ217" s="26">
        <f t="shared" si="130"/>
        <v>-0.42</v>
      </c>
      <c r="AR217" s="26" t="s">
        <v>184</v>
      </c>
      <c r="AS217" s="26">
        <f t="shared" si="131"/>
        <v>-0.42</v>
      </c>
      <c r="AT217" s="26" t="s">
        <v>466</v>
      </c>
      <c r="AU217" s="26">
        <f t="shared" si="132"/>
        <v>-0.42</v>
      </c>
      <c r="AV217" s="26">
        <v>4</v>
      </c>
      <c r="AW217" s="26" t="s">
        <v>181</v>
      </c>
      <c r="AX217" s="26">
        <f t="shared" si="133"/>
        <v>-0.63</v>
      </c>
      <c r="AY217" s="26" t="s">
        <v>182</v>
      </c>
      <c r="AZ217" s="26">
        <f t="shared" si="134"/>
        <v>-0.63</v>
      </c>
      <c r="BA217" s="26" t="s">
        <v>91</v>
      </c>
      <c r="BB217" s="26">
        <f t="shared" si="135"/>
        <v>-0.63</v>
      </c>
      <c r="BC217" s="26" t="s">
        <v>183</v>
      </c>
      <c r="BD217" s="26">
        <f t="shared" si="136"/>
        <v>-0.63</v>
      </c>
      <c r="BE217" s="26" t="s">
        <v>184</v>
      </c>
      <c r="BF217" s="26">
        <f t="shared" si="137"/>
        <v>-0.63</v>
      </c>
      <c r="BG217" s="26" t="s">
        <v>466</v>
      </c>
      <c r="BH217" s="26">
        <f t="shared" si="138"/>
        <v>-0.63</v>
      </c>
      <c r="BI217" s="26">
        <v>4</v>
      </c>
      <c r="BJ217" s="26" t="s">
        <v>181</v>
      </c>
      <c r="BK217" s="26">
        <f t="shared" si="139"/>
        <v>-0.63</v>
      </c>
      <c r="BL217" s="26" t="s">
        <v>182</v>
      </c>
      <c r="BM217" s="26">
        <f t="shared" si="140"/>
        <v>-0.63</v>
      </c>
      <c r="BN217" s="26" t="s">
        <v>91</v>
      </c>
      <c r="BO217" s="26">
        <f t="shared" si="141"/>
        <v>-0.63</v>
      </c>
      <c r="BP217" s="26" t="s">
        <v>183</v>
      </c>
      <c r="BQ217" s="26">
        <f t="shared" si="142"/>
        <v>-0.63</v>
      </c>
      <c r="BR217" s="26" t="s">
        <v>184</v>
      </c>
      <c r="BS217" s="26">
        <f t="shared" si="143"/>
        <v>-0.63</v>
      </c>
      <c r="BT217" s="26" t="s">
        <v>466</v>
      </c>
      <c r="BU217" s="26">
        <f t="shared" si="144"/>
        <v>-0.63</v>
      </c>
      <c r="BV217" s="26">
        <v>4</v>
      </c>
      <c r="BW217" s="26" t="s">
        <v>181</v>
      </c>
      <c r="BX217" s="26">
        <f t="shared" si="145"/>
        <v>-1.05</v>
      </c>
      <c r="BY217" s="26" t="s">
        <v>182</v>
      </c>
      <c r="BZ217" s="26">
        <f t="shared" si="146"/>
        <v>-1.05</v>
      </c>
      <c r="CA217" s="26" t="s">
        <v>91</v>
      </c>
      <c r="CB217" s="26">
        <f t="shared" si="147"/>
        <v>-1.05</v>
      </c>
      <c r="CC217" s="26" t="s">
        <v>183</v>
      </c>
      <c r="CD217" s="26">
        <f t="shared" si="148"/>
        <v>-1.05</v>
      </c>
      <c r="CE217" s="26" t="s">
        <v>22</v>
      </c>
      <c r="CF217" s="26">
        <f t="shared" si="149"/>
        <v>-1.05</v>
      </c>
      <c r="CG217" s="26" t="s">
        <v>87</v>
      </c>
      <c r="CH217" s="26">
        <f t="shared" si="150"/>
        <v>-1.05</v>
      </c>
      <c r="CI217" s="26">
        <v>4</v>
      </c>
      <c r="CJ217" s="26" t="s">
        <v>181</v>
      </c>
      <c r="CK217" s="26">
        <f t="shared" si="151"/>
        <v>-1.05</v>
      </c>
      <c r="CL217" s="26" t="s">
        <v>182</v>
      </c>
      <c r="CM217" s="26">
        <f t="shared" si="152"/>
        <v>-1.05</v>
      </c>
      <c r="CN217" s="26" t="s">
        <v>91</v>
      </c>
      <c r="CO217" s="26">
        <f t="shared" si="153"/>
        <v>-1.05</v>
      </c>
      <c r="CP217" s="26" t="s">
        <v>183</v>
      </c>
      <c r="CQ217" s="26">
        <f t="shared" si="154"/>
        <v>-1.05</v>
      </c>
      <c r="CR217" s="26" t="s">
        <v>22</v>
      </c>
      <c r="CS217" s="26">
        <f t="shared" si="155"/>
        <v>-1.05</v>
      </c>
      <c r="CT217" s="26" t="s">
        <v>26</v>
      </c>
      <c r="CU217" s="26">
        <f t="shared" si="156"/>
        <v>-1.05</v>
      </c>
    </row>
    <row r="218" spans="1:99" ht="15.75" x14ac:dyDescent="0.15">
      <c r="A218" s="23" t="s">
        <v>541</v>
      </c>
      <c r="B218" s="24" t="s">
        <v>542</v>
      </c>
      <c r="C218" s="23" t="s">
        <v>160</v>
      </c>
      <c r="D218" s="23" t="s">
        <v>8</v>
      </c>
      <c r="E218" s="25"/>
      <c r="F218" s="23">
        <v>0.2</v>
      </c>
      <c r="G218" s="26">
        <v>0</v>
      </c>
      <c r="H218" s="26">
        <v>104</v>
      </c>
      <c r="I218" s="26">
        <v>68</v>
      </c>
      <c r="J218" s="26">
        <v>79</v>
      </c>
      <c r="K218" s="26">
        <v>31</v>
      </c>
      <c r="L218" s="26">
        <v>72</v>
      </c>
      <c r="M218" s="26">
        <v>0</v>
      </c>
      <c r="N218" s="27">
        <v>71</v>
      </c>
      <c r="O218" s="26">
        <v>0</v>
      </c>
      <c r="P218" s="26">
        <f t="shared" si="157"/>
        <v>425</v>
      </c>
      <c r="Q218" s="28" t="str">
        <f>IF(D218="物理类",IF(P218&gt;=分数线!$C$2,"本科",""),IF(D218="历史类",IF(P218&gt;=分数线!$C$3,"本科","")))</f>
        <v/>
      </c>
      <c r="R218" s="28">
        <f t="shared" si="158"/>
        <v>-7.2</v>
      </c>
      <c r="S218" s="28" t="str">
        <f>IF(D218="物理类",IF(P218&gt;=分数线!$C$6,"重本",""),IF(D218="历史类",IF(P218&gt;=分数线!$C$7,"重本","")))</f>
        <v/>
      </c>
      <c r="T218" s="28">
        <f t="shared" si="120"/>
        <v>0</v>
      </c>
      <c r="U218" s="28">
        <f t="shared" si="159"/>
        <v>-7.2</v>
      </c>
      <c r="V218" s="26">
        <v>4</v>
      </c>
      <c r="W218" s="26" t="s">
        <v>63</v>
      </c>
      <c r="X218" s="26">
        <f t="shared" si="121"/>
        <v>-0.12</v>
      </c>
      <c r="Y218" s="26" t="s">
        <v>265</v>
      </c>
      <c r="Z218" s="26">
        <f t="shared" si="122"/>
        <v>-0.12</v>
      </c>
      <c r="AA218" s="26" t="s">
        <v>96</v>
      </c>
      <c r="AB218" s="26">
        <f t="shared" si="123"/>
        <v>-0.12</v>
      </c>
      <c r="AC218" s="49" t="s">
        <v>97</v>
      </c>
      <c r="AD218" s="26">
        <f t="shared" si="124"/>
        <v>-0.12</v>
      </c>
      <c r="AE218" s="29" t="s">
        <v>266</v>
      </c>
      <c r="AF218" s="26">
        <f t="shared" si="125"/>
        <v>-0.12</v>
      </c>
      <c r="AG218" s="29" t="s">
        <v>466</v>
      </c>
      <c r="AH218" s="26">
        <f t="shared" si="126"/>
        <v>-0.12</v>
      </c>
      <c r="AI218" s="26">
        <v>4</v>
      </c>
      <c r="AJ218" s="26" t="s">
        <v>181</v>
      </c>
      <c r="AK218" s="26">
        <f t="shared" si="127"/>
        <v>-0.12</v>
      </c>
      <c r="AL218" s="26" t="s">
        <v>182</v>
      </c>
      <c r="AM218" s="26">
        <f t="shared" si="128"/>
        <v>-0.12</v>
      </c>
      <c r="AN218" s="26" t="s">
        <v>91</v>
      </c>
      <c r="AO218" s="26">
        <f t="shared" si="129"/>
        <v>-0.12</v>
      </c>
      <c r="AP218" s="26" t="s">
        <v>183</v>
      </c>
      <c r="AQ218" s="26">
        <f t="shared" si="130"/>
        <v>-0.12</v>
      </c>
      <c r="AR218" s="26" t="s">
        <v>184</v>
      </c>
      <c r="AS218" s="26">
        <f t="shared" si="131"/>
        <v>-0.12</v>
      </c>
      <c r="AT218" s="26" t="s">
        <v>466</v>
      </c>
      <c r="AU218" s="26">
        <f t="shared" si="132"/>
        <v>-0.12</v>
      </c>
      <c r="AV218" s="26">
        <v>4</v>
      </c>
      <c r="AW218" s="26" t="s">
        <v>181</v>
      </c>
      <c r="AX218" s="26">
        <f t="shared" si="133"/>
        <v>-0.18</v>
      </c>
      <c r="AY218" s="26" t="s">
        <v>182</v>
      </c>
      <c r="AZ218" s="26">
        <f t="shared" si="134"/>
        <v>-0.18</v>
      </c>
      <c r="BA218" s="26" t="s">
        <v>91</v>
      </c>
      <c r="BB218" s="26">
        <f t="shared" si="135"/>
        <v>-0.18</v>
      </c>
      <c r="BC218" s="26" t="s">
        <v>183</v>
      </c>
      <c r="BD218" s="26">
        <f t="shared" si="136"/>
        <v>-0.18</v>
      </c>
      <c r="BE218" s="26" t="s">
        <v>184</v>
      </c>
      <c r="BF218" s="26">
        <f t="shared" si="137"/>
        <v>-0.18</v>
      </c>
      <c r="BG218" s="26" t="s">
        <v>466</v>
      </c>
      <c r="BH218" s="26">
        <f t="shared" si="138"/>
        <v>-0.18</v>
      </c>
      <c r="BI218" s="26">
        <v>4</v>
      </c>
      <c r="BJ218" s="26" t="s">
        <v>181</v>
      </c>
      <c r="BK218" s="26">
        <f t="shared" si="139"/>
        <v>-0.18</v>
      </c>
      <c r="BL218" s="26" t="s">
        <v>182</v>
      </c>
      <c r="BM218" s="26">
        <f t="shared" si="140"/>
        <v>-0.18</v>
      </c>
      <c r="BN218" s="26" t="s">
        <v>91</v>
      </c>
      <c r="BO218" s="26">
        <f t="shared" si="141"/>
        <v>-0.18</v>
      </c>
      <c r="BP218" s="26" t="s">
        <v>183</v>
      </c>
      <c r="BQ218" s="26">
        <f t="shared" si="142"/>
        <v>-0.18</v>
      </c>
      <c r="BR218" s="26" t="s">
        <v>184</v>
      </c>
      <c r="BS218" s="26">
        <f t="shared" si="143"/>
        <v>-0.18</v>
      </c>
      <c r="BT218" s="26" t="s">
        <v>466</v>
      </c>
      <c r="BU218" s="26">
        <f t="shared" si="144"/>
        <v>-0.18</v>
      </c>
      <c r="BV218" s="26">
        <v>4</v>
      </c>
      <c r="BW218" s="26" t="s">
        <v>181</v>
      </c>
      <c r="BX218" s="26">
        <f t="shared" si="145"/>
        <v>-0.3</v>
      </c>
      <c r="BY218" s="26" t="s">
        <v>182</v>
      </c>
      <c r="BZ218" s="26">
        <f t="shared" si="146"/>
        <v>-0.3</v>
      </c>
      <c r="CA218" s="26" t="s">
        <v>91</v>
      </c>
      <c r="CB218" s="26">
        <f t="shared" si="147"/>
        <v>-0.3</v>
      </c>
      <c r="CC218" s="26" t="s">
        <v>183</v>
      </c>
      <c r="CD218" s="26">
        <f t="shared" si="148"/>
        <v>-0.3</v>
      </c>
      <c r="CE218" s="26" t="s">
        <v>22</v>
      </c>
      <c r="CF218" s="26">
        <f t="shared" si="149"/>
        <v>-0.3</v>
      </c>
      <c r="CG218" s="26" t="s">
        <v>87</v>
      </c>
      <c r="CH218" s="26">
        <f t="shared" si="150"/>
        <v>-0.3</v>
      </c>
      <c r="CI218" s="26">
        <v>4</v>
      </c>
      <c r="CJ218" s="26" t="s">
        <v>181</v>
      </c>
      <c r="CK218" s="26">
        <f t="shared" si="151"/>
        <v>-0.3</v>
      </c>
      <c r="CL218" s="26" t="s">
        <v>182</v>
      </c>
      <c r="CM218" s="26">
        <f t="shared" si="152"/>
        <v>-0.3</v>
      </c>
      <c r="CN218" s="26" t="s">
        <v>91</v>
      </c>
      <c r="CO218" s="26">
        <f t="shared" si="153"/>
        <v>-0.3</v>
      </c>
      <c r="CP218" s="26" t="s">
        <v>183</v>
      </c>
      <c r="CQ218" s="26">
        <f t="shared" si="154"/>
        <v>-0.3</v>
      </c>
      <c r="CR218" s="26" t="s">
        <v>22</v>
      </c>
      <c r="CS218" s="26">
        <f t="shared" si="155"/>
        <v>-0.3</v>
      </c>
      <c r="CT218" s="26" t="s">
        <v>26</v>
      </c>
      <c r="CU218" s="26">
        <f t="shared" si="156"/>
        <v>-0.3</v>
      </c>
    </row>
    <row r="219" spans="1:99" ht="15.75" x14ac:dyDescent="0.15">
      <c r="A219" s="23" t="s">
        <v>543</v>
      </c>
      <c r="B219" s="24" t="s">
        <v>544</v>
      </c>
      <c r="C219" s="23" t="s">
        <v>160</v>
      </c>
      <c r="D219" s="23" t="s">
        <v>8</v>
      </c>
      <c r="E219" s="25"/>
      <c r="F219" s="23">
        <v>0.2</v>
      </c>
      <c r="G219" s="26">
        <v>0</v>
      </c>
      <c r="H219" s="26">
        <v>101</v>
      </c>
      <c r="I219" s="26">
        <v>64</v>
      </c>
      <c r="J219" s="26">
        <v>106</v>
      </c>
      <c r="K219" s="26">
        <v>28</v>
      </c>
      <c r="L219" s="26">
        <v>57</v>
      </c>
      <c r="M219" s="26">
        <v>0</v>
      </c>
      <c r="N219" s="27">
        <v>64</v>
      </c>
      <c r="O219" s="26">
        <v>0</v>
      </c>
      <c r="P219" s="26">
        <f t="shared" si="157"/>
        <v>420</v>
      </c>
      <c r="Q219" s="28" t="str">
        <f>IF(D219="物理类",IF(P219&gt;=分数线!$C$2,"本科",""),IF(D219="历史类",IF(P219&gt;=分数线!$C$3,"本科","")))</f>
        <v/>
      </c>
      <c r="R219" s="28">
        <f t="shared" si="158"/>
        <v>-7.2</v>
      </c>
      <c r="S219" s="28" t="str">
        <f>IF(D219="物理类",IF(P219&gt;=分数线!$C$6,"重本",""),IF(D219="历史类",IF(P219&gt;=分数线!$C$7,"重本","")))</f>
        <v/>
      </c>
      <c r="T219" s="28">
        <f t="shared" si="120"/>
        <v>0</v>
      </c>
      <c r="U219" s="28">
        <f t="shared" si="159"/>
        <v>-7.2</v>
      </c>
      <c r="V219" s="26">
        <v>4</v>
      </c>
      <c r="W219" s="26" t="s">
        <v>78</v>
      </c>
      <c r="X219" s="26">
        <f t="shared" si="121"/>
        <v>-0.12</v>
      </c>
      <c r="Y219" s="26" t="s">
        <v>161</v>
      </c>
      <c r="Z219" s="26">
        <f t="shared" si="122"/>
        <v>-0.12</v>
      </c>
      <c r="AA219" s="26" t="s">
        <v>359</v>
      </c>
      <c r="AB219" s="26">
        <f t="shared" si="123"/>
        <v>-0.12</v>
      </c>
      <c r="AC219" s="49" t="s">
        <v>183</v>
      </c>
      <c r="AD219" s="26">
        <f t="shared" si="124"/>
        <v>-0.12</v>
      </c>
      <c r="AE219" s="29" t="s">
        <v>227</v>
      </c>
      <c r="AF219" s="26">
        <f t="shared" si="125"/>
        <v>-0.12</v>
      </c>
      <c r="AG219" s="29" t="s">
        <v>82</v>
      </c>
      <c r="AH219" s="26">
        <f t="shared" si="126"/>
        <v>-0.12</v>
      </c>
      <c r="AI219" s="26">
        <v>4</v>
      </c>
      <c r="AJ219" s="26" t="s">
        <v>181</v>
      </c>
      <c r="AK219" s="26">
        <f t="shared" si="127"/>
        <v>-0.12</v>
      </c>
      <c r="AL219" s="26" t="s">
        <v>182</v>
      </c>
      <c r="AM219" s="26">
        <f t="shared" si="128"/>
        <v>-0.12</v>
      </c>
      <c r="AN219" s="26" t="s">
        <v>91</v>
      </c>
      <c r="AO219" s="26">
        <f t="shared" si="129"/>
        <v>-0.12</v>
      </c>
      <c r="AP219" s="26" t="s">
        <v>183</v>
      </c>
      <c r="AQ219" s="26">
        <f t="shared" si="130"/>
        <v>-0.12</v>
      </c>
      <c r="AR219" s="26" t="s">
        <v>184</v>
      </c>
      <c r="AS219" s="26">
        <f t="shared" si="131"/>
        <v>-0.12</v>
      </c>
      <c r="AT219" s="26" t="s">
        <v>466</v>
      </c>
      <c r="AU219" s="26">
        <f t="shared" si="132"/>
        <v>-0.12</v>
      </c>
      <c r="AV219" s="26">
        <v>4</v>
      </c>
      <c r="AW219" s="26" t="s">
        <v>181</v>
      </c>
      <c r="AX219" s="26">
        <f t="shared" si="133"/>
        <v>-0.18</v>
      </c>
      <c r="AY219" s="26" t="s">
        <v>182</v>
      </c>
      <c r="AZ219" s="26">
        <f t="shared" si="134"/>
        <v>-0.18</v>
      </c>
      <c r="BA219" s="26" t="s">
        <v>91</v>
      </c>
      <c r="BB219" s="26">
        <f t="shared" si="135"/>
        <v>-0.18</v>
      </c>
      <c r="BC219" s="26" t="s">
        <v>183</v>
      </c>
      <c r="BD219" s="26">
        <f t="shared" si="136"/>
        <v>-0.18</v>
      </c>
      <c r="BE219" s="26" t="s">
        <v>184</v>
      </c>
      <c r="BF219" s="26">
        <f t="shared" si="137"/>
        <v>-0.18</v>
      </c>
      <c r="BG219" s="26" t="s">
        <v>466</v>
      </c>
      <c r="BH219" s="26">
        <f t="shared" si="138"/>
        <v>-0.18</v>
      </c>
      <c r="BI219" s="26">
        <v>4</v>
      </c>
      <c r="BJ219" s="26" t="s">
        <v>181</v>
      </c>
      <c r="BK219" s="26">
        <f t="shared" si="139"/>
        <v>-0.18</v>
      </c>
      <c r="BL219" s="26" t="s">
        <v>182</v>
      </c>
      <c r="BM219" s="26">
        <f t="shared" si="140"/>
        <v>-0.18</v>
      </c>
      <c r="BN219" s="26" t="s">
        <v>91</v>
      </c>
      <c r="BO219" s="26">
        <f t="shared" si="141"/>
        <v>-0.18</v>
      </c>
      <c r="BP219" s="26" t="s">
        <v>183</v>
      </c>
      <c r="BQ219" s="26">
        <f t="shared" si="142"/>
        <v>-0.18</v>
      </c>
      <c r="BR219" s="26" t="s">
        <v>184</v>
      </c>
      <c r="BS219" s="26">
        <f t="shared" si="143"/>
        <v>-0.18</v>
      </c>
      <c r="BT219" s="26" t="s">
        <v>466</v>
      </c>
      <c r="BU219" s="26">
        <f t="shared" si="144"/>
        <v>-0.18</v>
      </c>
      <c r="BV219" s="26">
        <v>4</v>
      </c>
      <c r="BW219" s="26" t="s">
        <v>181</v>
      </c>
      <c r="BX219" s="26">
        <f t="shared" si="145"/>
        <v>-0.3</v>
      </c>
      <c r="BY219" s="26" t="s">
        <v>182</v>
      </c>
      <c r="BZ219" s="26">
        <f t="shared" si="146"/>
        <v>-0.3</v>
      </c>
      <c r="CA219" s="26" t="s">
        <v>91</v>
      </c>
      <c r="CB219" s="26">
        <f t="shared" si="147"/>
        <v>-0.3</v>
      </c>
      <c r="CC219" s="26" t="s">
        <v>183</v>
      </c>
      <c r="CD219" s="26">
        <f t="shared" si="148"/>
        <v>-0.3</v>
      </c>
      <c r="CE219" s="26" t="s">
        <v>22</v>
      </c>
      <c r="CF219" s="26">
        <f t="shared" si="149"/>
        <v>-0.3</v>
      </c>
      <c r="CG219" s="26" t="s">
        <v>87</v>
      </c>
      <c r="CH219" s="26">
        <f t="shared" si="150"/>
        <v>-0.3</v>
      </c>
      <c r="CI219" s="26">
        <v>4</v>
      </c>
      <c r="CJ219" s="26" t="s">
        <v>181</v>
      </c>
      <c r="CK219" s="26">
        <f t="shared" si="151"/>
        <v>-0.3</v>
      </c>
      <c r="CL219" s="26" t="s">
        <v>182</v>
      </c>
      <c r="CM219" s="26">
        <f t="shared" si="152"/>
        <v>-0.3</v>
      </c>
      <c r="CN219" s="26" t="s">
        <v>91</v>
      </c>
      <c r="CO219" s="26">
        <f t="shared" si="153"/>
        <v>-0.3</v>
      </c>
      <c r="CP219" s="26" t="s">
        <v>183</v>
      </c>
      <c r="CQ219" s="26">
        <f t="shared" si="154"/>
        <v>-0.3</v>
      </c>
      <c r="CR219" s="26" t="s">
        <v>22</v>
      </c>
      <c r="CS219" s="26">
        <f t="shared" si="155"/>
        <v>-0.3</v>
      </c>
      <c r="CT219" s="26" t="s">
        <v>26</v>
      </c>
      <c r="CU219" s="26">
        <f t="shared" si="156"/>
        <v>-0.3</v>
      </c>
    </row>
    <row r="220" spans="1:99" ht="15.75" x14ac:dyDescent="0.15">
      <c r="A220" s="23" t="s">
        <v>545</v>
      </c>
      <c r="B220" s="24" t="s">
        <v>546</v>
      </c>
      <c r="C220" s="23" t="s">
        <v>160</v>
      </c>
      <c r="D220" s="23" t="s">
        <v>8</v>
      </c>
      <c r="E220" s="25"/>
      <c r="F220" s="23">
        <v>0.3</v>
      </c>
      <c r="G220" s="26">
        <v>0</v>
      </c>
      <c r="H220" s="26">
        <v>91</v>
      </c>
      <c r="I220" s="26">
        <v>71</v>
      </c>
      <c r="J220" s="26">
        <v>93</v>
      </c>
      <c r="K220" s="26">
        <v>33</v>
      </c>
      <c r="L220" s="26">
        <v>59</v>
      </c>
      <c r="M220" s="26">
        <v>0</v>
      </c>
      <c r="N220" s="27">
        <v>68</v>
      </c>
      <c r="O220" s="26">
        <v>0</v>
      </c>
      <c r="P220" s="26">
        <f t="shared" si="157"/>
        <v>415</v>
      </c>
      <c r="Q220" s="28" t="str">
        <f>IF(D220="物理类",IF(P220&gt;=分数线!$C$2,"本科",""),IF(D220="历史类",IF(P220&gt;=分数线!$C$3,"本科","")))</f>
        <v/>
      </c>
      <c r="R220" s="28">
        <f t="shared" si="158"/>
        <v>-10.8</v>
      </c>
      <c r="S220" s="28" t="str">
        <f>IF(D220="物理类",IF(P220&gt;=分数线!$C$6,"重本",""),IF(D220="历史类",IF(P220&gt;=分数线!$C$7,"重本","")))</f>
        <v/>
      </c>
      <c r="T220" s="28">
        <f t="shared" si="120"/>
        <v>0</v>
      </c>
      <c r="U220" s="28">
        <f t="shared" si="159"/>
        <v>-10.8</v>
      </c>
      <c r="V220" s="26">
        <v>4</v>
      </c>
      <c r="W220" s="26" t="s">
        <v>216</v>
      </c>
      <c r="X220" s="26">
        <f t="shared" si="121"/>
        <v>-0.18</v>
      </c>
      <c r="Y220" s="26" t="s">
        <v>217</v>
      </c>
      <c r="Z220" s="26">
        <f t="shared" si="122"/>
        <v>-0.18</v>
      </c>
      <c r="AA220" s="26" t="s">
        <v>93</v>
      </c>
      <c r="AB220" s="26">
        <f t="shared" si="123"/>
        <v>-0.18</v>
      </c>
      <c r="AC220" s="49" t="s">
        <v>218</v>
      </c>
      <c r="AD220" s="26">
        <f t="shared" si="124"/>
        <v>-0.18</v>
      </c>
      <c r="AE220" s="29" t="s">
        <v>219</v>
      </c>
      <c r="AF220" s="26">
        <f t="shared" si="125"/>
        <v>-0.18</v>
      </c>
      <c r="AG220" s="29" t="s">
        <v>470</v>
      </c>
      <c r="AH220" s="26">
        <f t="shared" si="126"/>
        <v>-0.18</v>
      </c>
      <c r="AI220" s="26">
        <v>4</v>
      </c>
      <c r="AJ220" s="26" t="s">
        <v>181</v>
      </c>
      <c r="AK220" s="26">
        <f t="shared" si="127"/>
        <v>-0.18</v>
      </c>
      <c r="AL220" s="26" t="s">
        <v>182</v>
      </c>
      <c r="AM220" s="26">
        <f t="shared" si="128"/>
        <v>-0.18</v>
      </c>
      <c r="AN220" s="26" t="s">
        <v>91</v>
      </c>
      <c r="AO220" s="26">
        <f t="shared" si="129"/>
        <v>-0.18</v>
      </c>
      <c r="AP220" s="26" t="s">
        <v>183</v>
      </c>
      <c r="AQ220" s="26">
        <f t="shared" si="130"/>
        <v>-0.18</v>
      </c>
      <c r="AR220" s="26" t="s">
        <v>184</v>
      </c>
      <c r="AS220" s="26">
        <f t="shared" si="131"/>
        <v>-0.18</v>
      </c>
      <c r="AT220" s="26" t="s">
        <v>466</v>
      </c>
      <c r="AU220" s="26">
        <f t="shared" si="132"/>
        <v>-0.18</v>
      </c>
      <c r="AV220" s="26">
        <v>4</v>
      </c>
      <c r="AW220" s="26" t="s">
        <v>181</v>
      </c>
      <c r="AX220" s="26">
        <f t="shared" si="133"/>
        <v>-0.27</v>
      </c>
      <c r="AY220" s="26" t="s">
        <v>182</v>
      </c>
      <c r="AZ220" s="26">
        <f t="shared" si="134"/>
        <v>-0.27</v>
      </c>
      <c r="BA220" s="26" t="s">
        <v>91</v>
      </c>
      <c r="BB220" s="26">
        <f t="shared" si="135"/>
        <v>-0.27</v>
      </c>
      <c r="BC220" s="26" t="s">
        <v>183</v>
      </c>
      <c r="BD220" s="26">
        <f t="shared" si="136"/>
        <v>-0.27</v>
      </c>
      <c r="BE220" s="26" t="s">
        <v>184</v>
      </c>
      <c r="BF220" s="26">
        <f t="shared" si="137"/>
        <v>-0.27</v>
      </c>
      <c r="BG220" s="26" t="s">
        <v>466</v>
      </c>
      <c r="BH220" s="26">
        <f t="shared" si="138"/>
        <v>-0.27</v>
      </c>
      <c r="BI220" s="26">
        <v>4</v>
      </c>
      <c r="BJ220" s="26" t="s">
        <v>181</v>
      </c>
      <c r="BK220" s="26">
        <f t="shared" si="139"/>
        <v>-0.27</v>
      </c>
      <c r="BL220" s="26" t="s">
        <v>182</v>
      </c>
      <c r="BM220" s="26">
        <f t="shared" si="140"/>
        <v>-0.27</v>
      </c>
      <c r="BN220" s="26" t="s">
        <v>91</v>
      </c>
      <c r="BO220" s="26">
        <f t="shared" si="141"/>
        <v>-0.27</v>
      </c>
      <c r="BP220" s="26" t="s">
        <v>183</v>
      </c>
      <c r="BQ220" s="26">
        <f t="shared" si="142"/>
        <v>-0.27</v>
      </c>
      <c r="BR220" s="26" t="s">
        <v>184</v>
      </c>
      <c r="BS220" s="26">
        <f t="shared" si="143"/>
        <v>-0.27</v>
      </c>
      <c r="BT220" s="26" t="s">
        <v>466</v>
      </c>
      <c r="BU220" s="26">
        <f t="shared" si="144"/>
        <v>-0.27</v>
      </c>
      <c r="BV220" s="26" t="e">
        <v>#N/A</v>
      </c>
      <c r="BW220" s="26" t="e">
        <v>#N/A</v>
      </c>
      <c r="BX220" s="26">
        <f t="shared" si="145"/>
        <v>-0.45</v>
      </c>
      <c r="BY220" s="26" t="e">
        <v>#N/A</v>
      </c>
      <c r="BZ220" s="26">
        <f t="shared" si="146"/>
        <v>-0.45</v>
      </c>
      <c r="CA220" s="26" t="e">
        <v>#N/A</v>
      </c>
      <c r="CB220" s="26">
        <f t="shared" si="147"/>
        <v>-0.45</v>
      </c>
      <c r="CC220" s="26" t="e">
        <v>#N/A</v>
      </c>
      <c r="CD220" s="26">
        <f t="shared" si="148"/>
        <v>-0.45</v>
      </c>
      <c r="CE220" s="26" t="e">
        <v>#N/A</v>
      </c>
      <c r="CF220" s="26">
        <f t="shared" si="149"/>
        <v>-0.45</v>
      </c>
      <c r="CG220" s="26" t="e">
        <v>#N/A</v>
      </c>
      <c r="CH220" s="26">
        <f t="shared" si="150"/>
        <v>-0.45</v>
      </c>
      <c r="CI220" s="26">
        <v>4</v>
      </c>
      <c r="CJ220" s="26" t="s">
        <v>181</v>
      </c>
      <c r="CK220" s="26">
        <f t="shared" si="151"/>
        <v>-0.45</v>
      </c>
      <c r="CL220" s="26" t="s">
        <v>182</v>
      </c>
      <c r="CM220" s="26">
        <f t="shared" si="152"/>
        <v>-0.45</v>
      </c>
      <c r="CN220" s="26" t="s">
        <v>91</v>
      </c>
      <c r="CO220" s="26">
        <f t="shared" si="153"/>
        <v>-0.45</v>
      </c>
      <c r="CP220" s="26" t="s">
        <v>183</v>
      </c>
      <c r="CQ220" s="26">
        <f t="shared" si="154"/>
        <v>-0.45</v>
      </c>
      <c r="CR220" s="26" t="s">
        <v>22</v>
      </c>
      <c r="CS220" s="26">
        <f t="shared" si="155"/>
        <v>-0.45</v>
      </c>
      <c r="CT220" s="26" t="s">
        <v>26</v>
      </c>
      <c r="CU220" s="26">
        <f t="shared" si="156"/>
        <v>-0.45</v>
      </c>
    </row>
    <row r="221" spans="1:99" ht="15.75" x14ac:dyDescent="0.15">
      <c r="A221" s="23" t="s">
        <v>547</v>
      </c>
      <c r="B221" s="24" t="s">
        <v>548</v>
      </c>
      <c r="C221" s="23" t="s">
        <v>160</v>
      </c>
      <c r="D221" s="23" t="s">
        <v>8</v>
      </c>
      <c r="E221" s="25"/>
      <c r="F221" s="23">
        <v>0.2</v>
      </c>
      <c r="G221" s="26">
        <v>0</v>
      </c>
      <c r="H221" s="26">
        <v>102</v>
      </c>
      <c r="I221" s="26">
        <v>67</v>
      </c>
      <c r="J221" s="26">
        <v>87</v>
      </c>
      <c r="K221" s="26">
        <v>30</v>
      </c>
      <c r="L221" s="26">
        <v>48</v>
      </c>
      <c r="M221" s="26">
        <v>0</v>
      </c>
      <c r="N221" s="27">
        <v>64</v>
      </c>
      <c r="O221" s="26">
        <v>0</v>
      </c>
      <c r="P221" s="26">
        <f t="shared" si="157"/>
        <v>398</v>
      </c>
      <c r="Q221" s="28" t="str">
        <f>IF(D221="物理类",IF(P221&gt;=分数线!$C$2,"本科",""),IF(D221="历史类",IF(P221&gt;=分数线!$C$3,"本科","")))</f>
        <v/>
      </c>
      <c r="R221" s="28">
        <f t="shared" si="158"/>
        <v>-7.2</v>
      </c>
      <c r="S221" s="28" t="str">
        <f>IF(D221="物理类",IF(P221&gt;=分数线!$C$6,"重本",""),IF(D221="历史类",IF(P221&gt;=分数线!$C$7,"重本","")))</f>
        <v/>
      </c>
      <c r="T221" s="28">
        <f t="shared" si="120"/>
        <v>0</v>
      </c>
      <c r="U221" s="28">
        <f t="shared" si="159"/>
        <v>-7.2</v>
      </c>
      <c r="V221" s="26">
        <v>4</v>
      </c>
      <c r="W221" s="26" t="s">
        <v>216</v>
      </c>
      <c r="X221" s="26">
        <f t="shared" si="121"/>
        <v>-0.12</v>
      </c>
      <c r="Y221" s="26" t="s">
        <v>217</v>
      </c>
      <c r="Z221" s="26">
        <f t="shared" si="122"/>
        <v>-0.12</v>
      </c>
      <c r="AA221" s="26" t="s">
        <v>93</v>
      </c>
      <c r="AB221" s="26">
        <f t="shared" si="123"/>
        <v>-0.12</v>
      </c>
      <c r="AC221" s="49" t="s">
        <v>218</v>
      </c>
      <c r="AD221" s="26">
        <f t="shared" si="124"/>
        <v>-0.12</v>
      </c>
      <c r="AE221" s="29" t="s">
        <v>219</v>
      </c>
      <c r="AF221" s="26">
        <f t="shared" si="125"/>
        <v>-0.12</v>
      </c>
      <c r="AG221" s="29" t="s">
        <v>470</v>
      </c>
      <c r="AH221" s="26">
        <f t="shared" si="126"/>
        <v>-0.12</v>
      </c>
      <c r="AI221" s="26">
        <v>4</v>
      </c>
      <c r="AJ221" s="26" t="s">
        <v>181</v>
      </c>
      <c r="AK221" s="26">
        <f t="shared" si="127"/>
        <v>-0.12</v>
      </c>
      <c r="AL221" s="26" t="s">
        <v>182</v>
      </c>
      <c r="AM221" s="26">
        <f t="shared" si="128"/>
        <v>-0.12</v>
      </c>
      <c r="AN221" s="26" t="s">
        <v>91</v>
      </c>
      <c r="AO221" s="26">
        <f t="shared" si="129"/>
        <v>-0.12</v>
      </c>
      <c r="AP221" s="26" t="s">
        <v>183</v>
      </c>
      <c r="AQ221" s="26">
        <f t="shared" si="130"/>
        <v>-0.12</v>
      </c>
      <c r="AR221" s="26" t="s">
        <v>184</v>
      </c>
      <c r="AS221" s="26">
        <f t="shared" si="131"/>
        <v>-0.12</v>
      </c>
      <c r="AT221" s="26" t="s">
        <v>466</v>
      </c>
      <c r="AU221" s="26">
        <f t="shared" si="132"/>
        <v>-0.12</v>
      </c>
      <c r="AV221" s="26">
        <v>4</v>
      </c>
      <c r="AW221" s="26" t="s">
        <v>181</v>
      </c>
      <c r="AX221" s="26">
        <f t="shared" si="133"/>
        <v>-0.18</v>
      </c>
      <c r="AY221" s="26" t="s">
        <v>182</v>
      </c>
      <c r="AZ221" s="26">
        <f t="shared" si="134"/>
        <v>-0.18</v>
      </c>
      <c r="BA221" s="26" t="s">
        <v>91</v>
      </c>
      <c r="BB221" s="26">
        <f t="shared" si="135"/>
        <v>-0.18</v>
      </c>
      <c r="BC221" s="26" t="s">
        <v>183</v>
      </c>
      <c r="BD221" s="26">
        <f t="shared" si="136"/>
        <v>-0.18</v>
      </c>
      <c r="BE221" s="26" t="s">
        <v>184</v>
      </c>
      <c r="BF221" s="26">
        <f t="shared" si="137"/>
        <v>-0.18</v>
      </c>
      <c r="BG221" s="26" t="s">
        <v>466</v>
      </c>
      <c r="BH221" s="26">
        <f t="shared" si="138"/>
        <v>-0.18</v>
      </c>
      <c r="BI221" s="26">
        <v>4</v>
      </c>
      <c r="BJ221" s="26" t="s">
        <v>181</v>
      </c>
      <c r="BK221" s="26">
        <f t="shared" si="139"/>
        <v>-0.18</v>
      </c>
      <c r="BL221" s="26" t="s">
        <v>182</v>
      </c>
      <c r="BM221" s="26">
        <f t="shared" si="140"/>
        <v>-0.18</v>
      </c>
      <c r="BN221" s="26" t="s">
        <v>91</v>
      </c>
      <c r="BO221" s="26">
        <f t="shared" si="141"/>
        <v>-0.18</v>
      </c>
      <c r="BP221" s="26" t="s">
        <v>183</v>
      </c>
      <c r="BQ221" s="26">
        <f t="shared" si="142"/>
        <v>-0.18</v>
      </c>
      <c r="BR221" s="26" t="s">
        <v>184</v>
      </c>
      <c r="BS221" s="26">
        <f t="shared" si="143"/>
        <v>-0.18</v>
      </c>
      <c r="BT221" s="26" t="s">
        <v>466</v>
      </c>
      <c r="BU221" s="26">
        <f t="shared" si="144"/>
        <v>-0.18</v>
      </c>
      <c r="BV221" s="26">
        <v>4</v>
      </c>
      <c r="BW221" s="26" t="s">
        <v>181</v>
      </c>
      <c r="BX221" s="26">
        <f t="shared" si="145"/>
        <v>-0.3</v>
      </c>
      <c r="BY221" s="26" t="s">
        <v>182</v>
      </c>
      <c r="BZ221" s="26">
        <f t="shared" si="146"/>
        <v>-0.3</v>
      </c>
      <c r="CA221" s="26" t="s">
        <v>91</v>
      </c>
      <c r="CB221" s="26">
        <f t="shared" si="147"/>
        <v>-0.3</v>
      </c>
      <c r="CC221" s="26" t="s">
        <v>183</v>
      </c>
      <c r="CD221" s="26">
        <f t="shared" si="148"/>
        <v>-0.3</v>
      </c>
      <c r="CE221" s="26" t="s">
        <v>22</v>
      </c>
      <c r="CF221" s="26">
        <f t="shared" si="149"/>
        <v>-0.3</v>
      </c>
      <c r="CG221" s="26" t="s">
        <v>87</v>
      </c>
      <c r="CH221" s="26">
        <f t="shared" si="150"/>
        <v>-0.3</v>
      </c>
      <c r="CI221" s="26">
        <v>4</v>
      </c>
      <c r="CJ221" s="26" t="s">
        <v>181</v>
      </c>
      <c r="CK221" s="26">
        <f t="shared" si="151"/>
        <v>-0.3</v>
      </c>
      <c r="CL221" s="26" t="s">
        <v>182</v>
      </c>
      <c r="CM221" s="26">
        <f t="shared" si="152"/>
        <v>-0.3</v>
      </c>
      <c r="CN221" s="26" t="s">
        <v>91</v>
      </c>
      <c r="CO221" s="26">
        <f t="shared" si="153"/>
        <v>-0.3</v>
      </c>
      <c r="CP221" s="26" t="s">
        <v>183</v>
      </c>
      <c r="CQ221" s="26">
        <f t="shared" si="154"/>
        <v>-0.3</v>
      </c>
      <c r="CR221" s="26" t="s">
        <v>22</v>
      </c>
      <c r="CS221" s="26">
        <f t="shared" si="155"/>
        <v>-0.3</v>
      </c>
      <c r="CT221" s="26" t="s">
        <v>26</v>
      </c>
      <c r="CU221" s="26">
        <f t="shared" si="156"/>
        <v>-0.3</v>
      </c>
    </row>
    <row r="222" spans="1:99" ht="15.75" x14ac:dyDescent="0.15">
      <c r="A222" s="23" t="s">
        <v>549</v>
      </c>
      <c r="B222" s="24" t="s">
        <v>550</v>
      </c>
      <c r="C222" s="23" t="s">
        <v>160</v>
      </c>
      <c r="D222" s="23" t="s">
        <v>8</v>
      </c>
      <c r="E222" s="25"/>
      <c r="F222" s="23">
        <v>0.3</v>
      </c>
      <c r="G222" s="26">
        <v>0</v>
      </c>
      <c r="H222" s="26">
        <v>100</v>
      </c>
      <c r="I222" s="26">
        <v>89</v>
      </c>
      <c r="J222" s="26">
        <v>26</v>
      </c>
      <c r="K222" s="26">
        <v>42</v>
      </c>
      <c r="L222" s="26">
        <v>69</v>
      </c>
      <c r="M222" s="26">
        <v>0</v>
      </c>
      <c r="N222" s="27">
        <v>71</v>
      </c>
      <c r="O222" s="26">
        <v>0</v>
      </c>
      <c r="P222" s="26">
        <f t="shared" si="157"/>
        <v>397</v>
      </c>
      <c r="Q222" s="28" t="str">
        <f>IF(D222="物理类",IF(P222&gt;=分数线!$C$2,"本科",""),IF(D222="历史类",IF(P222&gt;=分数线!$C$3,"本科","")))</f>
        <v/>
      </c>
      <c r="R222" s="28">
        <f t="shared" si="158"/>
        <v>-10.8</v>
      </c>
      <c r="S222" s="28" t="str">
        <f>IF(D222="物理类",IF(P222&gt;=分数线!$C$6,"重本",""),IF(D222="历史类",IF(P222&gt;=分数线!$C$7,"重本","")))</f>
        <v/>
      </c>
      <c r="T222" s="28">
        <f t="shared" si="120"/>
        <v>0</v>
      </c>
      <c r="U222" s="28">
        <f t="shared" si="159"/>
        <v>-10.8</v>
      </c>
      <c r="V222" s="26">
        <v>4</v>
      </c>
      <c r="W222" s="26" t="s">
        <v>352</v>
      </c>
      <c r="X222" s="26">
        <f t="shared" si="121"/>
        <v>-0.18</v>
      </c>
      <c r="Y222" s="26" t="s">
        <v>274</v>
      </c>
      <c r="Z222" s="26">
        <f t="shared" si="122"/>
        <v>-0.18</v>
      </c>
      <c r="AA222" s="26" t="s">
        <v>306</v>
      </c>
      <c r="AB222" s="26">
        <f t="shared" si="123"/>
        <v>-0.18</v>
      </c>
      <c r="AC222" s="49" t="s">
        <v>218</v>
      </c>
      <c r="AD222" s="26">
        <f t="shared" si="124"/>
        <v>-0.18</v>
      </c>
      <c r="AE222" s="29" t="s">
        <v>349</v>
      </c>
      <c r="AF222" s="26">
        <f t="shared" si="125"/>
        <v>-0.18</v>
      </c>
      <c r="AG222" s="29" t="s">
        <v>66</v>
      </c>
      <c r="AH222" s="26">
        <f t="shared" si="126"/>
        <v>-0.18</v>
      </c>
      <c r="AI222" s="26">
        <v>4</v>
      </c>
      <c r="AJ222" s="26" t="s">
        <v>181</v>
      </c>
      <c r="AK222" s="26">
        <f t="shared" si="127"/>
        <v>-0.18</v>
      </c>
      <c r="AL222" s="26" t="s">
        <v>182</v>
      </c>
      <c r="AM222" s="26">
        <f t="shared" si="128"/>
        <v>-0.18</v>
      </c>
      <c r="AN222" s="26" t="s">
        <v>91</v>
      </c>
      <c r="AO222" s="26">
        <f t="shared" si="129"/>
        <v>-0.18</v>
      </c>
      <c r="AP222" s="26" t="s">
        <v>183</v>
      </c>
      <c r="AQ222" s="26">
        <f t="shared" si="130"/>
        <v>-0.18</v>
      </c>
      <c r="AR222" s="26" t="s">
        <v>184</v>
      </c>
      <c r="AS222" s="26">
        <f t="shared" si="131"/>
        <v>-0.18</v>
      </c>
      <c r="AT222" s="26" t="s">
        <v>466</v>
      </c>
      <c r="AU222" s="26">
        <f t="shared" si="132"/>
        <v>-0.18</v>
      </c>
      <c r="AV222" s="26">
        <v>4</v>
      </c>
      <c r="AW222" s="26" t="s">
        <v>181</v>
      </c>
      <c r="AX222" s="26">
        <f t="shared" si="133"/>
        <v>-0.27</v>
      </c>
      <c r="AY222" s="26" t="s">
        <v>182</v>
      </c>
      <c r="AZ222" s="26">
        <f t="shared" si="134"/>
        <v>-0.27</v>
      </c>
      <c r="BA222" s="26" t="s">
        <v>91</v>
      </c>
      <c r="BB222" s="26">
        <f t="shared" si="135"/>
        <v>-0.27</v>
      </c>
      <c r="BC222" s="26" t="s">
        <v>183</v>
      </c>
      <c r="BD222" s="26">
        <f t="shared" si="136"/>
        <v>-0.27</v>
      </c>
      <c r="BE222" s="26" t="s">
        <v>184</v>
      </c>
      <c r="BF222" s="26">
        <f t="shared" si="137"/>
        <v>-0.27</v>
      </c>
      <c r="BG222" s="26" t="s">
        <v>466</v>
      </c>
      <c r="BH222" s="26">
        <f t="shared" si="138"/>
        <v>-0.27</v>
      </c>
      <c r="BI222" s="26" t="e">
        <v>#N/A</v>
      </c>
      <c r="BJ222" s="26" t="e">
        <v>#N/A</v>
      </c>
      <c r="BK222" s="26">
        <f t="shared" si="139"/>
        <v>-0.27</v>
      </c>
      <c r="BL222" s="26" t="e">
        <v>#N/A</v>
      </c>
      <c r="BM222" s="26">
        <f t="shared" si="140"/>
        <v>-0.27</v>
      </c>
      <c r="BN222" s="26" t="e">
        <v>#N/A</v>
      </c>
      <c r="BO222" s="26">
        <f t="shared" si="141"/>
        <v>-0.27</v>
      </c>
      <c r="BP222" s="26" t="e">
        <v>#N/A</v>
      </c>
      <c r="BQ222" s="26">
        <f t="shared" si="142"/>
        <v>-0.27</v>
      </c>
      <c r="BR222" s="26" t="e">
        <v>#N/A</v>
      </c>
      <c r="BS222" s="26">
        <f t="shared" si="143"/>
        <v>-0.27</v>
      </c>
      <c r="BT222" s="26" t="e">
        <v>#N/A</v>
      </c>
      <c r="BU222" s="26">
        <f t="shared" si="144"/>
        <v>-0.27</v>
      </c>
      <c r="BV222" s="26">
        <v>4</v>
      </c>
      <c r="BW222" s="26" t="s">
        <v>181</v>
      </c>
      <c r="BX222" s="26">
        <f t="shared" si="145"/>
        <v>-0.45</v>
      </c>
      <c r="BY222" s="26" t="s">
        <v>182</v>
      </c>
      <c r="BZ222" s="26">
        <f t="shared" si="146"/>
        <v>-0.45</v>
      </c>
      <c r="CA222" s="26" t="s">
        <v>91</v>
      </c>
      <c r="CB222" s="26">
        <f t="shared" si="147"/>
        <v>-0.45</v>
      </c>
      <c r="CC222" s="26" t="s">
        <v>183</v>
      </c>
      <c r="CD222" s="26">
        <f t="shared" si="148"/>
        <v>-0.45</v>
      </c>
      <c r="CE222" s="26" t="s">
        <v>22</v>
      </c>
      <c r="CF222" s="26">
        <f t="shared" si="149"/>
        <v>-0.45</v>
      </c>
      <c r="CG222" s="26" t="s">
        <v>87</v>
      </c>
      <c r="CH222" s="26">
        <f t="shared" si="150"/>
        <v>-0.45</v>
      </c>
      <c r="CI222" s="26">
        <v>4</v>
      </c>
      <c r="CJ222" s="26" t="s">
        <v>181</v>
      </c>
      <c r="CK222" s="26">
        <f t="shared" si="151"/>
        <v>-0.45</v>
      </c>
      <c r="CL222" s="26" t="s">
        <v>182</v>
      </c>
      <c r="CM222" s="26">
        <f t="shared" si="152"/>
        <v>-0.45</v>
      </c>
      <c r="CN222" s="26" t="s">
        <v>91</v>
      </c>
      <c r="CO222" s="26">
        <f t="shared" si="153"/>
        <v>-0.45</v>
      </c>
      <c r="CP222" s="26" t="s">
        <v>183</v>
      </c>
      <c r="CQ222" s="26">
        <f t="shared" si="154"/>
        <v>-0.45</v>
      </c>
      <c r="CR222" s="26" t="s">
        <v>22</v>
      </c>
      <c r="CS222" s="26">
        <f t="shared" si="155"/>
        <v>-0.45</v>
      </c>
      <c r="CT222" s="26" t="s">
        <v>26</v>
      </c>
      <c r="CU222" s="26">
        <f t="shared" si="156"/>
        <v>-0.45</v>
      </c>
    </row>
    <row r="223" spans="1:99" ht="15.75" x14ac:dyDescent="0.15">
      <c r="A223" s="23" t="s">
        <v>551</v>
      </c>
      <c r="B223" s="24" t="s">
        <v>552</v>
      </c>
      <c r="C223" s="23" t="s">
        <v>160</v>
      </c>
      <c r="D223" s="23" t="s">
        <v>8</v>
      </c>
      <c r="E223" s="25"/>
      <c r="F223" s="23">
        <v>1</v>
      </c>
      <c r="G223" s="26">
        <v>0</v>
      </c>
      <c r="H223" s="26">
        <v>88</v>
      </c>
      <c r="I223" s="26">
        <v>73</v>
      </c>
      <c r="J223" s="26">
        <v>85</v>
      </c>
      <c r="K223" s="26">
        <v>35</v>
      </c>
      <c r="L223" s="26">
        <v>58</v>
      </c>
      <c r="M223" s="26">
        <v>0</v>
      </c>
      <c r="N223" s="27">
        <v>52</v>
      </c>
      <c r="O223" s="26">
        <v>0</v>
      </c>
      <c r="P223" s="26">
        <f t="shared" si="157"/>
        <v>391</v>
      </c>
      <c r="Q223" s="28" t="str">
        <f>IF(D223="物理类",IF(P223&gt;=分数线!$C$2,"本科",""),IF(D223="历史类",IF(P223&gt;=分数线!$C$3,"本科","")))</f>
        <v/>
      </c>
      <c r="R223" s="28">
        <f t="shared" si="158"/>
        <v>-36</v>
      </c>
      <c r="S223" s="28" t="str">
        <f>IF(D223="物理类",IF(P223&gt;=分数线!$C$6,"重本",""),IF(D223="历史类",IF(P223&gt;=分数线!$C$7,"重本","")))</f>
        <v/>
      </c>
      <c r="T223" s="28">
        <f t="shared" si="120"/>
        <v>0</v>
      </c>
      <c r="U223" s="28">
        <f t="shared" si="159"/>
        <v>-36</v>
      </c>
      <c r="V223" s="26">
        <v>4</v>
      </c>
      <c r="W223" s="26" t="s">
        <v>63</v>
      </c>
      <c r="X223" s="26">
        <f t="shared" si="121"/>
        <v>-0.6</v>
      </c>
      <c r="Y223" s="26" t="s">
        <v>265</v>
      </c>
      <c r="Z223" s="26">
        <f t="shared" si="122"/>
        <v>-0.6</v>
      </c>
      <c r="AA223" s="26" t="s">
        <v>96</v>
      </c>
      <c r="AB223" s="26">
        <f t="shared" si="123"/>
        <v>-0.6</v>
      </c>
      <c r="AC223" s="49" t="s">
        <v>97</v>
      </c>
      <c r="AD223" s="26">
        <f t="shared" si="124"/>
        <v>-0.6</v>
      </c>
      <c r="AE223" s="29" t="s">
        <v>266</v>
      </c>
      <c r="AF223" s="26">
        <f t="shared" si="125"/>
        <v>-0.6</v>
      </c>
      <c r="AG223" s="29" t="s">
        <v>466</v>
      </c>
      <c r="AH223" s="26">
        <f t="shared" si="126"/>
        <v>-0.6</v>
      </c>
      <c r="AI223" s="26">
        <v>4</v>
      </c>
      <c r="AJ223" s="26" t="s">
        <v>181</v>
      </c>
      <c r="AK223" s="26">
        <f t="shared" si="127"/>
        <v>-0.6</v>
      </c>
      <c r="AL223" s="26" t="s">
        <v>182</v>
      </c>
      <c r="AM223" s="26">
        <f t="shared" si="128"/>
        <v>-0.6</v>
      </c>
      <c r="AN223" s="26" t="s">
        <v>91</v>
      </c>
      <c r="AO223" s="26">
        <f t="shared" si="129"/>
        <v>-0.6</v>
      </c>
      <c r="AP223" s="26" t="s">
        <v>183</v>
      </c>
      <c r="AQ223" s="26">
        <f t="shared" si="130"/>
        <v>-0.6</v>
      </c>
      <c r="AR223" s="26" t="s">
        <v>184</v>
      </c>
      <c r="AS223" s="26">
        <f t="shared" si="131"/>
        <v>-0.6</v>
      </c>
      <c r="AT223" s="26" t="s">
        <v>466</v>
      </c>
      <c r="AU223" s="26">
        <f t="shared" si="132"/>
        <v>-0.6</v>
      </c>
      <c r="AV223" s="26">
        <v>4</v>
      </c>
      <c r="AW223" s="26" t="s">
        <v>181</v>
      </c>
      <c r="AX223" s="26">
        <f t="shared" si="133"/>
        <v>-0.9</v>
      </c>
      <c r="AY223" s="26" t="s">
        <v>182</v>
      </c>
      <c r="AZ223" s="26">
        <f t="shared" si="134"/>
        <v>-0.9</v>
      </c>
      <c r="BA223" s="26" t="s">
        <v>91</v>
      </c>
      <c r="BB223" s="26">
        <f t="shared" si="135"/>
        <v>-0.9</v>
      </c>
      <c r="BC223" s="26" t="s">
        <v>183</v>
      </c>
      <c r="BD223" s="26">
        <f t="shared" si="136"/>
        <v>-0.9</v>
      </c>
      <c r="BE223" s="26" t="s">
        <v>184</v>
      </c>
      <c r="BF223" s="26">
        <f t="shared" si="137"/>
        <v>-0.9</v>
      </c>
      <c r="BG223" s="26" t="s">
        <v>466</v>
      </c>
      <c r="BH223" s="26">
        <f t="shared" si="138"/>
        <v>-0.9</v>
      </c>
      <c r="BI223" s="26">
        <v>4</v>
      </c>
      <c r="BJ223" s="26" t="s">
        <v>181</v>
      </c>
      <c r="BK223" s="26">
        <f t="shared" si="139"/>
        <v>-0.9</v>
      </c>
      <c r="BL223" s="26" t="s">
        <v>182</v>
      </c>
      <c r="BM223" s="26">
        <f t="shared" si="140"/>
        <v>-0.9</v>
      </c>
      <c r="BN223" s="26" t="s">
        <v>91</v>
      </c>
      <c r="BO223" s="26">
        <f t="shared" si="141"/>
        <v>-0.9</v>
      </c>
      <c r="BP223" s="26" t="s">
        <v>183</v>
      </c>
      <c r="BQ223" s="26">
        <f t="shared" si="142"/>
        <v>-0.9</v>
      </c>
      <c r="BR223" s="26" t="s">
        <v>184</v>
      </c>
      <c r="BS223" s="26">
        <f t="shared" si="143"/>
        <v>-0.9</v>
      </c>
      <c r="BT223" s="26" t="s">
        <v>466</v>
      </c>
      <c r="BU223" s="26">
        <f t="shared" si="144"/>
        <v>-0.9</v>
      </c>
      <c r="BV223" s="26">
        <v>4</v>
      </c>
      <c r="BW223" s="26" t="s">
        <v>181</v>
      </c>
      <c r="BX223" s="26">
        <f t="shared" si="145"/>
        <v>-1.5</v>
      </c>
      <c r="BY223" s="26" t="s">
        <v>182</v>
      </c>
      <c r="BZ223" s="26">
        <f t="shared" si="146"/>
        <v>-1.5</v>
      </c>
      <c r="CA223" s="26" t="s">
        <v>91</v>
      </c>
      <c r="CB223" s="26">
        <f t="shared" si="147"/>
        <v>-1.5</v>
      </c>
      <c r="CC223" s="26" t="s">
        <v>183</v>
      </c>
      <c r="CD223" s="26">
        <f t="shared" si="148"/>
        <v>-1.5</v>
      </c>
      <c r="CE223" s="26" t="s">
        <v>22</v>
      </c>
      <c r="CF223" s="26">
        <f t="shared" si="149"/>
        <v>-1.5</v>
      </c>
      <c r="CG223" s="26" t="s">
        <v>87</v>
      </c>
      <c r="CH223" s="26">
        <f t="shared" si="150"/>
        <v>-1.5</v>
      </c>
      <c r="CI223" s="26">
        <v>4</v>
      </c>
      <c r="CJ223" s="26" t="s">
        <v>181</v>
      </c>
      <c r="CK223" s="26">
        <f t="shared" si="151"/>
        <v>-1.5</v>
      </c>
      <c r="CL223" s="26" t="s">
        <v>182</v>
      </c>
      <c r="CM223" s="26">
        <f t="shared" si="152"/>
        <v>-1.5</v>
      </c>
      <c r="CN223" s="26" t="s">
        <v>91</v>
      </c>
      <c r="CO223" s="26">
        <f t="shared" si="153"/>
        <v>-1.5</v>
      </c>
      <c r="CP223" s="26" t="s">
        <v>183</v>
      </c>
      <c r="CQ223" s="26">
        <f t="shared" si="154"/>
        <v>-1.5</v>
      </c>
      <c r="CR223" s="26" t="s">
        <v>22</v>
      </c>
      <c r="CS223" s="26">
        <f t="shared" si="155"/>
        <v>-1.5</v>
      </c>
      <c r="CT223" s="26" t="s">
        <v>26</v>
      </c>
      <c r="CU223" s="26">
        <f t="shared" si="156"/>
        <v>-1.5</v>
      </c>
    </row>
    <row r="224" spans="1:99" ht="15.75" x14ac:dyDescent="0.15">
      <c r="A224" s="23" t="s">
        <v>553</v>
      </c>
      <c r="B224" s="24" t="s">
        <v>554</v>
      </c>
      <c r="C224" s="23" t="s">
        <v>160</v>
      </c>
      <c r="D224" s="23" t="s">
        <v>8</v>
      </c>
      <c r="E224" s="25"/>
      <c r="F224" s="23">
        <v>0.2</v>
      </c>
      <c r="G224" s="26">
        <v>0</v>
      </c>
      <c r="H224" s="26">
        <v>99</v>
      </c>
      <c r="I224" s="26">
        <v>78</v>
      </c>
      <c r="J224" s="26">
        <v>42</v>
      </c>
      <c r="K224" s="26">
        <v>36</v>
      </c>
      <c r="L224" s="26">
        <v>69</v>
      </c>
      <c r="M224" s="26">
        <v>0</v>
      </c>
      <c r="N224" s="27">
        <v>65</v>
      </c>
      <c r="O224" s="26">
        <v>0</v>
      </c>
      <c r="P224" s="26">
        <f t="shared" si="157"/>
        <v>389</v>
      </c>
      <c r="Q224" s="28" t="str">
        <f>IF(D224="物理类",IF(P224&gt;=分数线!$C$2,"本科",""),IF(D224="历史类",IF(P224&gt;=分数线!$C$3,"本科","")))</f>
        <v/>
      </c>
      <c r="R224" s="28">
        <f t="shared" si="158"/>
        <v>-7.2</v>
      </c>
      <c r="S224" s="28" t="str">
        <f>IF(D224="物理类",IF(P224&gt;=分数线!$C$6,"重本",""),IF(D224="历史类",IF(P224&gt;=分数线!$C$7,"重本","")))</f>
        <v/>
      </c>
      <c r="T224" s="28">
        <f t="shared" si="120"/>
        <v>0</v>
      </c>
      <c r="U224" s="28">
        <f t="shared" si="159"/>
        <v>-7.2</v>
      </c>
      <c r="V224" s="26">
        <v>4</v>
      </c>
      <c r="W224" s="26" t="s">
        <v>347</v>
      </c>
      <c r="X224" s="26">
        <f t="shared" si="121"/>
        <v>-0.12</v>
      </c>
      <c r="Y224" s="26" t="s">
        <v>217</v>
      </c>
      <c r="Z224" s="26">
        <f t="shared" si="122"/>
        <v>-0.12</v>
      </c>
      <c r="AA224" s="26" t="s">
        <v>348</v>
      </c>
      <c r="AB224" s="26">
        <f t="shared" si="123"/>
        <v>-0.12</v>
      </c>
      <c r="AC224" s="49" t="s">
        <v>97</v>
      </c>
      <c r="AD224" s="26">
        <f t="shared" si="124"/>
        <v>-0.12</v>
      </c>
      <c r="AE224" s="29" t="s">
        <v>349</v>
      </c>
      <c r="AF224" s="26">
        <f t="shared" si="125"/>
        <v>-0.12</v>
      </c>
      <c r="AG224" s="29" t="s">
        <v>470</v>
      </c>
      <c r="AH224" s="26">
        <f t="shared" si="126"/>
        <v>-0.12</v>
      </c>
      <c r="AI224" s="26">
        <v>4</v>
      </c>
      <c r="AJ224" s="26" t="s">
        <v>181</v>
      </c>
      <c r="AK224" s="26">
        <f t="shared" si="127"/>
        <v>-0.12</v>
      </c>
      <c r="AL224" s="26" t="s">
        <v>182</v>
      </c>
      <c r="AM224" s="26">
        <f t="shared" si="128"/>
        <v>-0.12</v>
      </c>
      <c r="AN224" s="26" t="s">
        <v>91</v>
      </c>
      <c r="AO224" s="26">
        <f t="shared" si="129"/>
        <v>-0.12</v>
      </c>
      <c r="AP224" s="26" t="s">
        <v>183</v>
      </c>
      <c r="AQ224" s="26">
        <f t="shared" si="130"/>
        <v>-0.12</v>
      </c>
      <c r="AR224" s="26" t="s">
        <v>184</v>
      </c>
      <c r="AS224" s="26">
        <f t="shared" si="131"/>
        <v>-0.12</v>
      </c>
      <c r="AT224" s="26" t="s">
        <v>466</v>
      </c>
      <c r="AU224" s="26">
        <f t="shared" si="132"/>
        <v>-0.12</v>
      </c>
      <c r="AV224" s="26">
        <v>4</v>
      </c>
      <c r="AW224" s="26" t="s">
        <v>181</v>
      </c>
      <c r="AX224" s="26">
        <f t="shared" si="133"/>
        <v>-0.18</v>
      </c>
      <c r="AY224" s="26" t="s">
        <v>182</v>
      </c>
      <c r="AZ224" s="26">
        <f t="shared" si="134"/>
        <v>-0.18</v>
      </c>
      <c r="BA224" s="26" t="s">
        <v>91</v>
      </c>
      <c r="BB224" s="26">
        <f t="shared" si="135"/>
        <v>-0.18</v>
      </c>
      <c r="BC224" s="26" t="s">
        <v>183</v>
      </c>
      <c r="BD224" s="26">
        <f t="shared" si="136"/>
        <v>-0.18</v>
      </c>
      <c r="BE224" s="26" t="s">
        <v>184</v>
      </c>
      <c r="BF224" s="26">
        <f t="shared" si="137"/>
        <v>-0.18</v>
      </c>
      <c r="BG224" s="26" t="s">
        <v>466</v>
      </c>
      <c r="BH224" s="26">
        <f t="shared" si="138"/>
        <v>-0.18</v>
      </c>
      <c r="BI224" s="26">
        <v>4</v>
      </c>
      <c r="BJ224" s="26" t="s">
        <v>181</v>
      </c>
      <c r="BK224" s="26">
        <f t="shared" si="139"/>
        <v>-0.18</v>
      </c>
      <c r="BL224" s="26" t="s">
        <v>182</v>
      </c>
      <c r="BM224" s="26">
        <f t="shared" si="140"/>
        <v>-0.18</v>
      </c>
      <c r="BN224" s="26" t="s">
        <v>91</v>
      </c>
      <c r="BO224" s="26">
        <f t="shared" si="141"/>
        <v>-0.18</v>
      </c>
      <c r="BP224" s="26" t="s">
        <v>183</v>
      </c>
      <c r="BQ224" s="26">
        <f t="shared" si="142"/>
        <v>-0.18</v>
      </c>
      <c r="BR224" s="26" t="s">
        <v>184</v>
      </c>
      <c r="BS224" s="26">
        <f t="shared" si="143"/>
        <v>-0.18</v>
      </c>
      <c r="BT224" s="26" t="s">
        <v>466</v>
      </c>
      <c r="BU224" s="26">
        <f t="shared" si="144"/>
        <v>-0.18</v>
      </c>
      <c r="BV224" s="26">
        <v>4</v>
      </c>
      <c r="BW224" s="26" t="s">
        <v>181</v>
      </c>
      <c r="BX224" s="26">
        <f t="shared" si="145"/>
        <v>-0.3</v>
      </c>
      <c r="BY224" s="26" t="s">
        <v>182</v>
      </c>
      <c r="BZ224" s="26">
        <f t="shared" si="146"/>
        <v>-0.3</v>
      </c>
      <c r="CA224" s="26" t="s">
        <v>91</v>
      </c>
      <c r="CB224" s="26">
        <f t="shared" si="147"/>
        <v>-0.3</v>
      </c>
      <c r="CC224" s="26" t="s">
        <v>183</v>
      </c>
      <c r="CD224" s="26">
        <f t="shared" si="148"/>
        <v>-0.3</v>
      </c>
      <c r="CE224" s="26" t="s">
        <v>22</v>
      </c>
      <c r="CF224" s="26">
        <f t="shared" si="149"/>
        <v>-0.3</v>
      </c>
      <c r="CG224" s="26" t="s">
        <v>87</v>
      </c>
      <c r="CH224" s="26">
        <f t="shared" si="150"/>
        <v>-0.3</v>
      </c>
      <c r="CI224" s="26">
        <v>4</v>
      </c>
      <c r="CJ224" s="26" t="s">
        <v>181</v>
      </c>
      <c r="CK224" s="26">
        <f t="shared" si="151"/>
        <v>-0.3</v>
      </c>
      <c r="CL224" s="26" t="s">
        <v>182</v>
      </c>
      <c r="CM224" s="26">
        <f t="shared" si="152"/>
        <v>-0.3</v>
      </c>
      <c r="CN224" s="26" t="s">
        <v>91</v>
      </c>
      <c r="CO224" s="26">
        <f t="shared" si="153"/>
        <v>-0.3</v>
      </c>
      <c r="CP224" s="26" t="s">
        <v>183</v>
      </c>
      <c r="CQ224" s="26">
        <f t="shared" si="154"/>
        <v>-0.3</v>
      </c>
      <c r="CR224" s="26" t="s">
        <v>22</v>
      </c>
      <c r="CS224" s="26">
        <f t="shared" si="155"/>
        <v>-0.3</v>
      </c>
      <c r="CT224" s="26" t="s">
        <v>26</v>
      </c>
      <c r="CU224" s="26">
        <f t="shared" si="156"/>
        <v>-0.3</v>
      </c>
    </row>
    <row r="225" spans="1:99" ht="15.75" x14ac:dyDescent="0.15">
      <c r="A225" s="23" t="s">
        <v>555</v>
      </c>
      <c r="B225" s="24" t="s">
        <v>556</v>
      </c>
      <c r="C225" s="23" t="s">
        <v>160</v>
      </c>
      <c r="D225" s="23" t="s">
        <v>8</v>
      </c>
      <c r="E225" s="25"/>
      <c r="F225" s="23">
        <v>0</v>
      </c>
      <c r="G225" s="26">
        <v>0</v>
      </c>
      <c r="H225" s="26">
        <v>99</v>
      </c>
      <c r="I225" s="26">
        <v>90</v>
      </c>
      <c r="J225" s="26">
        <v>54</v>
      </c>
      <c r="K225" s="26">
        <v>23</v>
      </c>
      <c r="L225" s="26">
        <v>51</v>
      </c>
      <c r="M225" s="26">
        <v>0</v>
      </c>
      <c r="N225" s="27">
        <v>64</v>
      </c>
      <c r="O225" s="26">
        <v>0</v>
      </c>
      <c r="P225" s="26">
        <f t="shared" si="157"/>
        <v>381</v>
      </c>
      <c r="Q225" s="28" t="str">
        <f>IF(D225="物理类",IF(P225&gt;=分数线!$C$2,"本科",""),IF(D225="历史类",IF(P225&gt;=分数线!$C$3,"本科","")))</f>
        <v/>
      </c>
      <c r="R225" s="28">
        <f t="shared" si="158"/>
        <v>0</v>
      </c>
      <c r="S225" s="28" t="str">
        <f>IF(D225="物理类",IF(P225&gt;=分数线!$C$6,"重本",""),IF(D225="历史类",IF(P225&gt;=分数线!$C$7,"重本","")))</f>
        <v/>
      </c>
      <c r="T225" s="28">
        <f t="shared" si="120"/>
        <v>0</v>
      </c>
      <c r="U225" s="28">
        <f t="shared" si="159"/>
        <v>0</v>
      </c>
      <c r="V225" s="26">
        <v>4</v>
      </c>
      <c r="W225" s="26" t="s">
        <v>347</v>
      </c>
      <c r="X225" s="26">
        <f t="shared" si="121"/>
        <v>0</v>
      </c>
      <c r="Y225" s="26" t="s">
        <v>217</v>
      </c>
      <c r="Z225" s="26">
        <f t="shared" si="122"/>
        <v>0</v>
      </c>
      <c r="AA225" s="26" t="s">
        <v>348</v>
      </c>
      <c r="AB225" s="26">
        <f t="shared" si="123"/>
        <v>0</v>
      </c>
      <c r="AC225" s="49" t="s">
        <v>97</v>
      </c>
      <c r="AD225" s="26">
        <f t="shared" si="124"/>
        <v>0</v>
      </c>
      <c r="AE225" s="29" t="s">
        <v>349</v>
      </c>
      <c r="AF225" s="26">
        <f t="shared" si="125"/>
        <v>0</v>
      </c>
      <c r="AG225" s="29" t="s">
        <v>470</v>
      </c>
      <c r="AH225" s="26">
        <f t="shared" si="126"/>
        <v>0</v>
      </c>
      <c r="AI225" s="26">
        <v>4</v>
      </c>
      <c r="AJ225" s="26" t="s">
        <v>181</v>
      </c>
      <c r="AK225" s="26">
        <f t="shared" si="127"/>
        <v>0</v>
      </c>
      <c r="AL225" s="26" t="s">
        <v>182</v>
      </c>
      <c r="AM225" s="26">
        <f t="shared" si="128"/>
        <v>0</v>
      </c>
      <c r="AN225" s="26" t="s">
        <v>91</v>
      </c>
      <c r="AO225" s="26">
        <f t="shared" si="129"/>
        <v>0</v>
      </c>
      <c r="AP225" s="26" t="s">
        <v>183</v>
      </c>
      <c r="AQ225" s="26">
        <f t="shared" si="130"/>
        <v>0</v>
      </c>
      <c r="AR225" s="26" t="s">
        <v>184</v>
      </c>
      <c r="AS225" s="26">
        <f t="shared" si="131"/>
        <v>0</v>
      </c>
      <c r="AT225" s="26" t="s">
        <v>466</v>
      </c>
      <c r="AU225" s="26">
        <f t="shared" si="132"/>
        <v>0</v>
      </c>
      <c r="AV225" s="26">
        <v>4</v>
      </c>
      <c r="AW225" s="26" t="s">
        <v>181</v>
      </c>
      <c r="AX225" s="26">
        <f t="shared" si="133"/>
        <v>0</v>
      </c>
      <c r="AY225" s="26" t="s">
        <v>182</v>
      </c>
      <c r="AZ225" s="26">
        <f t="shared" si="134"/>
        <v>0</v>
      </c>
      <c r="BA225" s="26" t="s">
        <v>91</v>
      </c>
      <c r="BB225" s="26">
        <f t="shared" si="135"/>
        <v>0</v>
      </c>
      <c r="BC225" s="26" t="s">
        <v>183</v>
      </c>
      <c r="BD225" s="26">
        <f t="shared" si="136"/>
        <v>0</v>
      </c>
      <c r="BE225" s="26" t="s">
        <v>184</v>
      </c>
      <c r="BF225" s="26">
        <f t="shared" si="137"/>
        <v>0</v>
      </c>
      <c r="BG225" s="26" t="s">
        <v>466</v>
      </c>
      <c r="BH225" s="26">
        <f t="shared" si="138"/>
        <v>0</v>
      </c>
      <c r="BI225" s="26">
        <v>4</v>
      </c>
      <c r="BJ225" s="26" t="s">
        <v>181</v>
      </c>
      <c r="BK225" s="26">
        <f t="shared" si="139"/>
        <v>0</v>
      </c>
      <c r="BL225" s="26" t="s">
        <v>182</v>
      </c>
      <c r="BM225" s="26">
        <f t="shared" si="140"/>
        <v>0</v>
      </c>
      <c r="BN225" s="26" t="s">
        <v>91</v>
      </c>
      <c r="BO225" s="26">
        <f t="shared" si="141"/>
        <v>0</v>
      </c>
      <c r="BP225" s="26" t="s">
        <v>183</v>
      </c>
      <c r="BQ225" s="26">
        <f t="shared" si="142"/>
        <v>0</v>
      </c>
      <c r="BR225" s="26" t="s">
        <v>184</v>
      </c>
      <c r="BS225" s="26">
        <f t="shared" si="143"/>
        <v>0</v>
      </c>
      <c r="BT225" s="26" t="s">
        <v>466</v>
      </c>
      <c r="BU225" s="26">
        <f t="shared" si="144"/>
        <v>0</v>
      </c>
      <c r="BV225" s="26">
        <v>4</v>
      </c>
      <c r="BW225" s="26" t="s">
        <v>181</v>
      </c>
      <c r="BX225" s="26">
        <f t="shared" si="145"/>
        <v>0</v>
      </c>
      <c r="BY225" s="26" t="s">
        <v>182</v>
      </c>
      <c r="BZ225" s="26">
        <f t="shared" si="146"/>
        <v>0</v>
      </c>
      <c r="CA225" s="26" t="s">
        <v>91</v>
      </c>
      <c r="CB225" s="26">
        <f t="shared" si="147"/>
        <v>0</v>
      </c>
      <c r="CC225" s="26" t="s">
        <v>183</v>
      </c>
      <c r="CD225" s="26">
        <f t="shared" si="148"/>
        <v>0</v>
      </c>
      <c r="CE225" s="26" t="s">
        <v>22</v>
      </c>
      <c r="CF225" s="26">
        <f t="shared" si="149"/>
        <v>0</v>
      </c>
      <c r="CG225" s="26" t="s">
        <v>87</v>
      </c>
      <c r="CH225" s="26">
        <f t="shared" si="150"/>
        <v>0</v>
      </c>
      <c r="CI225" s="26">
        <v>4</v>
      </c>
      <c r="CJ225" s="26" t="s">
        <v>181</v>
      </c>
      <c r="CK225" s="26">
        <f t="shared" si="151"/>
        <v>0</v>
      </c>
      <c r="CL225" s="26" t="s">
        <v>182</v>
      </c>
      <c r="CM225" s="26">
        <f t="shared" si="152"/>
        <v>0</v>
      </c>
      <c r="CN225" s="26" t="s">
        <v>91</v>
      </c>
      <c r="CO225" s="26">
        <f t="shared" si="153"/>
        <v>0</v>
      </c>
      <c r="CP225" s="26" t="s">
        <v>183</v>
      </c>
      <c r="CQ225" s="26">
        <f t="shared" si="154"/>
        <v>0</v>
      </c>
      <c r="CR225" s="26" t="s">
        <v>22</v>
      </c>
      <c r="CS225" s="26">
        <f t="shared" si="155"/>
        <v>0</v>
      </c>
      <c r="CT225" s="26" t="s">
        <v>26</v>
      </c>
      <c r="CU225" s="26">
        <f t="shared" si="156"/>
        <v>0</v>
      </c>
    </row>
    <row r="226" spans="1:99" ht="15.75" x14ac:dyDescent="0.15">
      <c r="A226" s="23" t="s">
        <v>557</v>
      </c>
      <c r="B226" s="24" t="s">
        <v>558</v>
      </c>
      <c r="C226" s="23" t="s">
        <v>160</v>
      </c>
      <c r="D226" s="23" t="s">
        <v>8</v>
      </c>
      <c r="E226" s="25"/>
      <c r="F226" s="23">
        <v>0.2</v>
      </c>
      <c r="G226" s="26">
        <v>0</v>
      </c>
      <c r="H226" s="26">
        <v>90</v>
      </c>
      <c r="I226" s="26">
        <v>72</v>
      </c>
      <c r="J226" s="26">
        <v>65</v>
      </c>
      <c r="K226" s="26">
        <v>35</v>
      </c>
      <c r="L226" s="26">
        <v>60</v>
      </c>
      <c r="M226" s="26">
        <v>0</v>
      </c>
      <c r="N226" s="27">
        <v>58</v>
      </c>
      <c r="O226" s="26">
        <v>0</v>
      </c>
      <c r="P226" s="26">
        <f t="shared" si="157"/>
        <v>380</v>
      </c>
      <c r="Q226" s="28" t="str">
        <f>IF(D226="物理类",IF(P226&gt;=分数线!$C$2,"本科",""),IF(D226="历史类",IF(P226&gt;=分数线!$C$3,"本科","")))</f>
        <v/>
      </c>
      <c r="R226" s="28">
        <f t="shared" si="158"/>
        <v>-7.2</v>
      </c>
      <c r="S226" s="28" t="str">
        <f>IF(D226="物理类",IF(P226&gt;=分数线!$C$6,"重本",""),IF(D226="历史类",IF(P226&gt;=分数线!$C$7,"重本","")))</f>
        <v/>
      </c>
      <c r="T226" s="28">
        <f t="shared" si="120"/>
        <v>0</v>
      </c>
      <c r="U226" s="28">
        <f t="shared" si="159"/>
        <v>-7.2</v>
      </c>
      <c r="V226" s="26">
        <v>4</v>
      </c>
      <c r="W226" s="26" t="s">
        <v>347</v>
      </c>
      <c r="X226" s="26">
        <f t="shared" si="121"/>
        <v>-0.12</v>
      </c>
      <c r="Y226" s="26" t="s">
        <v>182</v>
      </c>
      <c r="Z226" s="26">
        <f t="shared" si="122"/>
        <v>-0.12</v>
      </c>
      <c r="AA226" s="26" t="s">
        <v>80</v>
      </c>
      <c r="AB226" s="26">
        <f t="shared" si="123"/>
        <v>-0.12</v>
      </c>
      <c r="AC226" s="49" t="s">
        <v>16</v>
      </c>
      <c r="AD226" s="26">
        <f t="shared" si="124"/>
        <v>-0.12</v>
      </c>
      <c r="AE226" s="29" t="s">
        <v>275</v>
      </c>
      <c r="AF226" s="26">
        <f t="shared" si="125"/>
        <v>-0.12</v>
      </c>
      <c r="AG226" s="29" t="s">
        <v>66</v>
      </c>
      <c r="AH226" s="26">
        <f t="shared" si="126"/>
        <v>-0.12</v>
      </c>
      <c r="AI226" s="26">
        <v>4</v>
      </c>
      <c r="AJ226" s="26" t="s">
        <v>181</v>
      </c>
      <c r="AK226" s="26">
        <f t="shared" si="127"/>
        <v>-0.12</v>
      </c>
      <c r="AL226" s="26" t="s">
        <v>182</v>
      </c>
      <c r="AM226" s="26">
        <f t="shared" si="128"/>
        <v>-0.12</v>
      </c>
      <c r="AN226" s="26" t="s">
        <v>91</v>
      </c>
      <c r="AO226" s="26">
        <f t="shared" si="129"/>
        <v>-0.12</v>
      </c>
      <c r="AP226" s="26" t="s">
        <v>183</v>
      </c>
      <c r="AQ226" s="26">
        <f t="shared" si="130"/>
        <v>-0.12</v>
      </c>
      <c r="AR226" s="26" t="s">
        <v>184</v>
      </c>
      <c r="AS226" s="26">
        <f t="shared" si="131"/>
        <v>-0.12</v>
      </c>
      <c r="AT226" s="26" t="s">
        <v>466</v>
      </c>
      <c r="AU226" s="26">
        <f t="shared" si="132"/>
        <v>-0.12</v>
      </c>
      <c r="AV226" s="26">
        <v>4</v>
      </c>
      <c r="AW226" s="26" t="s">
        <v>181</v>
      </c>
      <c r="AX226" s="26">
        <f t="shared" si="133"/>
        <v>-0.18</v>
      </c>
      <c r="AY226" s="26" t="s">
        <v>182</v>
      </c>
      <c r="AZ226" s="26">
        <f t="shared" si="134"/>
        <v>-0.18</v>
      </c>
      <c r="BA226" s="26" t="s">
        <v>91</v>
      </c>
      <c r="BB226" s="26">
        <f t="shared" si="135"/>
        <v>-0.18</v>
      </c>
      <c r="BC226" s="26" t="s">
        <v>183</v>
      </c>
      <c r="BD226" s="26">
        <f t="shared" si="136"/>
        <v>-0.18</v>
      </c>
      <c r="BE226" s="26" t="s">
        <v>184</v>
      </c>
      <c r="BF226" s="26">
        <f t="shared" si="137"/>
        <v>-0.18</v>
      </c>
      <c r="BG226" s="26" t="s">
        <v>466</v>
      </c>
      <c r="BH226" s="26">
        <f t="shared" si="138"/>
        <v>-0.18</v>
      </c>
      <c r="BI226" s="26">
        <v>4</v>
      </c>
      <c r="BJ226" s="26" t="s">
        <v>181</v>
      </c>
      <c r="BK226" s="26">
        <f t="shared" si="139"/>
        <v>-0.18</v>
      </c>
      <c r="BL226" s="26" t="s">
        <v>182</v>
      </c>
      <c r="BM226" s="26">
        <f t="shared" si="140"/>
        <v>-0.18</v>
      </c>
      <c r="BN226" s="26" t="s">
        <v>91</v>
      </c>
      <c r="BO226" s="26">
        <f t="shared" si="141"/>
        <v>-0.18</v>
      </c>
      <c r="BP226" s="26" t="s">
        <v>183</v>
      </c>
      <c r="BQ226" s="26">
        <f t="shared" si="142"/>
        <v>-0.18</v>
      </c>
      <c r="BR226" s="26" t="s">
        <v>184</v>
      </c>
      <c r="BS226" s="26">
        <f t="shared" si="143"/>
        <v>-0.18</v>
      </c>
      <c r="BT226" s="26" t="s">
        <v>466</v>
      </c>
      <c r="BU226" s="26">
        <f t="shared" si="144"/>
        <v>-0.18</v>
      </c>
      <c r="BV226" s="26">
        <v>4</v>
      </c>
      <c r="BW226" s="26" t="s">
        <v>181</v>
      </c>
      <c r="BX226" s="26">
        <f t="shared" si="145"/>
        <v>-0.3</v>
      </c>
      <c r="BY226" s="26" t="s">
        <v>182</v>
      </c>
      <c r="BZ226" s="26">
        <f t="shared" si="146"/>
        <v>-0.3</v>
      </c>
      <c r="CA226" s="26" t="s">
        <v>91</v>
      </c>
      <c r="CB226" s="26">
        <f t="shared" si="147"/>
        <v>-0.3</v>
      </c>
      <c r="CC226" s="26" t="s">
        <v>183</v>
      </c>
      <c r="CD226" s="26">
        <f t="shared" si="148"/>
        <v>-0.3</v>
      </c>
      <c r="CE226" s="26" t="s">
        <v>22</v>
      </c>
      <c r="CF226" s="26">
        <f t="shared" si="149"/>
        <v>-0.3</v>
      </c>
      <c r="CG226" s="26" t="s">
        <v>87</v>
      </c>
      <c r="CH226" s="26">
        <f t="shared" si="150"/>
        <v>-0.3</v>
      </c>
      <c r="CI226" s="26">
        <v>4</v>
      </c>
      <c r="CJ226" s="26" t="s">
        <v>181</v>
      </c>
      <c r="CK226" s="26">
        <f t="shared" si="151"/>
        <v>-0.3</v>
      </c>
      <c r="CL226" s="26" t="s">
        <v>182</v>
      </c>
      <c r="CM226" s="26">
        <f t="shared" si="152"/>
        <v>-0.3</v>
      </c>
      <c r="CN226" s="26" t="s">
        <v>91</v>
      </c>
      <c r="CO226" s="26">
        <f t="shared" si="153"/>
        <v>-0.3</v>
      </c>
      <c r="CP226" s="26" t="s">
        <v>183</v>
      </c>
      <c r="CQ226" s="26">
        <f t="shared" si="154"/>
        <v>-0.3</v>
      </c>
      <c r="CR226" s="26" t="s">
        <v>22</v>
      </c>
      <c r="CS226" s="26">
        <f t="shared" si="155"/>
        <v>-0.3</v>
      </c>
      <c r="CT226" s="26" t="s">
        <v>26</v>
      </c>
      <c r="CU226" s="26">
        <f t="shared" si="156"/>
        <v>-0.3</v>
      </c>
    </row>
    <row r="227" spans="1:99" ht="15.75" x14ac:dyDescent="0.15">
      <c r="A227" s="23" t="s">
        <v>559</v>
      </c>
      <c r="B227" s="24" t="s">
        <v>560</v>
      </c>
      <c r="C227" s="23" t="s">
        <v>160</v>
      </c>
      <c r="D227" s="23" t="s">
        <v>8</v>
      </c>
      <c r="E227" s="25"/>
      <c r="F227" s="23">
        <v>0.2</v>
      </c>
      <c r="G227" s="26">
        <v>0</v>
      </c>
      <c r="H227" s="26">
        <v>96</v>
      </c>
      <c r="I227" s="26">
        <v>69</v>
      </c>
      <c r="J227" s="26">
        <v>56</v>
      </c>
      <c r="K227" s="26">
        <v>39</v>
      </c>
      <c r="L227" s="26">
        <v>54</v>
      </c>
      <c r="M227" s="26">
        <v>0</v>
      </c>
      <c r="N227" s="27">
        <v>64</v>
      </c>
      <c r="O227" s="26">
        <v>0</v>
      </c>
      <c r="P227" s="26">
        <f t="shared" si="157"/>
        <v>378</v>
      </c>
      <c r="Q227" s="28" t="str">
        <f>IF(D227="物理类",IF(P227&gt;=分数线!$C$2,"本科",""),IF(D227="历史类",IF(P227&gt;=分数线!$C$3,"本科","")))</f>
        <v/>
      </c>
      <c r="R227" s="28">
        <f t="shared" si="158"/>
        <v>-7.2</v>
      </c>
      <c r="S227" s="28" t="str">
        <f>IF(D227="物理类",IF(P227&gt;=分数线!$C$6,"重本",""),IF(D227="历史类",IF(P227&gt;=分数线!$C$7,"重本","")))</f>
        <v/>
      </c>
      <c r="T227" s="28">
        <f t="shared" si="120"/>
        <v>0</v>
      </c>
      <c r="U227" s="28">
        <f t="shared" si="159"/>
        <v>-7.2</v>
      </c>
      <c r="V227" s="26">
        <v>4</v>
      </c>
      <c r="W227" s="26" t="s">
        <v>301</v>
      </c>
      <c r="X227" s="26">
        <f t="shared" si="121"/>
        <v>-0.12</v>
      </c>
      <c r="Y227" s="26" t="s">
        <v>79</v>
      </c>
      <c r="Z227" s="26">
        <f t="shared" si="122"/>
        <v>-0.12</v>
      </c>
      <c r="AA227" s="26" t="s">
        <v>80</v>
      </c>
      <c r="AB227" s="26">
        <f t="shared" si="123"/>
        <v>-0.12</v>
      </c>
      <c r="AC227" s="49" t="s">
        <v>97</v>
      </c>
      <c r="AD227" s="26">
        <f t="shared" si="124"/>
        <v>-0.12</v>
      </c>
      <c r="AE227" s="29" t="s">
        <v>184</v>
      </c>
      <c r="AF227" s="26">
        <f t="shared" si="125"/>
        <v>-0.12</v>
      </c>
      <c r="AG227" s="29" t="s">
        <v>470</v>
      </c>
      <c r="AH227" s="26">
        <f t="shared" si="126"/>
        <v>-0.12</v>
      </c>
      <c r="AI227" s="26">
        <v>4</v>
      </c>
      <c r="AJ227" s="26" t="s">
        <v>181</v>
      </c>
      <c r="AK227" s="26">
        <f t="shared" si="127"/>
        <v>-0.12</v>
      </c>
      <c r="AL227" s="26" t="s">
        <v>182</v>
      </c>
      <c r="AM227" s="26">
        <f t="shared" si="128"/>
        <v>-0.12</v>
      </c>
      <c r="AN227" s="26" t="s">
        <v>91</v>
      </c>
      <c r="AO227" s="26">
        <f t="shared" si="129"/>
        <v>-0.12</v>
      </c>
      <c r="AP227" s="26" t="s">
        <v>183</v>
      </c>
      <c r="AQ227" s="26">
        <f t="shared" si="130"/>
        <v>-0.12</v>
      </c>
      <c r="AR227" s="26" t="s">
        <v>184</v>
      </c>
      <c r="AS227" s="26">
        <f t="shared" si="131"/>
        <v>-0.12</v>
      </c>
      <c r="AT227" s="26" t="s">
        <v>466</v>
      </c>
      <c r="AU227" s="26">
        <f t="shared" si="132"/>
        <v>-0.12</v>
      </c>
      <c r="AV227" s="26">
        <v>4</v>
      </c>
      <c r="AW227" s="26" t="s">
        <v>181</v>
      </c>
      <c r="AX227" s="26">
        <f t="shared" si="133"/>
        <v>-0.18</v>
      </c>
      <c r="AY227" s="26" t="s">
        <v>182</v>
      </c>
      <c r="AZ227" s="26">
        <f t="shared" si="134"/>
        <v>-0.18</v>
      </c>
      <c r="BA227" s="26" t="s">
        <v>91</v>
      </c>
      <c r="BB227" s="26">
        <f t="shared" si="135"/>
        <v>-0.18</v>
      </c>
      <c r="BC227" s="26" t="s">
        <v>183</v>
      </c>
      <c r="BD227" s="26">
        <f t="shared" si="136"/>
        <v>-0.18</v>
      </c>
      <c r="BE227" s="26" t="s">
        <v>184</v>
      </c>
      <c r="BF227" s="26">
        <f t="shared" si="137"/>
        <v>-0.18</v>
      </c>
      <c r="BG227" s="26" t="s">
        <v>466</v>
      </c>
      <c r="BH227" s="26">
        <f t="shared" si="138"/>
        <v>-0.18</v>
      </c>
      <c r="BI227" s="26">
        <v>4</v>
      </c>
      <c r="BJ227" s="26" t="s">
        <v>181</v>
      </c>
      <c r="BK227" s="26">
        <f t="shared" si="139"/>
        <v>-0.18</v>
      </c>
      <c r="BL227" s="26" t="s">
        <v>182</v>
      </c>
      <c r="BM227" s="26">
        <f t="shared" si="140"/>
        <v>-0.18</v>
      </c>
      <c r="BN227" s="26" t="s">
        <v>91</v>
      </c>
      <c r="BO227" s="26">
        <f t="shared" si="141"/>
        <v>-0.18</v>
      </c>
      <c r="BP227" s="26" t="s">
        <v>183</v>
      </c>
      <c r="BQ227" s="26">
        <f t="shared" si="142"/>
        <v>-0.18</v>
      </c>
      <c r="BR227" s="26" t="s">
        <v>184</v>
      </c>
      <c r="BS227" s="26">
        <f t="shared" si="143"/>
        <v>-0.18</v>
      </c>
      <c r="BT227" s="26" t="s">
        <v>466</v>
      </c>
      <c r="BU227" s="26">
        <f t="shared" si="144"/>
        <v>-0.18</v>
      </c>
      <c r="BV227" s="26">
        <v>4</v>
      </c>
      <c r="BW227" s="26" t="s">
        <v>181</v>
      </c>
      <c r="BX227" s="26">
        <f t="shared" si="145"/>
        <v>-0.3</v>
      </c>
      <c r="BY227" s="26" t="s">
        <v>182</v>
      </c>
      <c r="BZ227" s="26">
        <f t="shared" si="146"/>
        <v>-0.3</v>
      </c>
      <c r="CA227" s="26" t="s">
        <v>91</v>
      </c>
      <c r="CB227" s="26">
        <f t="shared" si="147"/>
        <v>-0.3</v>
      </c>
      <c r="CC227" s="26" t="s">
        <v>183</v>
      </c>
      <c r="CD227" s="26">
        <f t="shared" si="148"/>
        <v>-0.3</v>
      </c>
      <c r="CE227" s="26" t="s">
        <v>22</v>
      </c>
      <c r="CF227" s="26">
        <f t="shared" si="149"/>
        <v>-0.3</v>
      </c>
      <c r="CG227" s="26" t="s">
        <v>87</v>
      </c>
      <c r="CH227" s="26">
        <f t="shared" si="150"/>
        <v>-0.3</v>
      </c>
      <c r="CI227" s="26">
        <v>4</v>
      </c>
      <c r="CJ227" s="26" t="s">
        <v>181</v>
      </c>
      <c r="CK227" s="26">
        <f t="shared" si="151"/>
        <v>-0.3</v>
      </c>
      <c r="CL227" s="26" t="s">
        <v>182</v>
      </c>
      <c r="CM227" s="26">
        <f t="shared" si="152"/>
        <v>-0.3</v>
      </c>
      <c r="CN227" s="26" t="s">
        <v>91</v>
      </c>
      <c r="CO227" s="26">
        <f t="shared" si="153"/>
        <v>-0.3</v>
      </c>
      <c r="CP227" s="26" t="s">
        <v>183</v>
      </c>
      <c r="CQ227" s="26">
        <f t="shared" si="154"/>
        <v>-0.3</v>
      </c>
      <c r="CR227" s="26" t="s">
        <v>22</v>
      </c>
      <c r="CS227" s="26">
        <f t="shared" si="155"/>
        <v>-0.3</v>
      </c>
      <c r="CT227" s="26" t="s">
        <v>26</v>
      </c>
      <c r="CU227" s="26">
        <f t="shared" si="156"/>
        <v>-0.3</v>
      </c>
    </row>
    <row r="228" spans="1:99" ht="15.75" x14ac:dyDescent="0.15">
      <c r="A228" s="23" t="s">
        <v>561</v>
      </c>
      <c r="B228" s="24" t="s">
        <v>562</v>
      </c>
      <c r="C228" s="23" t="s">
        <v>160</v>
      </c>
      <c r="D228" s="23" t="s">
        <v>8</v>
      </c>
      <c r="E228" s="25"/>
      <c r="F228" s="23">
        <v>0.7</v>
      </c>
      <c r="G228" s="26">
        <v>0</v>
      </c>
      <c r="H228" s="26">
        <v>102</v>
      </c>
      <c r="I228" s="26">
        <v>102</v>
      </c>
      <c r="J228" s="26">
        <v>117</v>
      </c>
      <c r="K228" s="26">
        <v>52</v>
      </c>
      <c r="L228" s="26">
        <v>0</v>
      </c>
      <c r="M228" s="26">
        <v>66</v>
      </c>
      <c r="N228" s="27">
        <v>0</v>
      </c>
      <c r="O228" s="26">
        <v>80</v>
      </c>
      <c r="P228" s="26">
        <f t="shared" si="157"/>
        <v>519</v>
      </c>
      <c r="Q228" s="28" t="str">
        <f>IF(D228="物理类",IF(P228&gt;=分数线!$C$2,"本科",""),IF(D228="历史类",IF(P228&gt;=分数线!$C$3,"本科","")))</f>
        <v>本科</v>
      </c>
      <c r="R228" s="28">
        <f t="shared" si="158"/>
        <v>46.8</v>
      </c>
      <c r="S228" s="28" t="str">
        <f>IF(D228="物理类",IF(P228&gt;=分数线!$C$6,"重本",""),IF(D228="历史类",IF(P228&gt;=分数线!$C$7,"重本","")))</f>
        <v>重本</v>
      </c>
      <c r="T228" s="28">
        <f t="shared" si="120"/>
        <v>144</v>
      </c>
      <c r="U228" s="28">
        <f t="shared" si="159"/>
        <v>190.8</v>
      </c>
      <c r="V228" s="26">
        <v>5</v>
      </c>
      <c r="W228" s="26" t="s">
        <v>216</v>
      </c>
      <c r="X228" s="26">
        <f t="shared" si="121"/>
        <v>3.18</v>
      </c>
      <c r="Y228" s="26" t="s">
        <v>217</v>
      </c>
      <c r="Z228" s="26">
        <f t="shared" si="122"/>
        <v>3.18</v>
      </c>
      <c r="AA228" s="26" t="s">
        <v>93</v>
      </c>
      <c r="AB228" s="26">
        <f t="shared" si="123"/>
        <v>3.18</v>
      </c>
      <c r="AC228" s="49" t="s">
        <v>218</v>
      </c>
      <c r="AD228" s="26">
        <f t="shared" si="124"/>
        <v>3.18</v>
      </c>
      <c r="AE228" s="29" t="s">
        <v>67</v>
      </c>
      <c r="AF228" s="26">
        <f t="shared" si="125"/>
        <v>3.18</v>
      </c>
      <c r="AG228" s="29" t="s">
        <v>99</v>
      </c>
      <c r="AH228" s="26">
        <f t="shared" si="126"/>
        <v>3.18</v>
      </c>
      <c r="AI228" s="26">
        <v>5</v>
      </c>
      <c r="AJ228" s="26" t="s">
        <v>85</v>
      </c>
      <c r="AK228" s="26">
        <f t="shared" si="127"/>
        <v>3.18</v>
      </c>
      <c r="AL228" s="26" t="s">
        <v>161</v>
      </c>
      <c r="AM228" s="26">
        <f t="shared" si="128"/>
        <v>3.18</v>
      </c>
      <c r="AN228" s="26" t="s">
        <v>162</v>
      </c>
      <c r="AO228" s="26">
        <f t="shared" si="129"/>
        <v>3.18</v>
      </c>
      <c r="AP228" s="26" t="s">
        <v>183</v>
      </c>
      <c r="AQ228" s="26">
        <f t="shared" si="130"/>
        <v>3.18</v>
      </c>
      <c r="AR228" s="26" t="s">
        <v>23</v>
      </c>
      <c r="AS228" s="26">
        <f t="shared" si="131"/>
        <v>3.18</v>
      </c>
      <c r="AT228" s="26" t="s">
        <v>99</v>
      </c>
      <c r="AU228" s="26">
        <f t="shared" si="132"/>
        <v>3.18</v>
      </c>
      <c r="AV228" s="26">
        <v>5</v>
      </c>
      <c r="AW228" s="26" t="s">
        <v>85</v>
      </c>
      <c r="AX228" s="26">
        <f t="shared" si="133"/>
        <v>4.7699999999999996</v>
      </c>
      <c r="AY228" s="26" t="s">
        <v>161</v>
      </c>
      <c r="AZ228" s="26">
        <f t="shared" si="134"/>
        <v>4.7699999999999996</v>
      </c>
      <c r="BA228" s="26" t="s">
        <v>162</v>
      </c>
      <c r="BB228" s="26">
        <f t="shared" si="135"/>
        <v>4.7699999999999996</v>
      </c>
      <c r="BC228" s="26" t="s">
        <v>183</v>
      </c>
      <c r="BD228" s="26">
        <f t="shared" si="136"/>
        <v>4.7699999999999996</v>
      </c>
      <c r="BE228" s="26" t="s">
        <v>99</v>
      </c>
      <c r="BF228" s="26">
        <f t="shared" si="137"/>
        <v>4.7699999999999996</v>
      </c>
      <c r="BG228" s="26" t="s">
        <v>21</v>
      </c>
      <c r="BH228" s="26">
        <f t="shared" si="138"/>
        <v>4.7699999999999996</v>
      </c>
      <c r="BI228" s="26">
        <v>5</v>
      </c>
      <c r="BJ228" s="26" t="s">
        <v>85</v>
      </c>
      <c r="BK228" s="26">
        <f t="shared" si="139"/>
        <v>4.7699999999999996</v>
      </c>
      <c r="BL228" s="26" t="s">
        <v>161</v>
      </c>
      <c r="BM228" s="26">
        <f t="shared" si="140"/>
        <v>4.7699999999999996</v>
      </c>
      <c r="BN228" s="26" t="s">
        <v>162</v>
      </c>
      <c r="BO228" s="26">
        <f t="shared" si="141"/>
        <v>4.7699999999999996</v>
      </c>
      <c r="BP228" s="26" t="s">
        <v>163</v>
      </c>
      <c r="BQ228" s="26">
        <f t="shared" si="142"/>
        <v>4.7699999999999996</v>
      </c>
      <c r="BR228" s="26" t="s">
        <v>99</v>
      </c>
      <c r="BS228" s="26">
        <f t="shared" si="143"/>
        <v>4.7699999999999996</v>
      </c>
      <c r="BT228" s="26" t="s">
        <v>21</v>
      </c>
      <c r="BU228" s="26">
        <f t="shared" si="144"/>
        <v>4.7699999999999996</v>
      </c>
      <c r="BV228" s="26">
        <v>5</v>
      </c>
      <c r="BW228" s="26" t="s">
        <v>85</v>
      </c>
      <c r="BX228" s="26">
        <f t="shared" si="145"/>
        <v>7.95</v>
      </c>
      <c r="BY228" s="26" t="s">
        <v>161</v>
      </c>
      <c r="BZ228" s="26">
        <f t="shared" si="146"/>
        <v>7.95</v>
      </c>
      <c r="CA228" s="26" t="s">
        <v>162</v>
      </c>
      <c r="CB228" s="26">
        <f t="shared" si="147"/>
        <v>7.95</v>
      </c>
      <c r="CC228" s="26" t="s">
        <v>163</v>
      </c>
      <c r="CD228" s="26">
        <f t="shared" si="148"/>
        <v>7.95</v>
      </c>
      <c r="CE228" s="26" t="s">
        <v>99</v>
      </c>
      <c r="CF228" s="26">
        <f t="shared" si="149"/>
        <v>7.95</v>
      </c>
      <c r="CG228" s="26" t="s">
        <v>21</v>
      </c>
      <c r="CH228" s="26">
        <f t="shared" si="150"/>
        <v>7.95</v>
      </c>
      <c r="CI228" s="26">
        <v>5</v>
      </c>
      <c r="CJ228" s="26" t="s">
        <v>85</v>
      </c>
      <c r="CK228" s="26">
        <f t="shared" si="151"/>
        <v>7.95</v>
      </c>
      <c r="CL228" s="26" t="s">
        <v>161</v>
      </c>
      <c r="CM228" s="26">
        <f t="shared" si="152"/>
        <v>7.95</v>
      </c>
      <c r="CN228" s="26" t="s">
        <v>162</v>
      </c>
      <c r="CO228" s="26">
        <f t="shared" si="153"/>
        <v>7.95</v>
      </c>
      <c r="CP228" s="26" t="s">
        <v>163</v>
      </c>
      <c r="CQ228" s="26">
        <f t="shared" si="154"/>
        <v>7.95</v>
      </c>
      <c r="CR228" s="26" t="s">
        <v>99</v>
      </c>
      <c r="CS228" s="26">
        <f t="shared" si="155"/>
        <v>7.95</v>
      </c>
      <c r="CT228" s="26" t="s">
        <v>21</v>
      </c>
      <c r="CU228" s="26">
        <f t="shared" si="156"/>
        <v>7.95</v>
      </c>
    </row>
    <row r="229" spans="1:99" ht="15.75" x14ac:dyDescent="0.15">
      <c r="A229" s="23" t="s">
        <v>563</v>
      </c>
      <c r="B229" s="24" t="s">
        <v>564</v>
      </c>
      <c r="C229" s="23" t="s">
        <v>160</v>
      </c>
      <c r="D229" s="23" t="s">
        <v>8</v>
      </c>
      <c r="E229" s="25"/>
      <c r="F229" s="23">
        <v>0.6</v>
      </c>
      <c r="G229" s="26">
        <v>0</v>
      </c>
      <c r="H229" s="26">
        <v>108</v>
      </c>
      <c r="I229" s="26">
        <v>96</v>
      </c>
      <c r="J229" s="26">
        <v>113</v>
      </c>
      <c r="K229" s="26">
        <v>49</v>
      </c>
      <c r="L229" s="26">
        <v>0</v>
      </c>
      <c r="M229" s="26">
        <v>57</v>
      </c>
      <c r="N229" s="27">
        <v>0</v>
      </c>
      <c r="O229" s="26">
        <v>88</v>
      </c>
      <c r="P229" s="26">
        <f t="shared" si="157"/>
        <v>511</v>
      </c>
      <c r="Q229" s="28" t="str">
        <f>IF(D229="物理类",IF(P229&gt;=分数线!$C$2,"本科",""),IF(D229="历史类",IF(P229&gt;=分数线!$C$3,"本科","")))</f>
        <v>本科</v>
      </c>
      <c r="R229" s="28">
        <f t="shared" si="158"/>
        <v>50.4</v>
      </c>
      <c r="S229" s="28" t="str">
        <f>IF(D229="物理类",IF(P229&gt;=分数线!$C$6,"重本",""),IF(D229="历史类",IF(P229&gt;=分数线!$C$7,"重本","")))</f>
        <v/>
      </c>
      <c r="T229" s="28">
        <f t="shared" si="120"/>
        <v>0</v>
      </c>
      <c r="U229" s="28">
        <f t="shared" si="159"/>
        <v>50.4</v>
      </c>
      <c r="V229" s="26">
        <v>5</v>
      </c>
      <c r="W229" s="26" t="s">
        <v>352</v>
      </c>
      <c r="X229" s="26">
        <f t="shared" si="121"/>
        <v>0.84</v>
      </c>
      <c r="Y229" s="26" t="s">
        <v>274</v>
      </c>
      <c r="Z229" s="26">
        <f t="shared" si="122"/>
        <v>0.84</v>
      </c>
      <c r="AA229" s="26" t="s">
        <v>306</v>
      </c>
      <c r="AB229" s="26">
        <f t="shared" si="123"/>
        <v>0.84</v>
      </c>
      <c r="AC229" s="49" t="s">
        <v>218</v>
      </c>
      <c r="AD229" s="26">
        <f t="shared" si="124"/>
        <v>0.84</v>
      </c>
      <c r="AE229" s="29" t="s">
        <v>565</v>
      </c>
      <c r="AF229" s="26">
        <f t="shared" si="125"/>
        <v>0.84</v>
      </c>
      <c r="AG229" s="29" t="s">
        <v>269</v>
      </c>
      <c r="AH229" s="26">
        <f t="shared" si="126"/>
        <v>0.84</v>
      </c>
      <c r="AI229" s="26">
        <v>5</v>
      </c>
      <c r="AJ229" s="26" t="s">
        <v>85</v>
      </c>
      <c r="AK229" s="26">
        <f t="shared" si="127"/>
        <v>0.84</v>
      </c>
      <c r="AL229" s="26" t="s">
        <v>161</v>
      </c>
      <c r="AM229" s="26">
        <f t="shared" si="128"/>
        <v>0.84</v>
      </c>
      <c r="AN229" s="26" t="s">
        <v>162</v>
      </c>
      <c r="AO229" s="26">
        <f t="shared" si="129"/>
        <v>0.84</v>
      </c>
      <c r="AP229" s="26" t="s">
        <v>183</v>
      </c>
      <c r="AQ229" s="26">
        <f t="shared" si="130"/>
        <v>0.84</v>
      </c>
      <c r="AR229" s="26" t="s">
        <v>23</v>
      </c>
      <c r="AS229" s="26">
        <f t="shared" si="131"/>
        <v>0.84</v>
      </c>
      <c r="AT229" s="26" t="s">
        <v>99</v>
      </c>
      <c r="AU229" s="26">
        <f t="shared" si="132"/>
        <v>0.84</v>
      </c>
      <c r="AV229" s="26">
        <v>5</v>
      </c>
      <c r="AW229" s="26" t="s">
        <v>85</v>
      </c>
      <c r="AX229" s="26">
        <f t="shared" si="133"/>
        <v>1.26</v>
      </c>
      <c r="AY229" s="26" t="s">
        <v>161</v>
      </c>
      <c r="AZ229" s="26">
        <f t="shared" si="134"/>
        <v>1.26</v>
      </c>
      <c r="BA229" s="26" t="s">
        <v>162</v>
      </c>
      <c r="BB229" s="26">
        <f t="shared" si="135"/>
        <v>1.26</v>
      </c>
      <c r="BC229" s="26" t="s">
        <v>183</v>
      </c>
      <c r="BD229" s="26">
        <f t="shared" si="136"/>
        <v>1.26</v>
      </c>
      <c r="BE229" s="26" t="s">
        <v>99</v>
      </c>
      <c r="BF229" s="26">
        <f t="shared" si="137"/>
        <v>1.26</v>
      </c>
      <c r="BG229" s="26" t="s">
        <v>21</v>
      </c>
      <c r="BH229" s="26">
        <f t="shared" si="138"/>
        <v>1.26</v>
      </c>
      <c r="BI229" s="26">
        <v>5</v>
      </c>
      <c r="BJ229" s="26" t="s">
        <v>85</v>
      </c>
      <c r="BK229" s="26">
        <f t="shared" si="139"/>
        <v>1.26</v>
      </c>
      <c r="BL229" s="26" t="s">
        <v>161</v>
      </c>
      <c r="BM229" s="26">
        <f t="shared" si="140"/>
        <v>1.26</v>
      </c>
      <c r="BN229" s="26" t="s">
        <v>162</v>
      </c>
      <c r="BO229" s="26">
        <f t="shared" si="141"/>
        <v>1.26</v>
      </c>
      <c r="BP229" s="26" t="s">
        <v>163</v>
      </c>
      <c r="BQ229" s="26">
        <f t="shared" si="142"/>
        <v>1.26</v>
      </c>
      <c r="BR229" s="26" t="s">
        <v>99</v>
      </c>
      <c r="BS229" s="26">
        <f t="shared" si="143"/>
        <v>1.26</v>
      </c>
      <c r="BT229" s="26" t="s">
        <v>21</v>
      </c>
      <c r="BU229" s="26">
        <f t="shared" si="144"/>
        <v>1.26</v>
      </c>
      <c r="BV229" s="26">
        <v>5</v>
      </c>
      <c r="BW229" s="26" t="s">
        <v>85</v>
      </c>
      <c r="BX229" s="26">
        <f t="shared" si="145"/>
        <v>2.1</v>
      </c>
      <c r="BY229" s="26" t="s">
        <v>161</v>
      </c>
      <c r="BZ229" s="26">
        <f t="shared" si="146"/>
        <v>2.1</v>
      </c>
      <c r="CA229" s="26" t="s">
        <v>162</v>
      </c>
      <c r="CB229" s="26">
        <f t="shared" si="147"/>
        <v>2.1</v>
      </c>
      <c r="CC229" s="26" t="s">
        <v>163</v>
      </c>
      <c r="CD229" s="26">
        <f t="shared" si="148"/>
        <v>2.1</v>
      </c>
      <c r="CE229" s="26" t="s">
        <v>99</v>
      </c>
      <c r="CF229" s="26">
        <f t="shared" si="149"/>
        <v>2.1</v>
      </c>
      <c r="CG229" s="26" t="s">
        <v>21</v>
      </c>
      <c r="CH229" s="26">
        <f t="shared" si="150"/>
        <v>2.1</v>
      </c>
      <c r="CI229" s="26">
        <v>5</v>
      </c>
      <c r="CJ229" s="26" t="s">
        <v>85</v>
      </c>
      <c r="CK229" s="26">
        <f t="shared" si="151"/>
        <v>2.1</v>
      </c>
      <c r="CL229" s="26" t="s">
        <v>161</v>
      </c>
      <c r="CM229" s="26">
        <f t="shared" si="152"/>
        <v>2.1</v>
      </c>
      <c r="CN229" s="26" t="s">
        <v>162</v>
      </c>
      <c r="CO229" s="26">
        <f t="shared" si="153"/>
        <v>2.1</v>
      </c>
      <c r="CP229" s="26" t="s">
        <v>163</v>
      </c>
      <c r="CQ229" s="26">
        <f t="shared" si="154"/>
        <v>2.1</v>
      </c>
      <c r="CR229" s="26" t="s">
        <v>99</v>
      </c>
      <c r="CS229" s="26">
        <f t="shared" si="155"/>
        <v>2.1</v>
      </c>
      <c r="CT229" s="26" t="s">
        <v>21</v>
      </c>
      <c r="CU229" s="26">
        <f t="shared" si="156"/>
        <v>2.1</v>
      </c>
    </row>
    <row r="230" spans="1:99" ht="15.75" x14ac:dyDescent="0.15">
      <c r="A230" s="23" t="s">
        <v>566</v>
      </c>
      <c r="B230" s="24" t="s">
        <v>567</v>
      </c>
      <c r="C230" s="23" t="s">
        <v>160</v>
      </c>
      <c r="D230" s="23" t="s">
        <v>8</v>
      </c>
      <c r="E230" s="25"/>
      <c r="F230" s="23">
        <v>0.8</v>
      </c>
      <c r="G230" s="26">
        <v>0</v>
      </c>
      <c r="H230" s="26">
        <v>113</v>
      </c>
      <c r="I230" s="26">
        <v>82</v>
      </c>
      <c r="J230" s="26">
        <v>123</v>
      </c>
      <c r="K230" s="26">
        <v>54</v>
      </c>
      <c r="L230" s="26">
        <v>0</v>
      </c>
      <c r="M230" s="26">
        <v>56</v>
      </c>
      <c r="N230" s="27">
        <v>0</v>
      </c>
      <c r="O230" s="26">
        <v>76</v>
      </c>
      <c r="P230" s="26">
        <f t="shared" si="157"/>
        <v>504</v>
      </c>
      <c r="Q230" s="28" t="str">
        <f>IF(D230="物理类",IF(P230&gt;=分数线!$C$2,"本科",""),IF(D230="历史类",IF(P230&gt;=分数线!$C$3,"本科","")))</f>
        <v>本科</v>
      </c>
      <c r="R230" s="28">
        <f t="shared" si="158"/>
        <v>43.2</v>
      </c>
      <c r="S230" s="28" t="str">
        <f>IF(D230="物理类",IF(P230&gt;=分数线!$C$6,"重本",""),IF(D230="历史类",IF(P230&gt;=分数线!$C$7,"重本","")))</f>
        <v/>
      </c>
      <c r="T230" s="28">
        <f t="shared" si="120"/>
        <v>0</v>
      </c>
      <c r="U230" s="28">
        <f t="shared" si="159"/>
        <v>43.2</v>
      </c>
      <c r="V230" s="26">
        <v>5</v>
      </c>
      <c r="W230" s="26" t="s">
        <v>181</v>
      </c>
      <c r="X230" s="26">
        <f t="shared" si="121"/>
        <v>0.72</v>
      </c>
      <c r="Y230" s="26" t="s">
        <v>182</v>
      </c>
      <c r="Z230" s="26">
        <f t="shared" si="122"/>
        <v>0.72</v>
      </c>
      <c r="AA230" s="26" t="s">
        <v>91</v>
      </c>
      <c r="AB230" s="26">
        <f t="shared" si="123"/>
        <v>0.72</v>
      </c>
      <c r="AC230" s="49" t="s">
        <v>183</v>
      </c>
      <c r="AD230" s="26">
        <f t="shared" si="124"/>
        <v>0.72</v>
      </c>
      <c r="AE230" s="29" t="s">
        <v>23</v>
      </c>
      <c r="AF230" s="26">
        <f t="shared" si="125"/>
        <v>0.72</v>
      </c>
      <c r="AG230" s="29" t="s">
        <v>185</v>
      </c>
      <c r="AH230" s="26">
        <f t="shared" si="126"/>
        <v>0.72</v>
      </c>
      <c r="AI230" s="26">
        <v>5</v>
      </c>
      <c r="AJ230" s="26" t="s">
        <v>85</v>
      </c>
      <c r="AK230" s="26">
        <f t="shared" si="127"/>
        <v>0.72</v>
      </c>
      <c r="AL230" s="26" t="s">
        <v>161</v>
      </c>
      <c r="AM230" s="26">
        <f t="shared" si="128"/>
        <v>0.72</v>
      </c>
      <c r="AN230" s="26" t="s">
        <v>162</v>
      </c>
      <c r="AO230" s="26">
        <f t="shared" si="129"/>
        <v>0.72</v>
      </c>
      <c r="AP230" s="26" t="s">
        <v>183</v>
      </c>
      <c r="AQ230" s="26">
        <f t="shared" si="130"/>
        <v>0.72</v>
      </c>
      <c r="AR230" s="26" t="s">
        <v>23</v>
      </c>
      <c r="AS230" s="26">
        <f t="shared" si="131"/>
        <v>0.72</v>
      </c>
      <c r="AT230" s="26" t="s">
        <v>99</v>
      </c>
      <c r="AU230" s="26">
        <f t="shared" si="132"/>
        <v>0.72</v>
      </c>
      <c r="AV230" s="26">
        <v>5</v>
      </c>
      <c r="AW230" s="26" t="s">
        <v>85</v>
      </c>
      <c r="AX230" s="26">
        <f t="shared" si="133"/>
        <v>1.08</v>
      </c>
      <c r="AY230" s="26" t="s">
        <v>161</v>
      </c>
      <c r="AZ230" s="26">
        <f t="shared" si="134"/>
        <v>1.08</v>
      </c>
      <c r="BA230" s="26" t="s">
        <v>162</v>
      </c>
      <c r="BB230" s="26">
        <f t="shared" si="135"/>
        <v>1.08</v>
      </c>
      <c r="BC230" s="26" t="s">
        <v>183</v>
      </c>
      <c r="BD230" s="26">
        <f t="shared" si="136"/>
        <v>1.08</v>
      </c>
      <c r="BE230" s="26" t="s">
        <v>99</v>
      </c>
      <c r="BF230" s="26">
        <f t="shared" si="137"/>
        <v>1.08</v>
      </c>
      <c r="BG230" s="26" t="s">
        <v>21</v>
      </c>
      <c r="BH230" s="26">
        <f t="shared" si="138"/>
        <v>1.08</v>
      </c>
      <c r="BI230" s="26">
        <v>5</v>
      </c>
      <c r="BJ230" s="26" t="s">
        <v>85</v>
      </c>
      <c r="BK230" s="26">
        <f t="shared" si="139"/>
        <v>1.08</v>
      </c>
      <c r="BL230" s="26" t="s">
        <v>161</v>
      </c>
      <c r="BM230" s="26">
        <f t="shared" si="140"/>
        <v>1.08</v>
      </c>
      <c r="BN230" s="26" t="s">
        <v>162</v>
      </c>
      <c r="BO230" s="26">
        <f t="shared" si="141"/>
        <v>1.08</v>
      </c>
      <c r="BP230" s="26" t="s">
        <v>163</v>
      </c>
      <c r="BQ230" s="26">
        <f t="shared" si="142"/>
        <v>1.08</v>
      </c>
      <c r="BR230" s="26" t="s">
        <v>99</v>
      </c>
      <c r="BS230" s="26">
        <f t="shared" si="143"/>
        <v>1.08</v>
      </c>
      <c r="BT230" s="26" t="s">
        <v>21</v>
      </c>
      <c r="BU230" s="26">
        <f t="shared" si="144"/>
        <v>1.08</v>
      </c>
      <c r="BV230" s="26">
        <v>5</v>
      </c>
      <c r="BW230" s="26" t="s">
        <v>85</v>
      </c>
      <c r="BX230" s="26">
        <f t="shared" si="145"/>
        <v>1.8</v>
      </c>
      <c r="BY230" s="26" t="s">
        <v>161</v>
      </c>
      <c r="BZ230" s="26">
        <f t="shared" si="146"/>
        <v>1.8</v>
      </c>
      <c r="CA230" s="26" t="s">
        <v>162</v>
      </c>
      <c r="CB230" s="26">
        <f t="shared" si="147"/>
        <v>1.8</v>
      </c>
      <c r="CC230" s="26" t="s">
        <v>163</v>
      </c>
      <c r="CD230" s="26">
        <f t="shared" si="148"/>
        <v>1.8</v>
      </c>
      <c r="CE230" s="26" t="s">
        <v>99</v>
      </c>
      <c r="CF230" s="26">
        <f t="shared" si="149"/>
        <v>1.8</v>
      </c>
      <c r="CG230" s="26" t="s">
        <v>21</v>
      </c>
      <c r="CH230" s="26">
        <f t="shared" si="150"/>
        <v>1.8</v>
      </c>
      <c r="CI230" s="26">
        <v>5</v>
      </c>
      <c r="CJ230" s="26" t="s">
        <v>85</v>
      </c>
      <c r="CK230" s="26">
        <f t="shared" si="151"/>
        <v>1.8</v>
      </c>
      <c r="CL230" s="26" t="s">
        <v>161</v>
      </c>
      <c r="CM230" s="26">
        <f t="shared" si="152"/>
        <v>1.8</v>
      </c>
      <c r="CN230" s="26" t="s">
        <v>162</v>
      </c>
      <c r="CO230" s="26">
        <f t="shared" si="153"/>
        <v>1.8</v>
      </c>
      <c r="CP230" s="26" t="s">
        <v>163</v>
      </c>
      <c r="CQ230" s="26">
        <f t="shared" si="154"/>
        <v>1.8</v>
      </c>
      <c r="CR230" s="26" t="s">
        <v>99</v>
      </c>
      <c r="CS230" s="26">
        <f t="shared" si="155"/>
        <v>1.8</v>
      </c>
      <c r="CT230" s="26" t="s">
        <v>21</v>
      </c>
      <c r="CU230" s="26">
        <f t="shared" si="156"/>
        <v>1.8</v>
      </c>
    </row>
    <row r="231" spans="1:99" ht="15.75" x14ac:dyDescent="0.15">
      <c r="A231" s="23" t="s">
        <v>568</v>
      </c>
      <c r="B231" s="24" t="s">
        <v>569</v>
      </c>
      <c r="C231" s="23" t="s">
        <v>160</v>
      </c>
      <c r="D231" s="23" t="s">
        <v>8</v>
      </c>
      <c r="E231" s="25"/>
      <c r="F231" s="23">
        <v>0.9</v>
      </c>
      <c r="G231" s="26">
        <v>0</v>
      </c>
      <c r="H231" s="26">
        <v>107</v>
      </c>
      <c r="I231" s="26">
        <v>97</v>
      </c>
      <c r="J231" s="26">
        <v>117</v>
      </c>
      <c r="K231" s="26">
        <v>39</v>
      </c>
      <c r="L231" s="26">
        <v>0</v>
      </c>
      <c r="M231" s="26">
        <v>57</v>
      </c>
      <c r="N231" s="27">
        <v>0</v>
      </c>
      <c r="O231" s="26">
        <v>73</v>
      </c>
      <c r="P231" s="26">
        <f t="shared" si="157"/>
        <v>490</v>
      </c>
      <c r="Q231" s="28" t="str">
        <f>IF(D231="物理类",IF(P231&gt;=分数线!$C$2,"本科",""),IF(D231="历史类",IF(P231&gt;=分数线!$C$3,"本科","")))</f>
        <v>本科</v>
      </c>
      <c r="R231" s="28">
        <f t="shared" si="158"/>
        <v>39.6</v>
      </c>
      <c r="S231" s="28" t="str">
        <f>IF(D231="物理类",IF(P231&gt;=分数线!$C$6,"重本",""),IF(D231="历史类",IF(P231&gt;=分数线!$C$7,"重本","")))</f>
        <v/>
      </c>
      <c r="T231" s="28">
        <f t="shared" si="120"/>
        <v>0</v>
      </c>
      <c r="U231" s="28">
        <f t="shared" si="159"/>
        <v>39.6</v>
      </c>
      <c r="V231" s="26">
        <v>5</v>
      </c>
      <c r="W231" s="26" t="s">
        <v>352</v>
      </c>
      <c r="X231" s="26">
        <f t="shared" si="121"/>
        <v>0.66</v>
      </c>
      <c r="Y231" s="26" t="s">
        <v>274</v>
      </c>
      <c r="Z231" s="26">
        <f t="shared" si="122"/>
        <v>0.66</v>
      </c>
      <c r="AA231" s="26" t="s">
        <v>306</v>
      </c>
      <c r="AB231" s="26">
        <f t="shared" si="123"/>
        <v>0.66</v>
      </c>
      <c r="AC231" s="49" t="s">
        <v>218</v>
      </c>
      <c r="AD231" s="26">
        <f t="shared" si="124"/>
        <v>0.66</v>
      </c>
      <c r="AE231" s="29" t="s">
        <v>565</v>
      </c>
      <c r="AF231" s="26">
        <f t="shared" si="125"/>
        <v>0.66</v>
      </c>
      <c r="AG231" s="29" t="s">
        <v>269</v>
      </c>
      <c r="AH231" s="26">
        <f t="shared" si="126"/>
        <v>0.66</v>
      </c>
      <c r="AI231" s="26">
        <v>5</v>
      </c>
      <c r="AJ231" s="26" t="s">
        <v>85</v>
      </c>
      <c r="AK231" s="26">
        <f t="shared" si="127"/>
        <v>0.66</v>
      </c>
      <c r="AL231" s="26" t="s">
        <v>161</v>
      </c>
      <c r="AM231" s="26">
        <f t="shared" si="128"/>
        <v>0.66</v>
      </c>
      <c r="AN231" s="26" t="s">
        <v>162</v>
      </c>
      <c r="AO231" s="26">
        <f t="shared" si="129"/>
        <v>0.66</v>
      </c>
      <c r="AP231" s="26" t="s">
        <v>183</v>
      </c>
      <c r="AQ231" s="26">
        <f t="shared" si="130"/>
        <v>0.66</v>
      </c>
      <c r="AR231" s="26" t="s">
        <v>23</v>
      </c>
      <c r="AS231" s="26">
        <f t="shared" si="131"/>
        <v>0.66</v>
      </c>
      <c r="AT231" s="26" t="s">
        <v>99</v>
      </c>
      <c r="AU231" s="26">
        <f t="shared" si="132"/>
        <v>0.66</v>
      </c>
      <c r="AV231" s="26">
        <v>5</v>
      </c>
      <c r="AW231" s="26" t="s">
        <v>85</v>
      </c>
      <c r="AX231" s="26">
        <f t="shared" si="133"/>
        <v>0.99</v>
      </c>
      <c r="AY231" s="26" t="s">
        <v>161</v>
      </c>
      <c r="AZ231" s="26">
        <f t="shared" si="134"/>
        <v>0.99</v>
      </c>
      <c r="BA231" s="26" t="s">
        <v>162</v>
      </c>
      <c r="BB231" s="26">
        <f t="shared" si="135"/>
        <v>0.99</v>
      </c>
      <c r="BC231" s="26" t="s">
        <v>183</v>
      </c>
      <c r="BD231" s="26">
        <f t="shared" si="136"/>
        <v>0.99</v>
      </c>
      <c r="BE231" s="26" t="s">
        <v>99</v>
      </c>
      <c r="BF231" s="26">
        <f t="shared" si="137"/>
        <v>0.99</v>
      </c>
      <c r="BG231" s="26" t="s">
        <v>21</v>
      </c>
      <c r="BH231" s="26">
        <f t="shared" si="138"/>
        <v>0.99</v>
      </c>
      <c r="BI231" s="26">
        <v>5</v>
      </c>
      <c r="BJ231" s="26" t="s">
        <v>85</v>
      </c>
      <c r="BK231" s="26">
        <f t="shared" si="139"/>
        <v>0.99</v>
      </c>
      <c r="BL231" s="26" t="s">
        <v>161</v>
      </c>
      <c r="BM231" s="26">
        <f t="shared" si="140"/>
        <v>0.99</v>
      </c>
      <c r="BN231" s="26" t="s">
        <v>162</v>
      </c>
      <c r="BO231" s="26">
        <f t="shared" si="141"/>
        <v>0.99</v>
      </c>
      <c r="BP231" s="26" t="s">
        <v>163</v>
      </c>
      <c r="BQ231" s="26">
        <f t="shared" si="142"/>
        <v>0.99</v>
      </c>
      <c r="BR231" s="26" t="s">
        <v>99</v>
      </c>
      <c r="BS231" s="26">
        <f t="shared" si="143"/>
        <v>0.99</v>
      </c>
      <c r="BT231" s="26" t="s">
        <v>21</v>
      </c>
      <c r="BU231" s="26">
        <f t="shared" si="144"/>
        <v>0.99</v>
      </c>
      <c r="BV231" s="26">
        <v>5</v>
      </c>
      <c r="BW231" s="26" t="s">
        <v>85</v>
      </c>
      <c r="BX231" s="26">
        <f t="shared" si="145"/>
        <v>1.65</v>
      </c>
      <c r="BY231" s="26" t="s">
        <v>161</v>
      </c>
      <c r="BZ231" s="26">
        <f t="shared" si="146"/>
        <v>1.65</v>
      </c>
      <c r="CA231" s="26" t="s">
        <v>162</v>
      </c>
      <c r="CB231" s="26">
        <f t="shared" si="147"/>
        <v>1.65</v>
      </c>
      <c r="CC231" s="26" t="s">
        <v>163</v>
      </c>
      <c r="CD231" s="26">
        <f t="shared" si="148"/>
        <v>1.65</v>
      </c>
      <c r="CE231" s="26" t="s">
        <v>99</v>
      </c>
      <c r="CF231" s="26">
        <f t="shared" si="149"/>
        <v>1.65</v>
      </c>
      <c r="CG231" s="26" t="s">
        <v>21</v>
      </c>
      <c r="CH231" s="26">
        <f t="shared" si="150"/>
        <v>1.65</v>
      </c>
      <c r="CI231" s="26">
        <v>5</v>
      </c>
      <c r="CJ231" s="26" t="s">
        <v>85</v>
      </c>
      <c r="CK231" s="26">
        <f t="shared" si="151"/>
        <v>1.65</v>
      </c>
      <c r="CL231" s="26" t="s">
        <v>161</v>
      </c>
      <c r="CM231" s="26">
        <f t="shared" si="152"/>
        <v>1.65</v>
      </c>
      <c r="CN231" s="26" t="s">
        <v>162</v>
      </c>
      <c r="CO231" s="26">
        <f t="shared" si="153"/>
        <v>1.65</v>
      </c>
      <c r="CP231" s="26" t="s">
        <v>163</v>
      </c>
      <c r="CQ231" s="26">
        <f t="shared" si="154"/>
        <v>1.65</v>
      </c>
      <c r="CR231" s="26" t="s">
        <v>99</v>
      </c>
      <c r="CS231" s="26">
        <f t="shared" si="155"/>
        <v>1.65</v>
      </c>
      <c r="CT231" s="26" t="s">
        <v>21</v>
      </c>
      <c r="CU231" s="26">
        <f t="shared" si="156"/>
        <v>1.65</v>
      </c>
    </row>
    <row r="232" spans="1:99" ht="15.75" x14ac:dyDescent="0.15">
      <c r="A232" s="23" t="s">
        <v>570</v>
      </c>
      <c r="B232" s="24" t="s">
        <v>571</v>
      </c>
      <c r="C232" s="23" t="s">
        <v>160</v>
      </c>
      <c r="D232" s="23" t="s">
        <v>8</v>
      </c>
      <c r="E232" s="25"/>
      <c r="F232" s="23">
        <v>0.2</v>
      </c>
      <c r="G232" s="26">
        <v>0</v>
      </c>
      <c r="H232" s="26">
        <v>107</v>
      </c>
      <c r="I232" s="26">
        <v>82</v>
      </c>
      <c r="J232" s="26">
        <v>105</v>
      </c>
      <c r="K232" s="26">
        <v>38</v>
      </c>
      <c r="L232" s="26">
        <v>0</v>
      </c>
      <c r="M232" s="26">
        <v>64</v>
      </c>
      <c r="N232" s="27">
        <v>0</v>
      </c>
      <c r="O232" s="26">
        <v>87</v>
      </c>
      <c r="P232" s="26">
        <f t="shared" si="157"/>
        <v>483</v>
      </c>
      <c r="Q232" s="28" t="str">
        <f>IF(D232="物理类",IF(P232&gt;=分数线!$C$2,"本科",""),IF(D232="历史类",IF(P232&gt;=分数线!$C$3,"本科","")))</f>
        <v>本科</v>
      </c>
      <c r="R232" s="28">
        <f t="shared" si="158"/>
        <v>64.8</v>
      </c>
      <c r="S232" s="28" t="str">
        <f>IF(D232="物理类",IF(P232&gt;=分数线!$C$6,"重本",""),IF(D232="历史类",IF(P232&gt;=分数线!$C$7,"重本","")))</f>
        <v/>
      </c>
      <c r="T232" s="28">
        <f t="shared" si="120"/>
        <v>0</v>
      </c>
      <c r="U232" s="28">
        <f t="shared" si="159"/>
        <v>64.8</v>
      </c>
      <c r="V232" s="26">
        <v>5</v>
      </c>
      <c r="W232" s="26" t="s">
        <v>181</v>
      </c>
      <c r="X232" s="26">
        <f t="shared" si="121"/>
        <v>1.08</v>
      </c>
      <c r="Y232" s="26" t="s">
        <v>182</v>
      </c>
      <c r="Z232" s="26">
        <f t="shared" si="122"/>
        <v>1.08</v>
      </c>
      <c r="AA232" s="26" t="s">
        <v>91</v>
      </c>
      <c r="AB232" s="26">
        <f t="shared" si="123"/>
        <v>1.08</v>
      </c>
      <c r="AC232" s="49" t="s">
        <v>183</v>
      </c>
      <c r="AD232" s="26">
        <f t="shared" si="124"/>
        <v>1.08</v>
      </c>
      <c r="AE232" s="29" t="s">
        <v>23</v>
      </c>
      <c r="AF232" s="26">
        <f t="shared" si="125"/>
        <v>1.08</v>
      </c>
      <c r="AG232" s="29" t="s">
        <v>185</v>
      </c>
      <c r="AH232" s="26">
        <f t="shared" si="126"/>
        <v>1.08</v>
      </c>
      <c r="AI232" s="26">
        <v>5</v>
      </c>
      <c r="AJ232" s="26" t="s">
        <v>85</v>
      </c>
      <c r="AK232" s="26">
        <f t="shared" si="127"/>
        <v>1.08</v>
      </c>
      <c r="AL232" s="26" t="s">
        <v>161</v>
      </c>
      <c r="AM232" s="26">
        <f t="shared" si="128"/>
        <v>1.08</v>
      </c>
      <c r="AN232" s="26" t="s">
        <v>162</v>
      </c>
      <c r="AO232" s="26">
        <f t="shared" si="129"/>
        <v>1.08</v>
      </c>
      <c r="AP232" s="26" t="s">
        <v>183</v>
      </c>
      <c r="AQ232" s="26">
        <f t="shared" si="130"/>
        <v>1.08</v>
      </c>
      <c r="AR232" s="26" t="s">
        <v>23</v>
      </c>
      <c r="AS232" s="26">
        <f t="shared" si="131"/>
        <v>1.08</v>
      </c>
      <c r="AT232" s="26" t="s">
        <v>99</v>
      </c>
      <c r="AU232" s="26">
        <f t="shared" si="132"/>
        <v>1.08</v>
      </c>
      <c r="AV232" s="26">
        <v>5</v>
      </c>
      <c r="AW232" s="26" t="s">
        <v>85</v>
      </c>
      <c r="AX232" s="26">
        <f t="shared" si="133"/>
        <v>1.62</v>
      </c>
      <c r="AY232" s="26" t="s">
        <v>161</v>
      </c>
      <c r="AZ232" s="26">
        <f t="shared" si="134"/>
        <v>1.62</v>
      </c>
      <c r="BA232" s="26" t="s">
        <v>162</v>
      </c>
      <c r="BB232" s="26">
        <f t="shared" si="135"/>
        <v>1.62</v>
      </c>
      <c r="BC232" s="26" t="s">
        <v>183</v>
      </c>
      <c r="BD232" s="26">
        <f t="shared" si="136"/>
        <v>1.62</v>
      </c>
      <c r="BE232" s="26" t="s">
        <v>99</v>
      </c>
      <c r="BF232" s="26">
        <f t="shared" si="137"/>
        <v>1.62</v>
      </c>
      <c r="BG232" s="26" t="s">
        <v>21</v>
      </c>
      <c r="BH232" s="26">
        <f t="shared" si="138"/>
        <v>1.62</v>
      </c>
      <c r="BI232" s="26">
        <v>5</v>
      </c>
      <c r="BJ232" s="26" t="s">
        <v>85</v>
      </c>
      <c r="BK232" s="26">
        <f t="shared" si="139"/>
        <v>1.62</v>
      </c>
      <c r="BL232" s="26" t="s">
        <v>161</v>
      </c>
      <c r="BM232" s="26">
        <f t="shared" si="140"/>
        <v>1.62</v>
      </c>
      <c r="BN232" s="26" t="s">
        <v>162</v>
      </c>
      <c r="BO232" s="26">
        <f t="shared" si="141"/>
        <v>1.62</v>
      </c>
      <c r="BP232" s="26" t="s">
        <v>163</v>
      </c>
      <c r="BQ232" s="26">
        <f t="shared" si="142"/>
        <v>1.62</v>
      </c>
      <c r="BR232" s="26" t="s">
        <v>99</v>
      </c>
      <c r="BS232" s="26">
        <f t="shared" si="143"/>
        <v>1.62</v>
      </c>
      <c r="BT232" s="26" t="s">
        <v>21</v>
      </c>
      <c r="BU232" s="26">
        <f t="shared" si="144"/>
        <v>1.62</v>
      </c>
      <c r="BV232" s="26">
        <v>5</v>
      </c>
      <c r="BW232" s="26" t="s">
        <v>85</v>
      </c>
      <c r="BX232" s="26">
        <f t="shared" si="145"/>
        <v>2.7</v>
      </c>
      <c r="BY232" s="26" t="s">
        <v>161</v>
      </c>
      <c r="BZ232" s="26">
        <f t="shared" si="146"/>
        <v>2.7</v>
      </c>
      <c r="CA232" s="26" t="s">
        <v>162</v>
      </c>
      <c r="CB232" s="26">
        <f t="shared" si="147"/>
        <v>2.7</v>
      </c>
      <c r="CC232" s="26" t="s">
        <v>163</v>
      </c>
      <c r="CD232" s="26">
        <f t="shared" si="148"/>
        <v>2.7</v>
      </c>
      <c r="CE232" s="26" t="s">
        <v>99</v>
      </c>
      <c r="CF232" s="26">
        <f t="shared" si="149"/>
        <v>2.7</v>
      </c>
      <c r="CG232" s="26" t="s">
        <v>21</v>
      </c>
      <c r="CH232" s="26">
        <f t="shared" si="150"/>
        <v>2.7</v>
      </c>
      <c r="CI232" s="26">
        <v>5</v>
      </c>
      <c r="CJ232" s="26" t="s">
        <v>85</v>
      </c>
      <c r="CK232" s="26">
        <f t="shared" si="151"/>
        <v>2.7</v>
      </c>
      <c r="CL232" s="26" t="s">
        <v>161</v>
      </c>
      <c r="CM232" s="26">
        <f t="shared" si="152"/>
        <v>2.7</v>
      </c>
      <c r="CN232" s="26" t="s">
        <v>162</v>
      </c>
      <c r="CO232" s="26">
        <f t="shared" si="153"/>
        <v>2.7</v>
      </c>
      <c r="CP232" s="26" t="s">
        <v>163</v>
      </c>
      <c r="CQ232" s="26">
        <f t="shared" si="154"/>
        <v>2.7</v>
      </c>
      <c r="CR232" s="26" t="s">
        <v>99</v>
      </c>
      <c r="CS232" s="26">
        <f t="shared" si="155"/>
        <v>2.7</v>
      </c>
      <c r="CT232" s="26" t="s">
        <v>21</v>
      </c>
      <c r="CU232" s="26">
        <f t="shared" si="156"/>
        <v>2.7</v>
      </c>
    </row>
    <row r="233" spans="1:99" ht="15.75" x14ac:dyDescent="0.15">
      <c r="A233" s="23" t="s">
        <v>572</v>
      </c>
      <c r="B233" s="24" t="s">
        <v>573</v>
      </c>
      <c r="C233" s="23" t="s">
        <v>160</v>
      </c>
      <c r="D233" s="23" t="s">
        <v>8</v>
      </c>
      <c r="E233" s="25"/>
      <c r="F233" s="23">
        <v>0.7</v>
      </c>
      <c r="G233" s="26">
        <v>0</v>
      </c>
      <c r="H233" s="26">
        <v>96</v>
      </c>
      <c r="I233" s="26">
        <v>89</v>
      </c>
      <c r="J233" s="26">
        <v>107</v>
      </c>
      <c r="K233" s="26">
        <v>36</v>
      </c>
      <c r="L233" s="26">
        <v>0</v>
      </c>
      <c r="M233" s="26">
        <v>68</v>
      </c>
      <c r="N233" s="27">
        <v>0</v>
      </c>
      <c r="O233" s="26">
        <v>83</v>
      </c>
      <c r="P233" s="26">
        <f t="shared" si="157"/>
        <v>479</v>
      </c>
      <c r="Q233" s="28" t="str">
        <f>IF(D233="物理类",IF(P233&gt;=分数线!$C$2,"本科",""),IF(D233="历史类",IF(P233&gt;=分数线!$C$3,"本科","")))</f>
        <v>本科</v>
      </c>
      <c r="R233" s="28">
        <f t="shared" si="158"/>
        <v>46.8</v>
      </c>
      <c r="S233" s="28" t="str">
        <f>IF(D233="物理类",IF(P233&gt;=分数线!$C$6,"重本",""),IF(D233="历史类",IF(P233&gt;=分数线!$C$7,"重本","")))</f>
        <v/>
      </c>
      <c r="T233" s="28">
        <f t="shared" si="120"/>
        <v>0</v>
      </c>
      <c r="U233" s="28">
        <f t="shared" si="159"/>
        <v>46.8</v>
      </c>
      <c r="V233" s="26">
        <v>5</v>
      </c>
      <c r="W233" s="26" t="s">
        <v>352</v>
      </c>
      <c r="X233" s="26">
        <f t="shared" si="121"/>
        <v>0.78</v>
      </c>
      <c r="Y233" s="26" t="s">
        <v>274</v>
      </c>
      <c r="Z233" s="26">
        <f t="shared" si="122"/>
        <v>0.78</v>
      </c>
      <c r="AA233" s="26" t="s">
        <v>306</v>
      </c>
      <c r="AB233" s="26">
        <f t="shared" si="123"/>
        <v>0.78</v>
      </c>
      <c r="AC233" s="49" t="s">
        <v>218</v>
      </c>
      <c r="AD233" s="26">
        <f t="shared" si="124"/>
        <v>0.78</v>
      </c>
      <c r="AE233" s="29" t="s">
        <v>565</v>
      </c>
      <c r="AF233" s="26">
        <f t="shared" si="125"/>
        <v>0.78</v>
      </c>
      <c r="AG233" s="29" t="s">
        <v>269</v>
      </c>
      <c r="AH233" s="26">
        <f t="shared" si="126"/>
        <v>0.78</v>
      </c>
      <c r="AI233" s="26">
        <v>5</v>
      </c>
      <c r="AJ233" s="26" t="s">
        <v>85</v>
      </c>
      <c r="AK233" s="26">
        <f t="shared" si="127"/>
        <v>0.78</v>
      </c>
      <c r="AL233" s="26" t="s">
        <v>161</v>
      </c>
      <c r="AM233" s="26">
        <f t="shared" si="128"/>
        <v>0.78</v>
      </c>
      <c r="AN233" s="26" t="s">
        <v>162</v>
      </c>
      <c r="AO233" s="26">
        <f t="shared" si="129"/>
        <v>0.78</v>
      </c>
      <c r="AP233" s="26" t="s">
        <v>183</v>
      </c>
      <c r="AQ233" s="26">
        <f t="shared" si="130"/>
        <v>0.78</v>
      </c>
      <c r="AR233" s="26" t="s">
        <v>23</v>
      </c>
      <c r="AS233" s="26">
        <f t="shared" si="131"/>
        <v>0.78</v>
      </c>
      <c r="AT233" s="26" t="s">
        <v>99</v>
      </c>
      <c r="AU233" s="26">
        <f t="shared" si="132"/>
        <v>0.78</v>
      </c>
      <c r="AV233" s="26">
        <v>5</v>
      </c>
      <c r="AW233" s="26" t="s">
        <v>85</v>
      </c>
      <c r="AX233" s="26">
        <f t="shared" si="133"/>
        <v>1.17</v>
      </c>
      <c r="AY233" s="26" t="s">
        <v>161</v>
      </c>
      <c r="AZ233" s="26">
        <f t="shared" si="134"/>
        <v>1.17</v>
      </c>
      <c r="BA233" s="26" t="s">
        <v>162</v>
      </c>
      <c r="BB233" s="26">
        <f t="shared" si="135"/>
        <v>1.17</v>
      </c>
      <c r="BC233" s="26" t="s">
        <v>183</v>
      </c>
      <c r="BD233" s="26">
        <f t="shared" si="136"/>
        <v>1.17</v>
      </c>
      <c r="BE233" s="26" t="s">
        <v>99</v>
      </c>
      <c r="BF233" s="26">
        <f t="shared" si="137"/>
        <v>1.17</v>
      </c>
      <c r="BG233" s="26" t="s">
        <v>21</v>
      </c>
      <c r="BH233" s="26">
        <f t="shared" si="138"/>
        <v>1.17</v>
      </c>
      <c r="BI233" s="26">
        <v>5</v>
      </c>
      <c r="BJ233" s="26" t="s">
        <v>85</v>
      </c>
      <c r="BK233" s="26">
        <f t="shared" si="139"/>
        <v>1.17</v>
      </c>
      <c r="BL233" s="26" t="s">
        <v>161</v>
      </c>
      <c r="BM233" s="26">
        <f t="shared" si="140"/>
        <v>1.17</v>
      </c>
      <c r="BN233" s="26" t="s">
        <v>162</v>
      </c>
      <c r="BO233" s="26">
        <f t="shared" si="141"/>
        <v>1.17</v>
      </c>
      <c r="BP233" s="26" t="s">
        <v>163</v>
      </c>
      <c r="BQ233" s="26">
        <f t="shared" si="142"/>
        <v>1.17</v>
      </c>
      <c r="BR233" s="26" t="s">
        <v>99</v>
      </c>
      <c r="BS233" s="26">
        <f t="shared" si="143"/>
        <v>1.17</v>
      </c>
      <c r="BT233" s="26" t="s">
        <v>21</v>
      </c>
      <c r="BU233" s="26">
        <f t="shared" si="144"/>
        <v>1.17</v>
      </c>
      <c r="BV233" s="26">
        <v>5</v>
      </c>
      <c r="BW233" s="26" t="s">
        <v>85</v>
      </c>
      <c r="BX233" s="26">
        <f t="shared" si="145"/>
        <v>1.95</v>
      </c>
      <c r="BY233" s="26" t="s">
        <v>161</v>
      </c>
      <c r="BZ233" s="26">
        <f t="shared" si="146"/>
        <v>1.95</v>
      </c>
      <c r="CA233" s="26" t="s">
        <v>162</v>
      </c>
      <c r="CB233" s="26">
        <f t="shared" si="147"/>
        <v>1.95</v>
      </c>
      <c r="CC233" s="26" t="s">
        <v>163</v>
      </c>
      <c r="CD233" s="26">
        <f t="shared" si="148"/>
        <v>1.95</v>
      </c>
      <c r="CE233" s="26" t="s">
        <v>99</v>
      </c>
      <c r="CF233" s="26">
        <f t="shared" si="149"/>
        <v>1.95</v>
      </c>
      <c r="CG233" s="26" t="s">
        <v>21</v>
      </c>
      <c r="CH233" s="26">
        <f t="shared" si="150"/>
        <v>1.95</v>
      </c>
      <c r="CI233" s="26">
        <v>5</v>
      </c>
      <c r="CJ233" s="26" t="s">
        <v>85</v>
      </c>
      <c r="CK233" s="26">
        <f t="shared" si="151"/>
        <v>1.95</v>
      </c>
      <c r="CL233" s="26" t="s">
        <v>161</v>
      </c>
      <c r="CM233" s="26">
        <f t="shared" si="152"/>
        <v>1.95</v>
      </c>
      <c r="CN233" s="26" t="s">
        <v>162</v>
      </c>
      <c r="CO233" s="26">
        <f t="shared" si="153"/>
        <v>1.95</v>
      </c>
      <c r="CP233" s="26" t="s">
        <v>163</v>
      </c>
      <c r="CQ233" s="26">
        <f t="shared" si="154"/>
        <v>1.95</v>
      </c>
      <c r="CR233" s="26" t="s">
        <v>99</v>
      </c>
      <c r="CS233" s="26">
        <f t="shared" si="155"/>
        <v>1.95</v>
      </c>
      <c r="CT233" s="26" t="s">
        <v>21</v>
      </c>
      <c r="CU233" s="26">
        <f t="shared" si="156"/>
        <v>1.95</v>
      </c>
    </row>
    <row r="234" spans="1:99" ht="15.75" x14ac:dyDescent="0.15">
      <c r="A234" s="23" t="s">
        <v>574</v>
      </c>
      <c r="B234" s="24" t="s">
        <v>575</v>
      </c>
      <c r="C234" s="23" t="s">
        <v>160</v>
      </c>
      <c r="D234" s="23" t="s">
        <v>8</v>
      </c>
      <c r="E234" s="25"/>
      <c r="F234" s="23">
        <v>1</v>
      </c>
      <c r="G234" s="26">
        <v>0</v>
      </c>
      <c r="H234" s="26">
        <v>102</v>
      </c>
      <c r="I234" s="26">
        <v>91</v>
      </c>
      <c r="J234" s="26">
        <v>70</v>
      </c>
      <c r="K234" s="26">
        <v>58</v>
      </c>
      <c r="L234" s="26">
        <v>0</v>
      </c>
      <c r="M234" s="26">
        <v>63</v>
      </c>
      <c r="N234" s="27">
        <v>0</v>
      </c>
      <c r="O234" s="26">
        <v>90</v>
      </c>
      <c r="P234" s="26">
        <f t="shared" si="157"/>
        <v>474</v>
      </c>
      <c r="Q234" s="28" t="str">
        <f>IF(D234="物理类",IF(P234&gt;=分数线!$C$2,"本科",""),IF(D234="历史类",IF(P234&gt;=分数线!$C$3,"本科","")))</f>
        <v>本科</v>
      </c>
      <c r="R234" s="28">
        <f t="shared" si="158"/>
        <v>36</v>
      </c>
      <c r="S234" s="28" t="str">
        <f>IF(D234="物理类",IF(P234&gt;=分数线!$C$6,"重本",""),IF(D234="历史类",IF(P234&gt;=分数线!$C$7,"重本","")))</f>
        <v/>
      </c>
      <c r="T234" s="28">
        <f t="shared" si="120"/>
        <v>0</v>
      </c>
      <c r="U234" s="28">
        <f t="shared" si="159"/>
        <v>36</v>
      </c>
      <c r="V234" s="26">
        <v>5</v>
      </c>
      <c r="W234" s="26" t="s">
        <v>226</v>
      </c>
      <c r="X234" s="26">
        <f t="shared" si="121"/>
        <v>0.6</v>
      </c>
      <c r="Y234" s="26" t="s">
        <v>86</v>
      </c>
      <c r="Z234" s="26">
        <f t="shared" si="122"/>
        <v>0.6</v>
      </c>
      <c r="AA234" s="26" t="s">
        <v>64</v>
      </c>
      <c r="AB234" s="26">
        <f t="shared" si="123"/>
        <v>0.6</v>
      </c>
      <c r="AC234" s="49" t="s">
        <v>16</v>
      </c>
      <c r="AD234" s="26">
        <f t="shared" si="124"/>
        <v>0.6</v>
      </c>
      <c r="AE234" s="29" t="s">
        <v>23</v>
      </c>
      <c r="AF234" s="26">
        <f t="shared" si="125"/>
        <v>0.6</v>
      </c>
      <c r="AG234" s="29" t="s">
        <v>228</v>
      </c>
      <c r="AH234" s="26">
        <f t="shared" si="126"/>
        <v>0.6</v>
      </c>
      <c r="AI234" s="26">
        <v>5</v>
      </c>
      <c r="AJ234" s="26" t="s">
        <v>85</v>
      </c>
      <c r="AK234" s="26">
        <f t="shared" si="127"/>
        <v>0.6</v>
      </c>
      <c r="AL234" s="26" t="s">
        <v>161</v>
      </c>
      <c r="AM234" s="26">
        <f t="shared" si="128"/>
        <v>0.6</v>
      </c>
      <c r="AN234" s="26" t="s">
        <v>162</v>
      </c>
      <c r="AO234" s="26">
        <f t="shared" si="129"/>
        <v>0.6</v>
      </c>
      <c r="AP234" s="26" t="s">
        <v>183</v>
      </c>
      <c r="AQ234" s="26">
        <f t="shared" si="130"/>
        <v>0.6</v>
      </c>
      <c r="AR234" s="26" t="s">
        <v>23</v>
      </c>
      <c r="AS234" s="26">
        <f t="shared" si="131"/>
        <v>0.6</v>
      </c>
      <c r="AT234" s="26" t="s">
        <v>99</v>
      </c>
      <c r="AU234" s="26">
        <f t="shared" si="132"/>
        <v>0.6</v>
      </c>
      <c r="AV234" s="26">
        <v>5</v>
      </c>
      <c r="AW234" s="26" t="s">
        <v>85</v>
      </c>
      <c r="AX234" s="26">
        <f t="shared" si="133"/>
        <v>0.9</v>
      </c>
      <c r="AY234" s="26" t="s">
        <v>161</v>
      </c>
      <c r="AZ234" s="26">
        <f t="shared" si="134"/>
        <v>0.9</v>
      </c>
      <c r="BA234" s="26" t="s">
        <v>162</v>
      </c>
      <c r="BB234" s="26">
        <f t="shared" si="135"/>
        <v>0.9</v>
      </c>
      <c r="BC234" s="26" t="s">
        <v>183</v>
      </c>
      <c r="BD234" s="26">
        <f t="shared" si="136"/>
        <v>0.9</v>
      </c>
      <c r="BE234" s="26" t="s">
        <v>99</v>
      </c>
      <c r="BF234" s="26">
        <f t="shared" si="137"/>
        <v>0.9</v>
      </c>
      <c r="BG234" s="26" t="s">
        <v>21</v>
      </c>
      <c r="BH234" s="26">
        <f t="shared" si="138"/>
        <v>0.9</v>
      </c>
      <c r="BI234" s="26">
        <v>5</v>
      </c>
      <c r="BJ234" s="26" t="s">
        <v>85</v>
      </c>
      <c r="BK234" s="26">
        <f t="shared" si="139"/>
        <v>0.9</v>
      </c>
      <c r="BL234" s="26" t="s">
        <v>161</v>
      </c>
      <c r="BM234" s="26">
        <f t="shared" si="140"/>
        <v>0.9</v>
      </c>
      <c r="BN234" s="26" t="s">
        <v>162</v>
      </c>
      <c r="BO234" s="26">
        <f t="shared" si="141"/>
        <v>0.9</v>
      </c>
      <c r="BP234" s="26" t="s">
        <v>163</v>
      </c>
      <c r="BQ234" s="26">
        <f t="shared" si="142"/>
        <v>0.9</v>
      </c>
      <c r="BR234" s="26" t="s">
        <v>99</v>
      </c>
      <c r="BS234" s="26">
        <f t="shared" si="143"/>
        <v>0.9</v>
      </c>
      <c r="BT234" s="26" t="s">
        <v>21</v>
      </c>
      <c r="BU234" s="26">
        <f t="shared" si="144"/>
        <v>0.9</v>
      </c>
      <c r="BV234" s="26">
        <v>5</v>
      </c>
      <c r="BW234" s="26" t="s">
        <v>85</v>
      </c>
      <c r="BX234" s="26">
        <f t="shared" si="145"/>
        <v>1.5</v>
      </c>
      <c r="BY234" s="26" t="s">
        <v>161</v>
      </c>
      <c r="BZ234" s="26">
        <f t="shared" si="146"/>
        <v>1.5</v>
      </c>
      <c r="CA234" s="26" t="s">
        <v>162</v>
      </c>
      <c r="CB234" s="26">
        <f t="shared" si="147"/>
        <v>1.5</v>
      </c>
      <c r="CC234" s="26" t="s">
        <v>163</v>
      </c>
      <c r="CD234" s="26">
        <f t="shared" si="148"/>
        <v>1.5</v>
      </c>
      <c r="CE234" s="26" t="s">
        <v>99</v>
      </c>
      <c r="CF234" s="26">
        <f t="shared" si="149"/>
        <v>1.5</v>
      </c>
      <c r="CG234" s="26" t="s">
        <v>21</v>
      </c>
      <c r="CH234" s="26">
        <f t="shared" si="150"/>
        <v>1.5</v>
      </c>
      <c r="CI234" s="26">
        <v>5</v>
      </c>
      <c r="CJ234" s="26" t="s">
        <v>85</v>
      </c>
      <c r="CK234" s="26">
        <f t="shared" si="151"/>
        <v>1.5</v>
      </c>
      <c r="CL234" s="26" t="s">
        <v>161</v>
      </c>
      <c r="CM234" s="26">
        <f t="shared" si="152"/>
        <v>1.5</v>
      </c>
      <c r="CN234" s="26" t="s">
        <v>162</v>
      </c>
      <c r="CO234" s="26">
        <f t="shared" si="153"/>
        <v>1.5</v>
      </c>
      <c r="CP234" s="26" t="s">
        <v>163</v>
      </c>
      <c r="CQ234" s="26">
        <f t="shared" si="154"/>
        <v>1.5</v>
      </c>
      <c r="CR234" s="26" t="s">
        <v>99</v>
      </c>
      <c r="CS234" s="26">
        <f t="shared" si="155"/>
        <v>1.5</v>
      </c>
      <c r="CT234" s="26" t="s">
        <v>21</v>
      </c>
      <c r="CU234" s="26">
        <f t="shared" si="156"/>
        <v>1.5</v>
      </c>
    </row>
    <row r="235" spans="1:99" ht="15.75" x14ac:dyDescent="0.15">
      <c r="A235" s="23" t="s">
        <v>576</v>
      </c>
      <c r="B235" s="24" t="s">
        <v>577</v>
      </c>
      <c r="C235" s="23" t="s">
        <v>160</v>
      </c>
      <c r="D235" s="23" t="s">
        <v>8</v>
      </c>
      <c r="E235" s="25"/>
      <c r="F235" s="23">
        <v>0.4</v>
      </c>
      <c r="G235" s="26">
        <v>0</v>
      </c>
      <c r="H235" s="26">
        <v>107</v>
      </c>
      <c r="I235" s="26">
        <v>81</v>
      </c>
      <c r="J235" s="26">
        <v>117</v>
      </c>
      <c r="K235" s="26">
        <v>38</v>
      </c>
      <c r="L235" s="26">
        <v>0</v>
      </c>
      <c r="M235" s="26">
        <v>58</v>
      </c>
      <c r="N235" s="27">
        <v>0</v>
      </c>
      <c r="O235" s="26">
        <v>72</v>
      </c>
      <c r="P235" s="26">
        <f t="shared" si="157"/>
        <v>473</v>
      </c>
      <c r="Q235" s="28" t="str">
        <f>IF(D235="物理类",IF(P235&gt;=分数线!$C$2,"本科",""),IF(D235="历史类",IF(P235&gt;=分数线!$C$3,"本科","")))</f>
        <v>本科</v>
      </c>
      <c r="R235" s="28">
        <f t="shared" si="158"/>
        <v>57.6</v>
      </c>
      <c r="S235" s="28" t="str">
        <f>IF(D235="物理类",IF(P235&gt;=分数线!$C$6,"重本",""),IF(D235="历史类",IF(P235&gt;=分数线!$C$7,"重本","")))</f>
        <v/>
      </c>
      <c r="T235" s="28">
        <f t="shared" ref="T235:T254" si="160">IF(G235&gt;0,IF(S235="重本",G235*72,-(G235)*72),IF(S235="重本",2*72,0))</f>
        <v>0</v>
      </c>
      <c r="U235" s="28">
        <f t="shared" si="159"/>
        <v>57.6</v>
      </c>
      <c r="V235" s="26">
        <v>5</v>
      </c>
      <c r="W235" s="26" t="s">
        <v>352</v>
      </c>
      <c r="X235" s="26">
        <f t="shared" ref="X235:X258" si="161">IF($C235="应届",($U235*0.1)/6,IF($C235="往届","","NULL"))</f>
        <v>0.96</v>
      </c>
      <c r="Y235" s="26" t="s">
        <v>274</v>
      </c>
      <c r="Z235" s="26">
        <f t="shared" ref="Z235:Z254" si="162">IF($C235="应届",($U235*0.1)/6,IF($C235="往届","","NULL"))</f>
        <v>0.96</v>
      </c>
      <c r="AA235" s="26" t="s">
        <v>306</v>
      </c>
      <c r="AB235" s="26">
        <f t="shared" ref="AB235:AB254" si="163">IF($C235="应届",($U235*0.1)/6,IF($C235="往届","","NULL"))</f>
        <v>0.96</v>
      </c>
      <c r="AC235" s="49" t="s">
        <v>218</v>
      </c>
      <c r="AD235" s="26">
        <f t="shared" ref="AD235:AD254" si="164">IF($C235="应届",($U235*0.1)/6,IF($C235="往届","","NULL"))</f>
        <v>0.96</v>
      </c>
      <c r="AE235" s="29" t="s">
        <v>565</v>
      </c>
      <c r="AF235" s="26">
        <f t="shared" ref="AF235:AF254" si="165">IF($C235="应届",($U235*0.1)/6,IF($C235="往届","","NULL"))</f>
        <v>0.96</v>
      </c>
      <c r="AG235" s="29" t="s">
        <v>269</v>
      </c>
      <c r="AH235" s="26">
        <f t="shared" ref="AH235:AH254" si="166">IF($C235="应届",($U235*0.1)/6,IF($C235="往届","","NULL"))</f>
        <v>0.96</v>
      </c>
      <c r="AI235" s="26">
        <v>5</v>
      </c>
      <c r="AJ235" s="26" t="s">
        <v>85</v>
      </c>
      <c r="AK235" s="26">
        <f t="shared" ref="AK235:AK255" si="167">IF($C235="应届",($U235*0.1)/6,IF($C235="往届","","NULL"))</f>
        <v>0.96</v>
      </c>
      <c r="AL235" s="26" t="s">
        <v>161</v>
      </c>
      <c r="AM235" s="26">
        <f t="shared" ref="AM235:AM254" si="168">IF($C235="应届",($U235*0.1)/6,IF($C235="往届","","NULL"))</f>
        <v>0.96</v>
      </c>
      <c r="AN235" s="26" t="s">
        <v>162</v>
      </c>
      <c r="AO235" s="26">
        <f t="shared" ref="AO235:AO254" si="169">IF($C235="应届",($U235*0.1)/6,IF($C235="往届","","NULL"))</f>
        <v>0.96</v>
      </c>
      <c r="AP235" s="26" t="s">
        <v>183</v>
      </c>
      <c r="AQ235" s="26">
        <f t="shared" ref="AQ235:AQ254" si="170">IF($C235="应届",($U235*0.1)/6,IF($C235="往届","","NULL"))</f>
        <v>0.96</v>
      </c>
      <c r="AR235" s="26" t="s">
        <v>23</v>
      </c>
      <c r="AS235" s="26">
        <f t="shared" ref="AS235:AS254" si="171">IF($C235="应届",($U235*0.1)/6,IF($C235="往届","","NULL"))</f>
        <v>0.96</v>
      </c>
      <c r="AT235" s="26" t="s">
        <v>99</v>
      </c>
      <c r="AU235" s="26">
        <f t="shared" ref="AU235:AU254" si="172">IF($C235="应届",($U235*0.1)/6,IF($C235="往届","","NULL"))</f>
        <v>0.96</v>
      </c>
      <c r="AV235" s="26">
        <v>5</v>
      </c>
      <c r="AW235" s="26" t="s">
        <v>85</v>
      </c>
      <c r="AX235" s="26">
        <f t="shared" ref="AX235:AX254" si="173">IF($C235="应届",($U235*0.15)/6,IF($C235="往届","","NULL"))</f>
        <v>1.44</v>
      </c>
      <c r="AY235" s="26" t="s">
        <v>161</v>
      </c>
      <c r="AZ235" s="26">
        <f t="shared" ref="AZ235:AZ254" si="174">IF($C235="应届",($U235*0.15)/6,IF($C235="往届","","NULL"))</f>
        <v>1.44</v>
      </c>
      <c r="BA235" s="26" t="s">
        <v>162</v>
      </c>
      <c r="BB235" s="26">
        <f t="shared" ref="BB235:BB254" si="175">IF($C235="应届",($U235*0.15)/6,IF($C235="往届","","NULL"))</f>
        <v>1.44</v>
      </c>
      <c r="BC235" s="26" t="s">
        <v>183</v>
      </c>
      <c r="BD235" s="26">
        <f t="shared" ref="BD235:BD254" si="176">IF($C235="应届",($U235*0.15)/6,IF($C235="往届","","NULL"))</f>
        <v>1.44</v>
      </c>
      <c r="BE235" s="26" t="s">
        <v>99</v>
      </c>
      <c r="BF235" s="26">
        <f t="shared" ref="BF235:BF254" si="177">IF($C235="应届",($U235*0.15)/6,IF($C235="往届","","NULL"))</f>
        <v>1.44</v>
      </c>
      <c r="BG235" s="26" t="s">
        <v>21</v>
      </c>
      <c r="BH235" s="26">
        <f t="shared" ref="BH235:BH254" si="178">IF($C235="应届",($U235*0.15)/6,IF($C235="往届","","NULL"))</f>
        <v>1.44</v>
      </c>
      <c r="BI235" s="26">
        <v>5</v>
      </c>
      <c r="BJ235" s="26" t="s">
        <v>85</v>
      </c>
      <c r="BK235" s="26">
        <f t="shared" ref="BK235:BK254" si="179">IF($C235="应届",($U235*0.15)/6,IF($C235="往届","","NULL"))</f>
        <v>1.44</v>
      </c>
      <c r="BL235" s="26" t="s">
        <v>161</v>
      </c>
      <c r="BM235" s="26">
        <f t="shared" ref="BM235:BM254" si="180">IF($C235="应届",($U235*0.15)/6,IF($C235="往届","","NULL"))</f>
        <v>1.44</v>
      </c>
      <c r="BN235" s="26" t="s">
        <v>162</v>
      </c>
      <c r="BO235" s="26">
        <f t="shared" ref="BO235:BO254" si="181">IF($C235="应届",($U235*0.15)/6,IF($C235="往届","","NULL"))</f>
        <v>1.44</v>
      </c>
      <c r="BP235" s="26" t="s">
        <v>163</v>
      </c>
      <c r="BQ235" s="26">
        <f t="shared" ref="BQ235:BQ254" si="182">IF($C235="应届",($U235*0.15)/6,IF($C235="往届","","NULL"))</f>
        <v>1.44</v>
      </c>
      <c r="BR235" s="26" t="s">
        <v>99</v>
      </c>
      <c r="BS235" s="26">
        <f t="shared" ref="BS235:BS254" si="183">IF($C235="应届",($U235*0.15)/6,IF($C235="往届","","NULL"))</f>
        <v>1.44</v>
      </c>
      <c r="BT235" s="26" t="s">
        <v>21</v>
      </c>
      <c r="BU235" s="26">
        <f t="shared" ref="BU235:BU254" si="184">IF($C235="应届",($U235*0.15)/6,IF($C235="往届","","NULL"))</f>
        <v>1.44</v>
      </c>
      <c r="BV235" s="26">
        <v>5</v>
      </c>
      <c r="BW235" s="26" t="s">
        <v>85</v>
      </c>
      <c r="BX235" s="26">
        <f t="shared" ref="BX235:BX254" si="185">IF($C235="应届",($U235*0.25)/6,IF($C235="往届",($U235*0.5)/6,"NULL"))</f>
        <v>2.4</v>
      </c>
      <c r="BY235" s="26" t="s">
        <v>161</v>
      </c>
      <c r="BZ235" s="26">
        <f t="shared" ref="BZ235:BZ254" si="186">IF($C235="应届",($U235*0.25)/6,IF($C235="往届",($U235*0.5)/6,"NULL"))</f>
        <v>2.4</v>
      </c>
      <c r="CA235" s="26" t="s">
        <v>162</v>
      </c>
      <c r="CB235" s="26">
        <f t="shared" ref="CB235:CB254" si="187">IF($C235="应届",($U235*0.25)/6,IF($C235="往届",($U235*0.5)/6,"NULL"))</f>
        <v>2.4</v>
      </c>
      <c r="CC235" s="26" t="s">
        <v>163</v>
      </c>
      <c r="CD235" s="26">
        <f t="shared" ref="CD235:CD254" si="188">IF($C235="应届",($U235*0.25)/6,IF($C235="往届",($U235*0.5)/6,"NULL"))</f>
        <v>2.4</v>
      </c>
      <c r="CE235" s="26" t="s">
        <v>99</v>
      </c>
      <c r="CF235" s="26">
        <f t="shared" ref="CF235:CF254" si="189">IF($C235="应届",($U235*0.25)/6,IF($C235="往届",($U235*0.5)/6,"NULL"))</f>
        <v>2.4</v>
      </c>
      <c r="CG235" s="26" t="s">
        <v>21</v>
      </c>
      <c r="CH235" s="26">
        <f t="shared" ref="CH235:CH254" si="190">IF($C235="应届",($U235*0.25)/6,IF($C235="往届",($U235*0.5)/6,"NULL"))</f>
        <v>2.4</v>
      </c>
      <c r="CI235" s="26">
        <v>5</v>
      </c>
      <c r="CJ235" s="26" t="s">
        <v>85</v>
      </c>
      <c r="CK235" s="26">
        <f t="shared" ref="CK235:CK254" si="191">IF($C235="应届",($U235*0.25)/6,IF($C235="往届",($U235*0.5)/6,"NULL"))</f>
        <v>2.4</v>
      </c>
      <c r="CL235" s="26" t="s">
        <v>161</v>
      </c>
      <c r="CM235" s="26">
        <f t="shared" ref="CM235:CM254" si="192">IF($C235="应届",($U235*0.25)/6,IF($C235="往届",($U235*0.5)/6,"NULL"))</f>
        <v>2.4</v>
      </c>
      <c r="CN235" s="26" t="s">
        <v>162</v>
      </c>
      <c r="CO235" s="26">
        <f t="shared" ref="CO235:CO254" si="193">IF($C235="应届",($U235*0.25)/6,IF($C235="往届",($U235*0.5)/6,"NULL"))</f>
        <v>2.4</v>
      </c>
      <c r="CP235" s="26" t="s">
        <v>163</v>
      </c>
      <c r="CQ235" s="26">
        <f t="shared" ref="CQ235:CQ254" si="194">IF($C235="应届",($U235*0.25)/6,IF($C235="往届",($U235*0.5)/6,"NULL"))</f>
        <v>2.4</v>
      </c>
      <c r="CR235" s="26" t="s">
        <v>99</v>
      </c>
      <c r="CS235" s="26">
        <f t="shared" ref="CS235:CS254" si="195">IF($C235="应届",($U235*0.25)/6,IF($C235="往届",($U235*0.5)/6,"NULL"))</f>
        <v>2.4</v>
      </c>
      <c r="CT235" s="26" t="s">
        <v>21</v>
      </c>
      <c r="CU235" s="26">
        <f t="shared" ref="CU235:CU254" si="196">IF($C235="应届",($U235*0.25)/6,IF($C235="往届",($U235*0.5)/6,"NULL"))</f>
        <v>2.4</v>
      </c>
    </row>
    <row r="236" spans="1:99" ht="15.75" x14ac:dyDescent="0.15">
      <c r="A236" s="23" t="s">
        <v>578</v>
      </c>
      <c r="B236" s="24" t="s">
        <v>579</v>
      </c>
      <c r="C236" s="23" t="s">
        <v>160</v>
      </c>
      <c r="D236" s="23" t="s">
        <v>8</v>
      </c>
      <c r="E236" s="25"/>
      <c r="F236" s="23">
        <v>0.2</v>
      </c>
      <c r="G236" s="26">
        <v>0</v>
      </c>
      <c r="H236" s="26">
        <v>105</v>
      </c>
      <c r="I236" s="26">
        <v>82</v>
      </c>
      <c r="J236" s="26">
        <v>92</v>
      </c>
      <c r="K236" s="26">
        <v>43</v>
      </c>
      <c r="L236" s="26">
        <v>0</v>
      </c>
      <c r="M236" s="26">
        <v>75</v>
      </c>
      <c r="N236" s="27">
        <v>0</v>
      </c>
      <c r="O236" s="26">
        <v>69</v>
      </c>
      <c r="P236" s="26">
        <f t="shared" si="157"/>
        <v>466</v>
      </c>
      <c r="Q236" s="28" t="str">
        <f>IF(D236="物理类",IF(P236&gt;=分数线!$C$2,"本科",""),IF(D236="历史类",IF(P236&gt;=分数线!$C$3,"本科","")))</f>
        <v>本科</v>
      </c>
      <c r="R236" s="28">
        <f t="shared" si="158"/>
        <v>64.8</v>
      </c>
      <c r="S236" s="28" t="str">
        <f>IF(D236="物理类",IF(P236&gt;=分数线!$C$6,"重本",""),IF(D236="历史类",IF(P236&gt;=分数线!$C$7,"重本","")))</f>
        <v/>
      </c>
      <c r="T236" s="28">
        <f t="shared" si="160"/>
        <v>0</v>
      </c>
      <c r="U236" s="28">
        <f t="shared" si="159"/>
        <v>64.8</v>
      </c>
      <c r="V236" s="26">
        <v>5</v>
      </c>
      <c r="W236" s="26" t="s">
        <v>181</v>
      </c>
      <c r="X236" s="26">
        <f t="shared" si="161"/>
        <v>1.08</v>
      </c>
      <c r="Y236" s="26" t="s">
        <v>182</v>
      </c>
      <c r="Z236" s="26">
        <f t="shared" si="162"/>
        <v>1.08</v>
      </c>
      <c r="AA236" s="26" t="s">
        <v>91</v>
      </c>
      <c r="AB236" s="26">
        <f t="shared" si="163"/>
        <v>1.08</v>
      </c>
      <c r="AC236" s="49" t="s">
        <v>183</v>
      </c>
      <c r="AD236" s="26">
        <f t="shared" si="164"/>
        <v>1.08</v>
      </c>
      <c r="AE236" s="29" t="s">
        <v>23</v>
      </c>
      <c r="AF236" s="26">
        <f t="shared" si="165"/>
        <v>1.08</v>
      </c>
      <c r="AG236" s="29" t="s">
        <v>185</v>
      </c>
      <c r="AH236" s="26">
        <f t="shared" si="166"/>
        <v>1.08</v>
      </c>
      <c r="AI236" s="26">
        <v>5</v>
      </c>
      <c r="AJ236" s="26" t="s">
        <v>85</v>
      </c>
      <c r="AK236" s="26">
        <f t="shared" si="167"/>
        <v>1.08</v>
      </c>
      <c r="AL236" s="26" t="s">
        <v>161</v>
      </c>
      <c r="AM236" s="26">
        <f t="shared" si="168"/>
        <v>1.08</v>
      </c>
      <c r="AN236" s="26" t="s">
        <v>162</v>
      </c>
      <c r="AO236" s="26">
        <f t="shared" si="169"/>
        <v>1.08</v>
      </c>
      <c r="AP236" s="26" t="s">
        <v>183</v>
      </c>
      <c r="AQ236" s="26">
        <f t="shared" si="170"/>
        <v>1.08</v>
      </c>
      <c r="AR236" s="26" t="s">
        <v>23</v>
      </c>
      <c r="AS236" s="26">
        <f t="shared" si="171"/>
        <v>1.08</v>
      </c>
      <c r="AT236" s="26" t="s">
        <v>99</v>
      </c>
      <c r="AU236" s="26">
        <f t="shared" si="172"/>
        <v>1.08</v>
      </c>
      <c r="AV236" s="26">
        <v>5</v>
      </c>
      <c r="AW236" s="26" t="s">
        <v>85</v>
      </c>
      <c r="AX236" s="26">
        <f t="shared" si="173"/>
        <v>1.62</v>
      </c>
      <c r="AY236" s="26" t="s">
        <v>161</v>
      </c>
      <c r="AZ236" s="26">
        <f t="shared" si="174"/>
        <v>1.62</v>
      </c>
      <c r="BA236" s="26" t="s">
        <v>162</v>
      </c>
      <c r="BB236" s="26">
        <f t="shared" si="175"/>
        <v>1.62</v>
      </c>
      <c r="BC236" s="26" t="s">
        <v>183</v>
      </c>
      <c r="BD236" s="26">
        <f t="shared" si="176"/>
        <v>1.62</v>
      </c>
      <c r="BE236" s="26" t="s">
        <v>99</v>
      </c>
      <c r="BF236" s="26">
        <f t="shared" si="177"/>
        <v>1.62</v>
      </c>
      <c r="BG236" s="26" t="s">
        <v>21</v>
      </c>
      <c r="BH236" s="26">
        <f t="shared" si="178"/>
        <v>1.62</v>
      </c>
      <c r="BI236" s="26">
        <v>5</v>
      </c>
      <c r="BJ236" s="26" t="s">
        <v>85</v>
      </c>
      <c r="BK236" s="26">
        <f t="shared" si="179"/>
        <v>1.62</v>
      </c>
      <c r="BL236" s="26" t="s">
        <v>161</v>
      </c>
      <c r="BM236" s="26">
        <f t="shared" si="180"/>
        <v>1.62</v>
      </c>
      <c r="BN236" s="26" t="s">
        <v>162</v>
      </c>
      <c r="BO236" s="26">
        <f t="shared" si="181"/>
        <v>1.62</v>
      </c>
      <c r="BP236" s="26" t="s">
        <v>163</v>
      </c>
      <c r="BQ236" s="26">
        <f t="shared" si="182"/>
        <v>1.62</v>
      </c>
      <c r="BR236" s="26" t="s">
        <v>99</v>
      </c>
      <c r="BS236" s="26">
        <f t="shared" si="183"/>
        <v>1.62</v>
      </c>
      <c r="BT236" s="26" t="s">
        <v>21</v>
      </c>
      <c r="BU236" s="26">
        <f t="shared" si="184"/>
        <v>1.62</v>
      </c>
      <c r="BV236" s="26">
        <v>5</v>
      </c>
      <c r="BW236" s="26" t="s">
        <v>85</v>
      </c>
      <c r="BX236" s="26">
        <f t="shared" si="185"/>
        <v>2.7</v>
      </c>
      <c r="BY236" s="26" t="s">
        <v>161</v>
      </c>
      <c r="BZ236" s="26">
        <f t="shared" si="186"/>
        <v>2.7</v>
      </c>
      <c r="CA236" s="26" t="s">
        <v>162</v>
      </c>
      <c r="CB236" s="26">
        <f t="shared" si="187"/>
        <v>2.7</v>
      </c>
      <c r="CC236" s="26" t="s">
        <v>163</v>
      </c>
      <c r="CD236" s="26">
        <f t="shared" si="188"/>
        <v>2.7</v>
      </c>
      <c r="CE236" s="26" t="s">
        <v>99</v>
      </c>
      <c r="CF236" s="26">
        <f t="shared" si="189"/>
        <v>2.7</v>
      </c>
      <c r="CG236" s="26" t="s">
        <v>21</v>
      </c>
      <c r="CH236" s="26">
        <f t="shared" si="190"/>
        <v>2.7</v>
      </c>
      <c r="CI236" s="26">
        <v>5</v>
      </c>
      <c r="CJ236" s="26" t="s">
        <v>85</v>
      </c>
      <c r="CK236" s="26">
        <f t="shared" si="191"/>
        <v>2.7</v>
      </c>
      <c r="CL236" s="26" t="s">
        <v>161</v>
      </c>
      <c r="CM236" s="26">
        <f t="shared" si="192"/>
        <v>2.7</v>
      </c>
      <c r="CN236" s="26" t="s">
        <v>162</v>
      </c>
      <c r="CO236" s="26">
        <f t="shared" si="193"/>
        <v>2.7</v>
      </c>
      <c r="CP236" s="26" t="s">
        <v>163</v>
      </c>
      <c r="CQ236" s="26">
        <f t="shared" si="194"/>
        <v>2.7</v>
      </c>
      <c r="CR236" s="26" t="s">
        <v>99</v>
      </c>
      <c r="CS236" s="26">
        <f t="shared" si="195"/>
        <v>2.7</v>
      </c>
      <c r="CT236" s="26" t="s">
        <v>21</v>
      </c>
      <c r="CU236" s="26">
        <f t="shared" si="196"/>
        <v>2.7</v>
      </c>
    </row>
    <row r="237" spans="1:99" ht="15.75" x14ac:dyDescent="0.15">
      <c r="A237" s="23" t="s">
        <v>580</v>
      </c>
      <c r="B237" s="24" t="s">
        <v>581</v>
      </c>
      <c r="C237" s="23" t="s">
        <v>160</v>
      </c>
      <c r="D237" s="23" t="s">
        <v>8</v>
      </c>
      <c r="E237" s="25"/>
      <c r="F237" s="23">
        <v>0.2</v>
      </c>
      <c r="G237" s="26">
        <v>0</v>
      </c>
      <c r="H237" s="26">
        <v>90</v>
      </c>
      <c r="I237" s="26">
        <v>83</v>
      </c>
      <c r="J237" s="26">
        <v>115</v>
      </c>
      <c r="K237" s="26">
        <v>45</v>
      </c>
      <c r="L237" s="26">
        <v>0</v>
      </c>
      <c r="M237" s="26">
        <v>60</v>
      </c>
      <c r="N237" s="27">
        <v>0</v>
      </c>
      <c r="O237" s="26">
        <v>72</v>
      </c>
      <c r="P237" s="26">
        <f t="shared" si="157"/>
        <v>465</v>
      </c>
      <c r="Q237" s="28" t="str">
        <f>IF(D237="物理类",IF(P237&gt;=分数线!$C$2,"本科",""),IF(D237="历史类",IF(P237&gt;=分数线!$C$3,"本科","")))</f>
        <v>本科</v>
      </c>
      <c r="R237" s="28">
        <f t="shared" si="158"/>
        <v>64.8</v>
      </c>
      <c r="S237" s="28" t="str">
        <f>IF(D237="物理类",IF(P237&gt;=分数线!$C$6,"重本",""),IF(D237="历史类",IF(P237&gt;=分数线!$C$7,"重本","")))</f>
        <v/>
      </c>
      <c r="T237" s="28">
        <f t="shared" si="160"/>
        <v>0</v>
      </c>
      <c r="U237" s="28">
        <f t="shared" si="159"/>
        <v>64.8</v>
      </c>
      <c r="V237" s="26">
        <v>5</v>
      </c>
      <c r="W237" s="26" t="s">
        <v>181</v>
      </c>
      <c r="X237" s="26">
        <f t="shared" si="161"/>
        <v>1.08</v>
      </c>
      <c r="Y237" s="26" t="s">
        <v>182</v>
      </c>
      <c r="Z237" s="26">
        <f t="shared" si="162"/>
        <v>1.08</v>
      </c>
      <c r="AA237" s="26" t="s">
        <v>91</v>
      </c>
      <c r="AB237" s="26">
        <f t="shared" si="163"/>
        <v>1.08</v>
      </c>
      <c r="AC237" s="49" t="s">
        <v>183</v>
      </c>
      <c r="AD237" s="26">
        <f t="shared" si="164"/>
        <v>1.08</v>
      </c>
      <c r="AE237" s="29" t="s">
        <v>23</v>
      </c>
      <c r="AF237" s="26">
        <f t="shared" si="165"/>
        <v>1.08</v>
      </c>
      <c r="AG237" s="29" t="s">
        <v>185</v>
      </c>
      <c r="AH237" s="26">
        <f t="shared" si="166"/>
        <v>1.08</v>
      </c>
      <c r="AI237" s="26">
        <v>5</v>
      </c>
      <c r="AJ237" s="26" t="s">
        <v>85</v>
      </c>
      <c r="AK237" s="26">
        <f t="shared" si="167"/>
        <v>1.08</v>
      </c>
      <c r="AL237" s="26" t="s">
        <v>161</v>
      </c>
      <c r="AM237" s="26">
        <f t="shared" si="168"/>
        <v>1.08</v>
      </c>
      <c r="AN237" s="26" t="s">
        <v>162</v>
      </c>
      <c r="AO237" s="26">
        <f t="shared" si="169"/>
        <v>1.08</v>
      </c>
      <c r="AP237" s="26" t="s">
        <v>183</v>
      </c>
      <c r="AQ237" s="26">
        <f t="shared" si="170"/>
        <v>1.08</v>
      </c>
      <c r="AR237" s="26" t="s">
        <v>23</v>
      </c>
      <c r="AS237" s="26">
        <f t="shared" si="171"/>
        <v>1.08</v>
      </c>
      <c r="AT237" s="26" t="s">
        <v>99</v>
      </c>
      <c r="AU237" s="26">
        <f t="shared" si="172"/>
        <v>1.08</v>
      </c>
      <c r="AV237" s="26">
        <v>5</v>
      </c>
      <c r="AW237" s="26" t="s">
        <v>85</v>
      </c>
      <c r="AX237" s="26">
        <f t="shared" si="173"/>
        <v>1.62</v>
      </c>
      <c r="AY237" s="26" t="s">
        <v>161</v>
      </c>
      <c r="AZ237" s="26">
        <f t="shared" si="174"/>
        <v>1.62</v>
      </c>
      <c r="BA237" s="26" t="s">
        <v>162</v>
      </c>
      <c r="BB237" s="26">
        <f t="shared" si="175"/>
        <v>1.62</v>
      </c>
      <c r="BC237" s="26" t="s">
        <v>183</v>
      </c>
      <c r="BD237" s="26">
        <f t="shared" si="176"/>
        <v>1.62</v>
      </c>
      <c r="BE237" s="26" t="s">
        <v>99</v>
      </c>
      <c r="BF237" s="26">
        <f t="shared" si="177"/>
        <v>1.62</v>
      </c>
      <c r="BG237" s="26" t="s">
        <v>21</v>
      </c>
      <c r="BH237" s="26">
        <f t="shared" si="178"/>
        <v>1.62</v>
      </c>
      <c r="BI237" s="26">
        <v>5</v>
      </c>
      <c r="BJ237" s="26" t="s">
        <v>85</v>
      </c>
      <c r="BK237" s="26">
        <f t="shared" si="179"/>
        <v>1.62</v>
      </c>
      <c r="BL237" s="26" t="s">
        <v>161</v>
      </c>
      <c r="BM237" s="26">
        <f t="shared" si="180"/>
        <v>1.62</v>
      </c>
      <c r="BN237" s="26" t="s">
        <v>162</v>
      </c>
      <c r="BO237" s="26">
        <f t="shared" si="181"/>
        <v>1.62</v>
      </c>
      <c r="BP237" s="26" t="s">
        <v>163</v>
      </c>
      <c r="BQ237" s="26">
        <f t="shared" si="182"/>
        <v>1.62</v>
      </c>
      <c r="BR237" s="26" t="s">
        <v>99</v>
      </c>
      <c r="BS237" s="26">
        <f t="shared" si="183"/>
        <v>1.62</v>
      </c>
      <c r="BT237" s="26" t="s">
        <v>21</v>
      </c>
      <c r="BU237" s="26">
        <f t="shared" si="184"/>
        <v>1.62</v>
      </c>
      <c r="BV237" s="26">
        <v>5</v>
      </c>
      <c r="BW237" s="26" t="s">
        <v>85</v>
      </c>
      <c r="BX237" s="26">
        <f t="shared" si="185"/>
        <v>2.7</v>
      </c>
      <c r="BY237" s="26" t="s">
        <v>161</v>
      </c>
      <c r="BZ237" s="26">
        <f t="shared" si="186"/>
        <v>2.7</v>
      </c>
      <c r="CA237" s="26" t="s">
        <v>162</v>
      </c>
      <c r="CB237" s="26">
        <f t="shared" si="187"/>
        <v>2.7</v>
      </c>
      <c r="CC237" s="26" t="s">
        <v>163</v>
      </c>
      <c r="CD237" s="26">
        <f t="shared" si="188"/>
        <v>2.7</v>
      </c>
      <c r="CE237" s="26" t="s">
        <v>99</v>
      </c>
      <c r="CF237" s="26">
        <f t="shared" si="189"/>
        <v>2.7</v>
      </c>
      <c r="CG237" s="26" t="s">
        <v>21</v>
      </c>
      <c r="CH237" s="26">
        <f t="shared" si="190"/>
        <v>2.7</v>
      </c>
      <c r="CI237" s="26">
        <v>5</v>
      </c>
      <c r="CJ237" s="26" t="s">
        <v>85</v>
      </c>
      <c r="CK237" s="26">
        <f t="shared" si="191"/>
        <v>2.7</v>
      </c>
      <c r="CL237" s="26" t="s">
        <v>161</v>
      </c>
      <c r="CM237" s="26">
        <f t="shared" si="192"/>
        <v>2.7</v>
      </c>
      <c r="CN237" s="26" t="s">
        <v>162</v>
      </c>
      <c r="CO237" s="26">
        <f t="shared" si="193"/>
        <v>2.7</v>
      </c>
      <c r="CP237" s="26" t="s">
        <v>163</v>
      </c>
      <c r="CQ237" s="26">
        <f t="shared" si="194"/>
        <v>2.7</v>
      </c>
      <c r="CR237" s="26" t="s">
        <v>99</v>
      </c>
      <c r="CS237" s="26">
        <f t="shared" si="195"/>
        <v>2.7</v>
      </c>
      <c r="CT237" s="26" t="s">
        <v>21</v>
      </c>
      <c r="CU237" s="26">
        <f t="shared" si="196"/>
        <v>2.7</v>
      </c>
    </row>
    <row r="238" spans="1:99" ht="15.75" x14ac:dyDescent="0.15">
      <c r="A238" s="23" t="s">
        <v>582</v>
      </c>
      <c r="B238" s="24" t="s">
        <v>583</v>
      </c>
      <c r="C238" s="23" t="s">
        <v>160</v>
      </c>
      <c r="D238" s="23" t="s">
        <v>8</v>
      </c>
      <c r="E238" s="25"/>
      <c r="F238" s="23">
        <v>0.2</v>
      </c>
      <c r="G238" s="26">
        <v>0</v>
      </c>
      <c r="H238" s="26">
        <v>100</v>
      </c>
      <c r="I238" s="26">
        <v>88</v>
      </c>
      <c r="J238" s="26">
        <v>69</v>
      </c>
      <c r="K238" s="26">
        <v>54</v>
      </c>
      <c r="L238" s="26">
        <v>0</v>
      </c>
      <c r="M238" s="26">
        <v>70</v>
      </c>
      <c r="N238" s="27">
        <v>0</v>
      </c>
      <c r="O238" s="26">
        <v>77</v>
      </c>
      <c r="P238" s="26">
        <f t="shared" si="157"/>
        <v>458</v>
      </c>
      <c r="Q238" s="28" t="str">
        <f>IF(D238="物理类",IF(P238&gt;=分数线!$C$2,"本科",""),IF(D238="历史类",IF(P238&gt;=分数线!$C$3,"本科","")))</f>
        <v>本科</v>
      </c>
      <c r="R238" s="28">
        <f t="shared" si="158"/>
        <v>64.8</v>
      </c>
      <c r="S238" s="28" t="str">
        <f>IF(D238="物理类",IF(P238&gt;=分数线!$C$6,"重本",""),IF(D238="历史类",IF(P238&gt;=分数线!$C$7,"重本","")))</f>
        <v/>
      </c>
      <c r="T238" s="28">
        <f t="shared" si="160"/>
        <v>0</v>
      </c>
      <c r="U238" s="28">
        <f t="shared" si="159"/>
        <v>64.8</v>
      </c>
      <c r="V238" s="26">
        <v>5</v>
      </c>
      <c r="W238" s="26" t="s">
        <v>216</v>
      </c>
      <c r="X238" s="26">
        <f t="shared" si="161"/>
        <v>1.08</v>
      </c>
      <c r="Y238" s="26" t="s">
        <v>217</v>
      </c>
      <c r="Z238" s="26">
        <f t="shared" si="162"/>
        <v>1.08</v>
      </c>
      <c r="AA238" s="26" t="s">
        <v>93</v>
      </c>
      <c r="AB238" s="26">
        <f t="shared" si="163"/>
        <v>1.08</v>
      </c>
      <c r="AC238" s="49" t="s">
        <v>218</v>
      </c>
      <c r="AD238" s="26">
        <f t="shared" si="164"/>
        <v>1.08</v>
      </c>
      <c r="AE238" s="29" t="s">
        <v>67</v>
      </c>
      <c r="AF238" s="26">
        <f t="shared" si="165"/>
        <v>1.08</v>
      </c>
      <c r="AG238" s="29" t="s">
        <v>99</v>
      </c>
      <c r="AH238" s="26">
        <f t="shared" si="166"/>
        <v>1.08</v>
      </c>
      <c r="AI238" s="26">
        <v>5</v>
      </c>
      <c r="AJ238" s="26" t="s">
        <v>85</v>
      </c>
      <c r="AK238" s="26">
        <f t="shared" si="167"/>
        <v>1.08</v>
      </c>
      <c r="AL238" s="26" t="s">
        <v>161</v>
      </c>
      <c r="AM238" s="26">
        <f t="shared" si="168"/>
        <v>1.08</v>
      </c>
      <c r="AN238" s="26" t="s">
        <v>162</v>
      </c>
      <c r="AO238" s="26">
        <f t="shared" si="169"/>
        <v>1.08</v>
      </c>
      <c r="AP238" s="26" t="s">
        <v>183</v>
      </c>
      <c r="AQ238" s="26">
        <f t="shared" si="170"/>
        <v>1.08</v>
      </c>
      <c r="AR238" s="26" t="s">
        <v>23</v>
      </c>
      <c r="AS238" s="26">
        <f t="shared" si="171"/>
        <v>1.08</v>
      </c>
      <c r="AT238" s="26" t="s">
        <v>99</v>
      </c>
      <c r="AU238" s="26">
        <f t="shared" si="172"/>
        <v>1.08</v>
      </c>
      <c r="AV238" s="26">
        <v>5</v>
      </c>
      <c r="AW238" s="26" t="s">
        <v>85</v>
      </c>
      <c r="AX238" s="26">
        <f t="shared" si="173"/>
        <v>1.62</v>
      </c>
      <c r="AY238" s="26" t="s">
        <v>161</v>
      </c>
      <c r="AZ238" s="26">
        <f t="shared" si="174"/>
        <v>1.62</v>
      </c>
      <c r="BA238" s="26" t="s">
        <v>162</v>
      </c>
      <c r="BB238" s="26">
        <f t="shared" si="175"/>
        <v>1.62</v>
      </c>
      <c r="BC238" s="26" t="s">
        <v>183</v>
      </c>
      <c r="BD238" s="26">
        <f t="shared" si="176"/>
        <v>1.62</v>
      </c>
      <c r="BE238" s="26" t="s">
        <v>99</v>
      </c>
      <c r="BF238" s="26">
        <f t="shared" si="177"/>
        <v>1.62</v>
      </c>
      <c r="BG238" s="26" t="s">
        <v>21</v>
      </c>
      <c r="BH238" s="26">
        <f t="shared" si="178"/>
        <v>1.62</v>
      </c>
      <c r="BI238" s="26">
        <v>5</v>
      </c>
      <c r="BJ238" s="26" t="s">
        <v>85</v>
      </c>
      <c r="BK238" s="26">
        <f t="shared" si="179"/>
        <v>1.62</v>
      </c>
      <c r="BL238" s="26" t="s">
        <v>161</v>
      </c>
      <c r="BM238" s="26">
        <f t="shared" si="180"/>
        <v>1.62</v>
      </c>
      <c r="BN238" s="26" t="s">
        <v>162</v>
      </c>
      <c r="BO238" s="26">
        <f t="shared" si="181"/>
        <v>1.62</v>
      </c>
      <c r="BP238" s="26" t="s">
        <v>163</v>
      </c>
      <c r="BQ238" s="26">
        <f t="shared" si="182"/>
        <v>1.62</v>
      </c>
      <c r="BR238" s="26" t="s">
        <v>99</v>
      </c>
      <c r="BS238" s="26">
        <f t="shared" si="183"/>
        <v>1.62</v>
      </c>
      <c r="BT238" s="26" t="s">
        <v>21</v>
      </c>
      <c r="BU238" s="26">
        <f t="shared" si="184"/>
        <v>1.62</v>
      </c>
      <c r="BV238" s="26">
        <v>5</v>
      </c>
      <c r="BW238" s="26" t="s">
        <v>85</v>
      </c>
      <c r="BX238" s="26">
        <f t="shared" si="185"/>
        <v>2.7</v>
      </c>
      <c r="BY238" s="26" t="s">
        <v>161</v>
      </c>
      <c r="BZ238" s="26">
        <f t="shared" si="186"/>
        <v>2.7</v>
      </c>
      <c r="CA238" s="26" t="s">
        <v>162</v>
      </c>
      <c r="CB238" s="26">
        <f t="shared" si="187"/>
        <v>2.7</v>
      </c>
      <c r="CC238" s="26" t="s">
        <v>163</v>
      </c>
      <c r="CD238" s="26">
        <f t="shared" si="188"/>
        <v>2.7</v>
      </c>
      <c r="CE238" s="26" t="s">
        <v>99</v>
      </c>
      <c r="CF238" s="26">
        <f t="shared" si="189"/>
        <v>2.7</v>
      </c>
      <c r="CG238" s="26" t="s">
        <v>21</v>
      </c>
      <c r="CH238" s="26">
        <f t="shared" si="190"/>
        <v>2.7</v>
      </c>
      <c r="CI238" s="26">
        <v>5</v>
      </c>
      <c r="CJ238" s="26" t="s">
        <v>85</v>
      </c>
      <c r="CK238" s="26">
        <f t="shared" si="191"/>
        <v>2.7</v>
      </c>
      <c r="CL238" s="26" t="s">
        <v>161</v>
      </c>
      <c r="CM238" s="26">
        <f t="shared" si="192"/>
        <v>2.7</v>
      </c>
      <c r="CN238" s="26" t="s">
        <v>162</v>
      </c>
      <c r="CO238" s="26">
        <f t="shared" si="193"/>
        <v>2.7</v>
      </c>
      <c r="CP238" s="26" t="s">
        <v>163</v>
      </c>
      <c r="CQ238" s="26">
        <f t="shared" si="194"/>
        <v>2.7</v>
      </c>
      <c r="CR238" s="26" t="s">
        <v>99</v>
      </c>
      <c r="CS238" s="26">
        <f t="shared" si="195"/>
        <v>2.7</v>
      </c>
      <c r="CT238" s="26" t="s">
        <v>21</v>
      </c>
      <c r="CU238" s="26">
        <f t="shared" si="196"/>
        <v>2.7</v>
      </c>
    </row>
    <row r="239" spans="1:99" ht="15.75" x14ac:dyDescent="0.15">
      <c r="A239" s="23" t="s">
        <v>584</v>
      </c>
      <c r="B239" s="24" t="s">
        <v>585</v>
      </c>
      <c r="C239" s="23" t="s">
        <v>160</v>
      </c>
      <c r="D239" s="23" t="s">
        <v>8</v>
      </c>
      <c r="E239" s="25"/>
      <c r="F239" s="23">
        <v>0.7</v>
      </c>
      <c r="G239" s="26">
        <v>0</v>
      </c>
      <c r="H239" s="26">
        <v>97</v>
      </c>
      <c r="I239" s="26">
        <v>75</v>
      </c>
      <c r="J239" s="26">
        <v>110</v>
      </c>
      <c r="K239" s="26">
        <v>39</v>
      </c>
      <c r="L239" s="26">
        <v>0</v>
      </c>
      <c r="M239" s="26">
        <v>51</v>
      </c>
      <c r="N239" s="27">
        <v>0</v>
      </c>
      <c r="O239" s="26">
        <v>75</v>
      </c>
      <c r="P239" s="26">
        <f t="shared" si="157"/>
        <v>447</v>
      </c>
      <c r="Q239" s="28" t="str">
        <f>IF(D239="物理类",IF(P239&gt;=分数线!$C$2,"本科",""),IF(D239="历史类",IF(P239&gt;=分数线!$C$3,"本科","")))</f>
        <v>本科</v>
      </c>
      <c r="R239" s="28">
        <f t="shared" si="158"/>
        <v>46.8</v>
      </c>
      <c r="S239" s="28" t="str">
        <f>IF(D239="物理类",IF(P239&gt;=分数线!$C$6,"重本",""),IF(D239="历史类",IF(P239&gt;=分数线!$C$7,"重本","")))</f>
        <v/>
      </c>
      <c r="T239" s="28">
        <f t="shared" si="160"/>
        <v>0</v>
      </c>
      <c r="U239" s="28">
        <f t="shared" si="159"/>
        <v>46.8</v>
      </c>
      <c r="V239" s="26">
        <v>5</v>
      </c>
      <c r="W239" s="26" t="s">
        <v>216</v>
      </c>
      <c r="X239" s="26">
        <f t="shared" si="161"/>
        <v>0.78</v>
      </c>
      <c r="Y239" s="26" t="s">
        <v>217</v>
      </c>
      <c r="Z239" s="26">
        <f t="shared" si="162"/>
        <v>0.78</v>
      </c>
      <c r="AA239" s="26" t="s">
        <v>93</v>
      </c>
      <c r="AB239" s="26">
        <f t="shared" si="163"/>
        <v>0.78</v>
      </c>
      <c r="AC239" s="49" t="s">
        <v>218</v>
      </c>
      <c r="AD239" s="26">
        <f t="shared" si="164"/>
        <v>0.78</v>
      </c>
      <c r="AE239" s="29" t="s">
        <v>67</v>
      </c>
      <c r="AF239" s="26">
        <f t="shared" si="165"/>
        <v>0.78</v>
      </c>
      <c r="AG239" s="29" t="s">
        <v>99</v>
      </c>
      <c r="AH239" s="26">
        <f t="shared" si="166"/>
        <v>0.78</v>
      </c>
      <c r="AI239" s="26">
        <v>5</v>
      </c>
      <c r="AJ239" s="26" t="s">
        <v>85</v>
      </c>
      <c r="AK239" s="26">
        <f t="shared" si="167"/>
        <v>0.78</v>
      </c>
      <c r="AL239" s="26" t="s">
        <v>161</v>
      </c>
      <c r="AM239" s="26">
        <f t="shared" si="168"/>
        <v>0.78</v>
      </c>
      <c r="AN239" s="26" t="s">
        <v>162</v>
      </c>
      <c r="AO239" s="26">
        <f t="shared" si="169"/>
        <v>0.78</v>
      </c>
      <c r="AP239" s="26" t="s">
        <v>183</v>
      </c>
      <c r="AQ239" s="26">
        <f t="shared" si="170"/>
        <v>0.78</v>
      </c>
      <c r="AR239" s="26" t="s">
        <v>23</v>
      </c>
      <c r="AS239" s="26">
        <f t="shared" si="171"/>
        <v>0.78</v>
      </c>
      <c r="AT239" s="26" t="s">
        <v>99</v>
      </c>
      <c r="AU239" s="26">
        <f t="shared" si="172"/>
        <v>0.78</v>
      </c>
      <c r="AV239" s="26">
        <v>5</v>
      </c>
      <c r="AW239" s="26" t="s">
        <v>85</v>
      </c>
      <c r="AX239" s="26">
        <f t="shared" si="173"/>
        <v>1.17</v>
      </c>
      <c r="AY239" s="26" t="s">
        <v>161</v>
      </c>
      <c r="AZ239" s="26">
        <f t="shared" si="174"/>
        <v>1.17</v>
      </c>
      <c r="BA239" s="26" t="s">
        <v>162</v>
      </c>
      <c r="BB239" s="26">
        <f t="shared" si="175"/>
        <v>1.17</v>
      </c>
      <c r="BC239" s="26" t="s">
        <v>183</v>
      </c>
      <c r="BD239" s="26">
        <f t="shared" si="176"/>
        <v>1.17</v>
      </c>
      <c r="BE239" s="26" t="s">
        <v>99</v>
      </c>
      <c r="BF239" s="26">
        <f t="shared" si="177"/>
        <v>1.17</v>
      </c>
      <c r="BG239" s="26" t="s">
        <v>21</v>
      </c>
      <c r="BH239" s="26">
        <f t="shared" si="178"/>
        <v>1.17</v>
      </c>
      <c r="BI239" s="26">
        <v>5</v>
      </c>
      <c r="BJ239" s="26" t="s">
        <v>85</v>
      </c>
      <c r="BK239" s="26">
        <f t="shared" si="179"/>
        <v>1.17</v>
      </c>
      <c r="BL239" s="26" t="s">
        <v>161</v>
      </c>
      <c r="BM239" s="26">
        <f t="shared" si="180"/>
        <v>1.17</v>
      </c>
      <c r="BN239" s="26" t="s">
        <v>162</v>
      </c>
      <c r="BO239" s="26">
        <f t="shared" si="181"/>
        <v>1.17</v>
      </c>
      <c r="BP239" s="26" t="s">
        <v>163</v>
      </c>
      <c r="BQ239" s="26">
        <f t="shared" si="182"/>
        <v>1.17</v>
      </c>
      <c r="BR239" s="26" t="s">
        <v>99</v>
      </c>
      <c r="BS239" s="26">
        <f t="shared" si="183"/>
        <v>1.17</v>
      </c>
      <c r="BT239" s="26" t="s">
        <v>21</v>
      </c>
      <c r="BU239" s="26">
        <f t="shared" si="184"/>
        <v>1.17</v>
      </c>
      <c r="BV239" s="26">
        <v>5</v>
      </c>
      <c r="BW239" s="26" t="s">
        <v>85</v>
      </c>
      <c r="BX239" s="26">
        <f t="shared" si="185"/>
        <v>1.95</v>
      </c>
      <c r="BY239" s="26" t="s">
        <v>161</v>
      </c>
      <c r="BZ239" s="26">
        <f t="shared" si="186"/>
        <v>1.95</v>
      </c>
      <c r="CA239" s="26" t="s">
        <v>162</v>
      </c>
      <c r="CB239" s="26">
        <f t="shared" si="187"/>
        <v>1.95</v>
      </c>
      <c r="CC239" s="26" t="s">
        <v>163</v>
      </c>
      <c r="CD239" s="26">
        <f t="shared" si="188"/>
        <v>1.95</v>
      </c>
      <c r="CE239" s="26" t="s">
        <v>99</v>
      </c>
      <c r="CF239" s="26">
        <f t="shared" si="189"/>
        <v>1.95</v>
      </c>
      <c r="CG239" s="26" t="s">
        <v>21</v>
      </c>
      <c r="CH239" s="26">
        <f t="shared" si="190"/>
        <v>1.95</v>
      </c>
      <c r="CI239" s="26">
        <v>5</v>
      </c>
      <c r="CJ239" s="26" t="s">
        <v>85</v>
      </c>
      <c r="CK239" s="26">
        <f t="shared" si="191"/>
        <v>1.95</v>
      </c>
      <c r="CL239" s="26" t="s">
        <v>161</v>
      </c>
      <c r="CM239" s="26">
        <f t="shared" si="192"/>
        <v>1.95</v>
      </c>
      <c r="CN239" s="26" t="s">
        <v>162</v>
      </c>
      <c r="CO239" s="26">
        <f t="shared" si="193"/>
        <v>1.95</v>
      </c>
      <c r="CP239" s="26" t="s">
        <v>163</v>
      </c>
      <c r="CQ239" s="26">
        <f t="shared" si="194"/>
        <v>1.95</v>
      </c>
      <c r="CR239" s="26" t="s">
        <v>99</v>
      </c>
      <c r="CS239" s="26">
        <f t="shared" si="195"/>
        <v>1.95</v>
      </c>
      <c r="CT239" s="26" t="s">
        <v>21</v>
      </c>
      <c r="CU239" s="26">
        <f t="shared" si="196"/>
        <v>1.95</v>
      </c>
    </row>
    <row r="240" spans="1:99" ht="15.75" x14ac:dyDescent="0.15">
      <c r="A240" s="23" t="s">
        <v>586</v>
      </c>
      <c r="B240" s="24" t="s">
        <v>587</v>
      </c>
      <c r="C240" s="23" t="s">
        <v>160</v>
      </c>
      <c r="D240" s="23" t="s">
        <v>8</v>
      </c>
      <c r="E240" s="25"/>
      <c r="F240" s="23">
        <v>0.2</v>
      </c>
      <c r="G240" s="26">
        <v>0</v>
      </c>
      <c r="H240" s="26">
        <v>100</v>
      </c>
      <c r="I240" s="26">
        <v>74</v>
      </c>
      <c r="J240" s="26">
        <v>94</v>
      </c>
      <c r="K240" s="26">
        <v>38</v>
      </c>
      <c r="L240" s="26">
        <v>0</v>
      </c>
      <c r="M240" s="26">
        <v>66</v>
      </c>
      <c r="N240" s="27">
        <v>0</v>
      </c>
      <c r="O240" s="26">
        <v>74</v>
      </c>
      <c r="P240" s="26">
        <f t="shared" si="157"/>
        <v>446</v>
      </c>
      <c r="Q240" s="28" t="str">
        <f>IF(D240="物理类",IF(P240&gt;=分数线!$C$2,"本科",""),IF(D240="历史类",IF(P240&gt;=分数线!$C$3,"本科","")))</f>
        <v>本科</v>
      </c>
      <c r="R240" s="28">
        <f t="shared" si="158"/>
        <v>64.8</v>
      </c>
      <c r="S240" s="28" t="str">
        <f>IF(D240="物理类",IF(P240&gt;=分数线!$C$6,"重本",""),IF(D240="历史类",IF(P240&gt;=分数线!$C$7,"重本","")))</f>
        <v/>
      </c>
      <c r="T240" s="28">
        <f t="shared" si="160"/>
        <v>0</v>
      </c>
      <c r="U240" s="28">
        <f t="shared" si="159"/>
        <v>64.8</v>
      </c>
      <c r="V240" s="26">
        <v>5</v>
      </c>
      <c r="W240" s="26" t="s">
        <v>352</v>
      </c>
      <c r="X240" s="26">
        <f t="shared" si="161"/>
        <v>1.08</v>
      </c>
      <c r="Y240" s="26" t="s">
        <v>274</v>
      </c>
      <c r="Z240" s="26">
        <f t="shared" si="162"/>
        <v>1.08</v>
      </c>
      <c r="AA240" s="26" t="s">
        <v>306</v>
      </c>
      <c r="AB240" s="26">
        <f t="shared" si="163"/>
        <v>1.08</v>
      </c>
      <c r="AC240" s="49" t="s">
        <v>218</v>
      </c>
      <c r="AD240" s="26">
        <f t="shared" si="164"/>
        <v>1.08</v>
      </c>
      <c r="AE240" s="29" t="s">
        <v>565</v>
      </c>
      <c r="AF240" s="26">
        <f t="shared" si="165"/>
        <v>1.08</v>
      </c>
      <c r="AG240" s="29" t="s">
        <v>269</v>
      </c>
      <c r="AH240" s="26">
        <f t="shared" si="166"/>
        <v>1.08</v>
      </c>
      <c r="AI240" s="26">
        <v>5</v>
      </c>
      <c r="AJ240" s="26" t="s">
        <v>85</v>
      </c>
      <c r="AK240" s="26">
        <f t="shared" si="167"/>
        <v>1.08</v>
      </c>
      <c r="AL240" s="26" t="s">
        <v>161</v>
      </c>
      <c r="AM240" s="26">
        <f t="shared" si="168"/>
        <v>1.08</v>
      </c>
      <c r="AN240" s="26" t="s">
        <v>162</v>
      </c>
      <c r="AO240" s="26">
        <f t="shared" si="169"/>
        <v>1.08</v>
      </c>
      <c r="AP240" s="26" t="s">
        <v>183</v>
      </c>
      <c r="AQ240" s="26">
        <f t="shared" si="170"/>
        <v>1.08</v>
      </c>
      <c r="AR240" s="26" t="s">
        <v>23</v>
      </c>
      <c r="AS240" s="26">
        <f t="shared" si="171"/>
        <v>1.08</v>
      </c>
      <c r="AT240" s="26" t="s">
        <v>99</v>
      </c>
      <c r="AU240" s="26">
        <f t="shared" si="172"/>
        <v>1.08</v>
      </c>
      <c r="AV240" s="26">
        <v>5</v>
      </c>
      <c r="AW240" s="26" t="s">
        <v>85</v>
      </c>
      <c r="AX240" s="26">
        <f t="shared" si="173"/>
        <v>1.62</v>
      </c>
      <c r="AY240" s="26" t="s">
        <v>161</v>
      </c>
      <c r="AZ240" s="26">
        <f t="shared" si="174"/>
        <v>1.62</v>
      </c>
      <c r="BA240" s="26" t="s">
        <v>162</v>
      </c>
      <c r="BB240" s="26">
        <f t="shared" si="175"/>
        <v>1.62</v>
      </c>
      <c r="BC240" s="26" t="s">
        <v>183</v>
      </c>
      <c r="BD240" s="26">
        <f t="shared" si="176"/>
        <v>1.62</v>
      </c>
      <c r="BE240" s="26" t="s">
        <v>99</v>
      </c>
      <c r="BF240" s="26">
        <f t="shared" si="177"/>
        <v>1.62</v>
      </c>
      <c r="BG240" s="26" t="s">
        <v>21</v>
      </c>
      <c r="BH240" s="26">
        <f t="shared" si="178"/>
        <v>1.62</v>
      </c>
      <c r="BI240" s="26">
        <v>5</v>
      </c>
      <c r="BJ240" s="26" t="s">
        <v>85</v>
      </c>
      <c r="BK240" s="26">
        <f t="shared" si="179"/>
        <v>1.62</v>
      </c>
      <c r="BL240" s="26" t="s">
        <v>161</v>
      </c>
      <c r="BM240" s="26">
        <f t="shared" si="180"/>
        <v>1.62</v>
      </c>
      <c r="BN240" s="26" t="s">
        <v>162</v>
      </c>
      <c r="BO240" s="26">
        <f t="shared" si="181"/>
        <v>1.62</v>
      </c>
      <c r="BP240" s="26" t="s">
        <v>163</v>
      </c>
      <c r="BQ240" s="26">
        <f t="shared" si="182"/>
        <v>1.62</v>
      </c>
      <c r="BR240" s="26" t="s">
        <v>99</v>
      </c>
      <c r="BS240" s="26">
        <f t="shared" si="183"/>
        <v>1.62</v>
      </c>
      <c r="BT240" s="26" t="s">
        <v>21</v>
      </c>
      <c r="BU240" s="26">
        <f t="shared" si="184"/>
        <v>1.62</v>
      </c>
      <c r="BV240" s="26">
        <v>5</v>
      </c>
      <c r="BW240" s="26" t="s">
        <v>85</v>
      </c>
      <c r="BX240" s="26">
        <f t="shared" si="185"/>
        <v>2.7</v>
      </c>
      <c r="BY240" s="26" t="s">
        <v>161</v>
      </c>
      <c r="BZ240" s="26">
        <f t="shared" si="186"/>
        <v>2.7</v>
      </c>
      <c r="CA240" s="26" t="s">
        <v>162</v>
      </c>
      <c r="CB240" s="26">
        <f t="shared" si="187"/>
        <v>2.7</v>
      </c>
      <c r="CC240" s="26" t="s">
        <v>163</v>
      </c>
      <c r="CD240" s="26">
        <f t="shared" si="188"/>
        <v>2.7</v>
      </c>
      <c r="CE240" s="26" t="s">
        <v>99</v>
      </c>
      <c r="CF240" s="26">
        <f t="shared" si="189"/>
        <v>2.7</v>
      </c>
      <c r="CG240" s="26" t="s">
        <v>21</v>
      </c>
      <c r="CH240" s="26">
        <f t="shared" si="190"/>
        <v>2.7</v>
      </c>
      <c r="CI240" s="26">
        <v>5</v>
      </c>
      <c r="CJ240" s="26" t="s">
        <v>85</v>
      </c>
      <c r="CK240" s="26">
        <f t="shared" si="191"/>
        <v>2.7</v>
      </c>
      <c r="CL240" s="26" t="s">
        <v>161</v>
      </c>
      <c r="CM240" s="26">
        <f t="shared" si="192"/>
        <v>2.7</v>
      </c>
      <c r="CN240" s="26" t="s">
        <v>162</v>
      </c>
      <c r="CO240" s="26">
        <f t="shared" si="193"/>
        <v>2.7</v>
      </c>
      <c r="CP240" s="26" t="s">
        <v>163</v>
      </c>
      <c r="CQ240" s="26">
        <f t="shared" si="194"/>
        <v>2.7</v>
      </c>
      <c r="CR240" s="26" t="s">
        <v>99</v>
      </c>
      <c r="CS240" s="26">
        <f t="shared" si="195"/>
        <v>2.7</v>
      </c>
      <c r="CT240" s="26" t="s">
        <v>21</v>
      </c>
      <c r="CU240" s="26">
        <f t="shared" si="196"/>
        <v>2.7</v>
      </c>
    </row>
    <row r="241" spans="1:99" ht="15.75" x14ac:dyDescent="0.15">
      <c r="A241" s="23" t="s">
        <v>588</v>
      </c>
      <c r="B241" s="24" t="s">
        <v>589</v>
      </c>
      <c r="C241" s="23" t="s">
        <v>160</v>
      </c>
      <c r="D241" s="23" t="s">
        <v>8</v>
      </c>
      <c r="E241" s="25"/>
      <c r="F241" s="23">
        <v>0.4</v>
      </c>
      <c r="G241" s="26">
        <v>0</v>
      </c>
      <c r="H241" s="26">
        <v>95</v>
      </c>
      <c r="I241" s="26">
        <v>92</v>
      </c>
      <c r="J241" s="26">
        <v>94</v>
      </c>
      <c r="K241" s="26">
        <v>32</v>
      </c>
      <c r="L241" s="26">
        <v>0</v>
      </c>
      <c r="M241" s="26">
        <v>54</v>
      </c>
      <c r="N241" s="27">
        <v>0</v>
      </c>
      <c r="O241" s="26">
        <v>75</v>
      </c>
      <c r="P241" s="26">
        <f t="shared" ref="P241:P254" si="197">ROUND(SUM(H241:O241),0)</f>
        <v>442</v>
      </c>
      <c r="Q241" s="28" t="str">
        <f>IF(D241="物理类",IF(P241&gt;=分数线!$C$2,"本科",""),IF(D241="历史类",IF(P241&gt;=分数线!$C$3,"本科","")))</f>
        <v>本科</v>
      </c>
      <c r="R241" s="28">
        <f t="shared" ref="R241:R254" si="198">IF(F241&gt;0,IF(Q241="本科",(2-F241)*36,-(F241)*36),IF(Q241="本科",2*36,0))</f>
        <v>57.6</v>
      </c>
      <c r="S241" s="28" t="str">
        <f>IF(D241="物理类",IF(P241&gt;=分数线!$C$6,"重本",""),IF(D241="历史类",IF(P241&gt;=分数线!$C$7,"重本","")))</f>
        <v/>
      </c>
      <c r="T241" s="28">
        <f t="shared" si="160"/>
        <v>0</v>
      </c>
      <c r="U241" s="28">
        <f t="shared" si="159"/>
        <v>57.6</v>
      </c>
      <c r="V241" s="26">
        <v>5</v>
      </c>
      <c r="W241" s="26" t="s">
        <v>181</v>
      </c>
      <c r="X241" s="26">
        <f t="shared" si="161"/>
        <v>0.96</v>
      </c>
      <c r="Y241" s="26" t="s">
        <v>182</v>
      </c>
      <c r="Z241" s="26">
        <f t="shared" si="162"/>
        <v>0.96</v>
      </c>
      <c r="AA241" s="26" t="s">
        <v>91</v>
      </c>
      <c r="AB241" s="26">
        <f t="shared" si="163"/>
        <v>0.96</v>
      </c>
      <c r="AC241" s="49" t="s">
        <v>183</v>
      </c>
      <c r="AD241" s="26">
        <f t="shared" si="164"/>
        <v>0.96</v>
      </c>
      <c r="AE241" s="29" t="s">
        <v>23</v>
      </c>
      <c r="AF241" s="26">
        <f t="shared" si="165"/>
        <v>0.96</v>
      </c>
      <c r="AG241" s="29" t="s">
        <v>185</v>
      </c>
      <c r="AH241" s="26">
        <f t="shared" si="166"/>
        <v>0.96</v>
      </c>
      <c r="AI241" s="26">
        <v>5</v>
      </c>
      <c r="AJ241" s="26" t="s">
        <v>85</v>
      </c>
      <c r="AK241" s="26">
        <f t="shared" si="167"/>
        <v>0.96</v>
      </c>
      <c r="AL241" s="26" t="s">
        <v>161</v>
      </c>
      <c r="AM241" s="26">
        <f t="shared" si="168"/>
        <v>0.96</v>
      </c>
      <c r="AN241" s="26" t="s">
        <v>162</v>
      </c>
      <c r="AO241" s="26">
        <f t="shared" si="169"/>
        <v>0.96</v>
      </c>
      <c r="AP241" s="26" t="s">
        <v>183</v>
      </c>
      <c r="AQ241" s="26">
        <f t="shared" si="170"/>
        <v>0.96</v>
      </c>
      <c r="AR241" s="26" t="s">
        <v>23</v>
      </c>
      <c r="AS241" s="26">
        <f t="shared" si="171"/>
        <v>0.96</v>
      </c>
      <c r="AT241" s="26" t="s">
        <v>99</v>
      </c>
      <c r="AU241" s="26">
        <f t="shared" si="172"/>
        <v>0.96</v>
      </c>
      <c r="AV241" s="26">
        <v>5</v>
      </c>
      <c r="AW241" s="26" t="s">
        <v>85</v>
      </c>
      <c r="AX241" s="26">
        <f t="shared" si="173"/>
        <v>1.44</v>
      </c>
      <c r="AY241" s="26" t="s">
        <v>161</v>
      </c>
      <c r="AZ241" s="26">
        <f t="shared" si="174"/>
        <v>1.44</v>
      </c>
      <c r="BA241" s="26" t="s">
        <v>162</v>
      </c>
      <c r="BB241" s="26">
        <f t="shared" si="175"/>
        <v>1.44</v>
      </c>
      <c r="BC241" s="26" t="s">
        <v>183</v>
      </c>
      <c r="BD241" s="26">
        <f t="shared" si="176"/>
        <v>1.44</v>
      </c>
      <c r="BE241" s="26" t="s">
        <v>99</v>
      </c>
      <c r="BF241" s="26">
        <f t="shared" si="177"/>
        <v>1.44</v>
      </c>
      <c r="BG241" s="26" t="s">
        <v>21</v>
      </c>
      <c r="BH241" s="26">
        <f t="shared" si="178"/>
        <v>1.44</v>
      </c>
      <c r="BI241" s="26">
        <v>5</v>
      </c>
      <c r="BJ241" s="26" t="s">
        <v>85</v>
      </c>
      <c r="BK241" s="26">
        <f t="shared" si="179"/>
        <v>1.44</v>
      </c>
      <c r="BL241" s="26" t="s">
        <v>161</v>
      </c>
      <c r="BM241" s="26">
        <f t="shared" si="180"/>
        <v>1.44</v>
      </c>
      <c r="BN241" s="26" t="s">
        <v>162</v>
      </c>
      <c r="BO241" s="26">
        <f t="shared" si="181"/>
        <v>1.44</v>
      </c>
      <c r="BP241" s="26" t="s">
        <v>163</v>
      </c>
      <c r="BQ241" s="26">
        <f t="shared" si="182"/>
        <v>1.44</v>
      </c>
      <c r="BR241" s="26" t="s">
        <v>99</v>
      </c>
      <c r="BS241" s="26">
        <f t="shared" si="183"/>
        <v>1.44</v>
      </c>
      <c r="BT241" s="26" t="s">
        <v>21</v>
      </c>
      <c r="BU241" s="26">
        <f t="shared" si="184"/>
        <v>1.44</v>
      </c>
      <c r="BV241" s="26">
        <v>5</v>
      </c>
      <c r="BW241" s="26" t="s">
        <v>85</v>
      </c>
      <c r="BX241" s="26">
        <f t="shared" si="185"/>
        <v>2.4</v>
      </c>
      <c r="BY241" s="26" t="s">
        <v>161</v>
      </c>
      <c r="BZ241" s="26">
        <f t="shared" si="186"/>
        <v>2.4</v>
      </c>
      <c r="CA241" s="26" t="s">
        <v>162</v>
      </c>
      <c r="CB241" s="26">
        <f t="shared" si="187"/>
        <v>2.4</v>
      </c>
      <c r="CC241" s="26" t="s">
        <v>163</v>
      </c>
      <c r="CD241" s="26">
        <f t="shared" si="188"/>
        <v>2.4</v>
      </c>
      <c r="CE241" s="26" t="s">
        <v>99</v>
      </c>
      <c r="CF241" s="26">
        <f t="shared" si="189"/>
        <v>2.4</v>
      </c>
      <c r="CG241" s="26" t="s">
        <v>21</v>
      </c>
      <c r="CH241" s="26">
        <f t="shared" si="190"/>
        <v>2.4</v>
      </c>
      <c r="CI241" s="26">
        <v>5</v>
      </c>
      <c r="CJ241" s="26" t="s">
        <v>85</v>
      </c>
      <c r="CK241" s="26">
        <f t="shared" si="191"/>
        <v>2.4</v>
      </c>
      <c r="CL241" s="26" t="s">
        <v>161</v>
      </c>
      <c r="CM241" s="26">
        <f t="shared" si="192"/>
        <v>2.4</v>
      </c>
      <c r="CN241" s="26" t="s">
        <v>162</v>
      </c>
      <c r="CO241" s="26">
        <f t="shared" si="193"/>
        <v>2.4</v>
      </c>
      <c r="CP241" s="26" t="s">
        <v>163</v>
      </c>
      <c r="CQ241" s="26">
        <f t="shared" si="194"/>
        <v>2.4</v>
      </c>
      <c r="CR241" s="26" t="s">
        <v>99</v>
      </c>
      <c r="CS241" s="26">
        <f t="shared" si="195"/>
        <v>2.4</v>
      </c>
      <c r="CT241" s="26" t="s">
        <v>21</v>
      </c>
      <c r="CU241" s="26">
        <f t="shared" si="196"/>
        <v>2.4</v>
      </c>
    </row>
    <row r="242" spans="1:99" ht="15.75" x14ac:dyDescent="0.15">
      <c r="A242" s="23" t="s">
        <v>590</v>
      </c>
      <c r="B242" s="24" t="s">
        <v>591</v>
      </c>
      <c r="C242" s="23" t="s">
        <v>160</v>
      </c>
      <c r="D242" s="23" t="s">
        <v>8</v>
      </c>
      <c r="E242" s="25"/>
      <c r="F242" s="23">
        <v>0.3</v>
      </c>
      <c r="G242" s="26">
        <v>0</v>
      </c>
      <c r="H242" s="26">
        <v>93</v>
      </c>
      <c r="I242" s="26">
        <v>92</v>
      </c>
      <c r="J242" s="26">
        <v>82</v>
      </c>
      <c r="K242" s="26">
        <v>41</v>
      </c>
      <c r="L242" s="26">
        <v>0</v>
      </c>
      <c r="M242" s="26">
        <v>67</v>
      </c>
      <c r="N242" s="27">
        <v>0</v>
      </c>
      <c r="O242" s="26">
        <v>66</v>
      </c>
      <c r="P242" s="26">
        <f t="shared" si="197"/>
        <v>441</v>
      </c>
      <c r="Q242" s="28" t="str">
        <f>IF(D242="物理类",IF(P242&gt;=分数线!$C$2,"本科",""),IF(D242="历史类",IF(P242&gt;=分数线!$C$3,"本科","")))</f>
        <v>本科</v>
      </c>
      <c r="R242" s="28">
        <f t="shared" si="198"/>
        <v>61.2</v>
      </c>
      <c r="S242" s="28" t="str">
        <f>IF(D242="物理类",IF(P242&gt;=分数线!$C$6,"重本",""),IF(D242="历史类",IF(P242&gt;=分数线!$C$7,"重本","")))</f>
        <v/>
      </c>
      <c r="T242" s="28">
        <f t="shared" si="160"/>
        <v>0</v>
      </c>
      <c r="U242" s="28">
        <f t="shared" si="159"/>
        <v>61.2</v>
      </c>
      <c r="V242" s="26">
        <v>5</v>
      </c>
      <c r="W242" s="26" t="s">
        <v>181</v>
      </c>
      <c r="X242" s="26">
        <f t="shared" si="161"/>
        <v>1.02</v>
      </c>
      <c r="Y242" s="26" t="s">
        <v>182</v>
      </c>
      <c r="Z242" s="26">
        <f t="shared" si="162"/>
        <v>1.02</v>
      </c>
      <c r="AA242" s="26" t="s">
        <v>91</v>
      </c>
      <c r="AB242" s="26">
        <f t="shared" si="163"/>
        <v>1.02</v>
      </c>
      <c r="AC242" s="49" t="s">
        <v>183</v>
      </c>
      <c r="AD242" s="26">
        <f t="shared" si="164"/>
        <v>1.02</v>
      </c>
      <c r="AE242" s="29" t="s">
        <v>23</v>
      </c>
      <c r="AF242" s="26">
        <f t="shared" si="165"/>
        <v>1.02</v>
      </c>
      <c r="AG242" s="29" t="s">
        <v>185</v>
      </c>
      <c r="AH242" s="26">
        <f t="shared" si="166"/>
        <v>1.02</v>
      </c>
      <c r="AI242" s="26">
        <v>5</v>
      </c>
      <c r="AJ242" s="26" t="s">
        <v>85</v>
      </c>
      <c r="AK242" s="26">
        <f t="shared" si="167"/>
        <v>1.02</v>
      </c>
      <c r="AL242" s="26" t="s">
        <v>161</v>
      </c>
      <c r="AM242" s="26">
        <f t="shared" si="168"/>
        <v>1.02</v>
      </c>
      <c r="AN242" s="26" t="s">
        <v>162</v>
      </c>
      <c r="AO242" s="26">
        <f t="shared" si="169"/>
        <v>1.02</v>
      </c>
      <c r="AP242" s="26" t="s">
        <v>183</v>
      </c>
      <c r="AQ242" s="26">
        <f t="shared" si="170"/>
        <v>1.02</v>
      </c>
      <c r="AR242" s="26" t="s">
        <v>23</v>
      </c>
      <c r="AS242" s="26">
        <f t="shared" si="171"/>
        <v>1.02</v>
      </c>
      <c r="AT242" s="26" t="s">
        <v>99</v>
      </c>
      <c r="AU242" s="26">
        <f t="shared" si="172"/>
        <v>1.02</v>
      </c>
      <c r="AV242" s="26">
        <v>5</v>
      </c>
      <c r="AW242" s="26" t="s">
        <v>85</v>
      </c>
      <c r="AX242" s="26">
        <f t="shared" si="173"/>
        <v>1.53</v>
      </c>
      <c r="AY242" s="26" t="s">
        <v>161</v>
      </c>
      <c r="AZ242" s="26">
        <f t="shared" si="174"/>
        <v>1.53</v>
      </c>
      <c r="BA242" s="26" t="s">
        <v>162</v>
      </c>
      <c r="BB242" s="26">
        <f t="shared" si="175"/>
        <v>1.53</v>
      </c>
      <c r="BC242" s="26" t="s">
        <v>183</v>
      </c>
      <c r="BD242" s="26">
        <f t="shared" si="176"/>
        <v>1.53</v>
      </c>
      <c r="BE242" s="26" t="s">
        <v>99</v>
      </c>
      <c r="BF242" s="26">
        <f t="shared" si="177"/>
        <v>1.53</v>
      </c>
      <c r="BG242" s="26" t="s">
        <v>21</v>
      </c>
      <c r="BH242" s="26">
        <f t="shared" si="178"/>
        <v>1.53</v>
      </c>
      <c r="BI242" s="26">
        <v>5</v>
      </c>
      <c r="BJ242" s="26" t="s">
        <v>85</v>
      </c>
      <c r="BK242" s="26">
        <f t="shared" si="179"/>
        <v>1.53</v>
      </c>
      <c r="BL242" s="26" t="s">
        <v>161</v>
      </c>
      <c r="BM242" s="26">
        <f t="shared" si="180"/>
        <v>1.53</v>
      </c>
      <c r="BN242" s="26" t="s">
        <v>162</v>
      </c>
      <c r="BO242" s="26">
        <f t="shared" si="181"/>
        <v>1.53</v>
      </c>
      <c r="BP242" s="26" t="s">
        <v>163</v>
      </c>
      <c r="BQ242" s="26">
        <f t="shared" si="182"/>
        <v>1.53</v>
      </c>
      <c r="BR242" s="26" t="s">
        <v>99</v>
      </c>
      <c r="BS242" s="26">
        <f t="shared" si="183"/>
        <v>1.53</v>
      </c>
      <c r="BT242" s="26" t="s">
        <v>21</v>
      </c>
      <c r="BU242" s="26">
        <f t="shared" si="184"/>
        <v>1.53</v>
      </c>
      <c r="BV242" s="26">
        <v>5</v>
      </c>
      <c r="BW242" s="26" t="s">
        <v>85</v>
      </c>
      <c r="BX242" s="26">
        <f t="shared" si="185"/>
        <v>2.5499999999999998</v>
      </c>
      <c r="BY242" s="26" t="s">
        <v>161</v>
      </c>
      <c r="BZ242" s="26">
        <f t="shared" si="186"/>
        <v>2.5499999999999998</v>
      </c>
      <c r="CA242" s="26" t="s">
        <v>162</v>
      </c>
      <c r="CB242" s="26">
        <f t="shared" si="187"/>
        <v>2.5499999999999998</v>
      </c>
      <c r="CC242" s="26" t="s">
        <v>163</v>
      </c>
      <c r="CD242" s="26">
        <f t="shared" si="188"/>
        <v>2.5499999999999998</v>
      </c>
      <c r="CE242" s="26" t="s">
        <v>99</v>
      </c>
      <c r="CF242" s="26">
        <f t="shared" si="189"/>
        <v>2.5499999999999998</v>
      </c>
      <c r="CG242" s="26" t="s">
        <v>21</v>
      </c>
      <c r="CH242" s="26">
        <f t="shared" si="190"/>
        <v>2.5499999999999998</v>
      </c>
      <c r="CI242" s="26">
        <v>5</v>
      </c>
      <c r="CJ242" s="26" t="s">
        <v>85</v>
      </c>
      <c r="CK242" s="26">
        <f t="shared" si="191"/>
        <v>2.5499999999999998</v>
      </c>
      <c r="CL242" s="26" t="s">
        <v>161</v>
      </c>
      <c r="CM242" s="26">
        <f t="shared" si="192"/>
        <v>2.5499999999999998</v>
      </c>
      <c r="CN242" s="26" t="s">
        <v>162</v>
      </c>
      <c r="CO242" s="26">
        <f t="shared" si="193"/>
        <v>2.5499999999999998</v>
      </c>
      <c r="CP242" s="26" t="s">
        <v>163</v>
      </c>
      <c r="CQ242" s="26">
        <f t="shared" si="194"/>
        <v>2.5499999999999998</v>
      </c>
      <c r="CR242" s="26" t="s">
        <v>99</v>
      </c>
      <c r="CS242" s="26">
        <f t="shared" si="195"/>
        <v>2.5499999999999998</v>
      </c>
      <c r="CT242" s="26" t="s">
        <v>21</v>
      </c>
      <c r="CU242" s="26">
        <f t="shared" si="196"/>
        <v>2.5499999999999998</v>
      </c>
    </row>
    <row r="243" spans="1:99" ht="15.75" x14ac:dyDescent="0.15">
      <c r="A243" s="23" t="s">
        <v>592</v>
      </c>
      <c r="B243" s="24" t="s">
        <v>593</v>
      </c>
      <c r="C243" s="23" t="s">
        <v>160</v>
      </c>
      <c r="D243" s="23" t="s">
        <v>8</v>
      </c>
      <c r="E243" s="25"/>
      <c r="F243" s="23">
        <v>0.2</v>
      </c>
      <c r="G243" s="26">
        <v>0</v>
      </c>
      <c r="H243" s="26">
        <v>92</v>
      </c>
      <c r="I243" s="26">
        <v>92</v>
      </c>
      <c r="J243" s="26">
        <v>96</v>
      </c>
      <c r="K243" s="26">
        <v>36</v>
      </c>
      <c r="L243" s="26">
        <v>0</v>
      </c>
      <c r="M243" s="26">
        <v>61</v>
      </c>
      <c r="N243" s="27">
        <v>0</v>
      </c>
      <c r="O243" s="26">
        <v>63</v>
      </c>
      <c r="P243" s="26">
        <f t="shared" si="197"/>
        <v>440</v>
      </c>
      <c r="Q243" s="28" t="str">
        <f>IF(D243="物理类",IF(P243&gt;=分数线!$C$2,"本科",""),IF(D243="历史类",IF(P243&gt;=分数线!$C$3,"本科","")))</f>
        <v>本科</v>
      </c>
      <c r="R243" s="28">
        <f t="shared" si="198"/>
        <v>64.8</v>
      </c>
      <c r="S243" s="28" t="str">
        <f>IF(D243="物理类",IF(P243&gt;=分数线!$C$6,"重本",""),IF(D243="历史类",IF(P243&gt;=分数线!$C$7,"重本","")))</f>
        <v/>
      </c>
      <c r="T243" s="28">
        <f t="shared" si="160"/>
        <v>0</v>
      </c>
      <c r="U243" s="28">
        <f t="shared" si="159"/>
        <v>64.8</v>
      </c>
      <c r="V243" s="26">
        <v>5</v>
      </c>
      <c r="W243" s="26" t="s">
        <v>78</v>
      </c>
      <c r="X243" s="26">
        <f t="shared" si="161"/>
        <v>1.08</v>
      </c>
      <c r="Y243" s="26" t="s">
        <v>161</v>
      </c>
      <c r="Z243" s="26">
        <f t="shared" si="162"/>
        <v>1.08</v>
      </c>
      <c r="AA243" s="26" t="s">
        <v>359</v>
      </c>
      <c r="AB243" s="26">
        <f t="shared" si="163"/>
        <v>1.08</v>
      </c>
      <c r="AC243" s="49" t="s">
        <v>183</v>
      </c>
      <c r="AD243" s="26">
        <f t="shared" si="164"/>
        <v>1.08</v>
      </c>
      <c r="AE243" s="29" t="s">
        <v>92</v>
      </c>
      <c r="AF243" s="26">
        <f t="shared" si="165"/>
        <v>1.08</v>
      </c>
      <c r="AG243" s="29" t="s">
        <v>99</v>
      </c>
      <c r="AH243" s="26">
        <f t="shared" si="166"/>
        <v>1.08</v>
      </c>
      <c r="AI243" s="26">
        <v>5</v>
      </c>
      <c r="AJ243" s="26" t="s">
        <v>85</v>
      </c>
      <c r="AK243" s="26">
        <f t="shared" si="167"/>
        <v>1.08</v>
      </c>
      <c r="AL243" s="26" t="s">
        <v>161</v>
      </c>
      <c r="AM243" s="26">
        <f t="shared" si="168"/>
        <v>1.08</v>
      </c>
      <c r="AN243" s="26" t="s">
        <v>162</v>
      </c>
      <c r="AO243" s="26">
        <f t="shared" si="169"/>
        <v>1.08</v>
      </c>
      <c r="AP243" s="26" t="s">
        <v>183</v>
      </c>
      <c r="AQ243" s="26">
        <f t="shared" si="170"/>
        <v>1.08</v>
      </c>
      <c r="AR243" s="26" t="s">
        <v>23</v>
      </c>
      <c r="AS243" s="26">
        <f t="shared" si="171"/>
        <v>1.08</v>
      </c>
      <c r="AT243" s="26" t="s">
        <v>99</v>
      </c>
      <c r="AU243" s="26">
        <f t="shared" si="172"/>
        <v>1.08</v>
      </c>
      <c r="AV243" s="26">
        <v>5</v>
      </c>
      <c r="AW243" s="26" t="s">
        <v>85</v>
      </c>
      <c r="AX243" s="26">
        <f t="shared" si="173"/>
        <v>1.62</v>
      </c>
      <c r="AY243" s="26" t="s">
        <v>161</v>
      </c>
      <c r="AZ243" s="26">
        <f t="shared" si="174"/>
        <v>1.62</v>
      </c>
      <c r="BA243" s="26" t="s">
        <v>162</v>
      </c>
      <c r="BB243" s="26">
        <f t="shared" si="175"/>
        <v>1.62</v>
      </c>
      <c r="BC243" s="26" t="s">
        <v>183</v>
      </c>
      <c r="BD243" s="26">
        <f t="shared" si="176"/>
        <v>1.62</v>
      </c>
      <c r="BE243" s="26" t="s">
        <v>99</v>
      </c>
      <c r="BF243" s="26">
        <f t="shared" si="177"/>
        <v>1.62</v>
      </c>
      <c r="BG243" s="26" t="s">
        <v>21</v>
      </c>
      <c r="BH243" s="26">
        <f t="shared" si="178"/>
        <v>1.62</v>
      </c>
      <c r="BI243" s="26">
        <v>5</v>
      </c>
      <c r="BJ243" s="26" t="s">
        <v>85</v>
      </c>
      <c r="BK243" s="26">
        <f t="shared" si="179"/>
        <v>1.62</v>
      </c>
      <c r="BL243" s="26" t="s">
        <v>161</v>
      </c>
      <c r="BM243" s="26">
        <f t="shared" si="180"/>
        <v>1.62</v>
      </c>
      <c r="BN243" s="26" t="s">
        <v>162</v>
      </c>
      <c r="BO243" s="26">
        <f t="shared" si="181"/>
        <v>1.62</v>
      </c>
      <c r="BP243" s="26" t="s">
        <v>163</v>
      </c>
      <c r="BQ243" s="26">
        <f t="shared" si="182"/>
        <v>1.62</v>
      </c>
      <c r="BR243" s="26" t="s">
        <v>99</v>
      </c>
      <c r="BS243" s="26">
        <f t="shared" si="183"/>
        <v>1.62</v>
      </c>
      <c r="BT243" s="26" t="s">
        <v>21</v>
      </c>
      <c r="BU243" s="26">
        <f t="shared" si="184"/>
        <v>1.62</v>
      </c>
      <c r="BV243" s="26">
        <v>5</v>
      </c>
      <c r="BW243" s="26" t="s">
        <v>85</v>
      </c>
      <c r="BX243" s="26">
        <f t="shared" si="185"/>
        <v>2.7</v>
      </c>
      <c r="BY243" s="26" t="s">
        <v>161</v>
      </c>
      <c r="BZ243" s="26">
        <f t="shared" si="186"/>
        <v>2.7</v>
      </c>
      <c r="CA243" s="26" t="s">
        <v>162</v>
      </c>
      <c r="CB243" s="26">
        <f t="shared" si="187"/>
        <v>2.7</v>
      </c>
      <c r="CC243" s="26" t="s">
        <v>163</v>
      </c>
      <c r="CD243" s="26">
        <f t="shared" si="188"/>
        <v>2.7</v>
      </c>
      <c r="CE243" s="26" t="s">
        <v>99</v>
      </c>
      <c r="CF243" s="26">
        <f t="shared" si="189"/>
        <v>2.7</v>
      </c>
      <c r="CG243" s="26" t="s">
        <v>21</v>
      </c>
      <c r="CH243" s="26">
        <f t="shared" si="190"/>
        <v>2.7</v>
      </c>
      <c r="CI243" s="26">
        <v>5</v>
      </c>
      <c r="CJ243" s="26" t="s">
        <v>85</v>
      </c>
      <c r="CK243" s="26">
        <f t="shared" si="191"/>
        <v>2.7</v>
      </c>
      <c r="CL243" s="26" t="s">
        <v>161</v>
      </c>
      <c r="CM243" s="26">
        <f t="shared" si="192"/>
        <v>2.7</v>
      </c>
      <c r="CN243" s="26" t="s">
        <v>162</v>
      </c>
      <c r="CO243" s="26">
        <f t="shared" si="193"/>
        <v>2.7</v>
      </c>
      <c r="CP243" s="26" t="s">
        <v>163</v>
      </c>
      <c r="CQ243" s="26">
        <f t="shared" si="194"/>
        <v>2.7</v>
      </c>
      <c r="CR243" s="26" t="s">
        <v>99</v>
      </c>
      <c r="CS243" s="26">
        <f t="shared" si="195"/>
        <v>2.7</v>
      </c>
      <c r="CT243" s="26" t="s">
        <v>21</v>
      </c>
      <c r="CU243" s="26">
        <f t="shared" si="196"/>
        <v>2.7</v>
      </c>
    </row>
    <row r="244" spans="1:99" ht="15.75" x14ac:dyDescent="0.15">
      <c r="A244" s="23" t="s">
        <v>594</v>
      </c>
      <c r="B244" s="24" t="s">
        <v>595</v>
      </c>
      <c r="C244" s="23" t="s">
        <v>160</v>
      </c>
      <c r="D244" s="23" t="s">
        <v>8</v>
      </c>
      <c r="E244" s="25"/>
      <c r="F244" s="23">
        <v>0.8</v>
      </c>
      <c r="G244" s="26">
        <v>0</v>
      </c>
      <c r="H244" s="26">
        <v>104</v>
      </c>
      <c r="I244" s="26">
        <v>75</v>
      </c>
      <c r="J244" s="26">
        <v>96</v>
      </c>
      <c r="K244" s="26">
        <v>23</v>
      </c>
      <c r="L244" s="26">
        <v>0</v>
      </c>
      <c r="M244" s="26">
        <v>72</v>
      </c>
      <c r="N244" s="27">
        <v>0</v>
      </c>
      <c r="O244" s="26">
        <v>69</v>
      </c>
      <c r="P244" s="26">
        <f t="shared" si="197"/>
        <v>439</v>
      </c>
      <c r="Q244" s="28" t="str">
        <f>IF(D244="物理类",IF(P244&gt;=分数线!$C$2,"本科",""),IF(D244="历史类",IF(P244&gt;=分数线!$C$3,"本科","")))</f>
        <v>本科</v>
      </c>
      <c r="R244" s="28">
        <f t="shared" si="198"/>
        <v>43.2</v>
      </c>
      <c r="S244" s="28" t="str">
        <f>IF(D244="物理类",IF(P244&gt;=分数线!$C$6,"重本",""),IF(D244="历史类",IF(P244&gt;=分数线!$C$7,"重本","")))</f>
        <v/>
      </c>
      <c r="T244" s="28">
        <f t="shared" si="160"/>
        <v>0</v>
      </c>
      <c r="U244" s="28">
        <f t="shared" si="159"/>
        <v>43.2</v>
      </c>
      <c r="V244" s="26">
        <v>5</v>
      </c>
      <c r="W244" s="26" t="s">
        <v>352</v>
      </c>
      <c r="X244" s="26">
        <f t="shared" si="161"/>
        <v>0.72</v>
      </c>
      <c r="Y244" s="26" t="s">
        <v>274</v>
      </c>
      <c r="Z244" s="26">
        <f t="shared" si="162"/>
        <v>0.72</v>
      </c>
      <c r="AA244" s="26" t="s">
        <v>306</v>
      </c>
      <c r="AB244" s="26">
        <f t="shared" si="163"/>
        <v>0.72</v>
      </c>
      <c r="AC244" s="49" t="s">
        <v>218</v>
      </c>
      <c r="AD244" s="26">
        <f t="shared" si="164"/>
        <v>0.72</v>
      </c>
      <c r="AE244" s="29" t="s">
        <v>565</v>
      </c>
      <c r="AF244" s="26">
        <f t="shared" si="165"/>
        <v>0.72</v>
      </c>
      <c r="AG244" s="29" t="s">
        <v>269</v>
      </c>
      <c r="AH244" s="26">
        <f t="shared" si="166"/>
        <v>0.72</v>
      </c>
      <c r="AI244" s="26">
        <v>5</v>
      </c>
      <c r="AJ244" s="26" t="s">
        <v>85</v>
      </c>
      <c r="AK244" s="26">
        <f t="shared" si="167"/>
        <v>0.72</v>
      </c>
      <c r="AL244" s="26" t="s">
        <v>161</v>
      </c>
      <c r="AM244" s="26">
        <f t="shared" si="168"/>
        <v>0.72</v>
      </c>
      <c r="AN244" s="26" t="s">
        <v>162</v>
      </c>
      <c r="AO244" s="26">
        <f t="shared" si="169"/>
        <v>0.72</v>
      </c>
      <c r="AP244" s="26" t="s">
        <v>183</v>
      </c>
      <c r="AQ244" s="26">
        <f t="shared" si="170"/>
        <v>0.72</v>
      </c>
      <c r="AR244" s="26" t="s">
        <v>23</v>
      </c>
      <c r="AS244" s="26">
        <f t="shared" si="171"/>
        <v>0.72</v>
      </c>
      <c r="AT244" s="26" t="s">
        <v>99</v>
      </c>
      <c r="AU244" s="26">
        <f t="shared" si="172"/>
        <v>0.72</v>
      </c>
      <c r="AV244" s="26">
        <v>5</v>
      </c>
      <c r="AW244" s="26" t="s">
        <v>85</v>
      </c>
      <c r="AX244" s="26">
        <f t="shared" si="173"/>
        <v>1.08</v>
      </c>
      <c r="AY244" s="26" t="s">
        <v>161</v>
      </c>
      <c r="AZ244" s="26">
        <f t="shared" si="174"/>
        <v>1.08</v>
      </c>
      <c r="BA244" s="26" t="s">
        <v>162</v>
      </c>
      <c r="BB244" s="26">
        <f t="shared" si="175"/>
        <v>1.08</v>
      </c>
      <c r="BC244" s="26" t="s">
        <v>183</v>
      </c>
      <c r="BD244" s="26">
        <f t="shared" si="176"/>
        <v>1.08</v>
      </c>
      <c r="BE244" s="26" t="s">
        <v>99</v>
      </c>
      <c r="BF244" s="26">
        <f t="shared" si="177"/>
        <v>1.08</v>
      </c>
      <c r="BG244" s="26" t="s">
        <v>21</v>
      </c>
      <c r="BH244" s="26">
        <f t="shared" si="178"/>
        <v>1.08</v>
      </c>
      <c r="BI244" s="26">
        <v>5</v>
      </c>
      <c r="BJ244" s="26" t="s">
        <v>85</v>
      </c>
      <c r="BK244" s="26">
        <f t="shared" si="179"/>
        <v>1.08</v>
      </c>
      <c r="BL244" s="26" t="s">
        <v>161</v>
      </c>
      <c r="BM244" s="26">
        <f t="shared" si="180"/>
        <v>1.08</v>
      </c>
      <c r="BN244" s="26" t="s">
        <v>162</v>
      </c>
      <c r="BO244" s="26">
        <f t="shared" si="181"/>
        <v>1.08</v>
      </c>
      <c r="BP244" s="26" t="s">
        <v>163</v>
      </c>
      <c r="BQ244" s="26">
        <f t="shared" si="182"/>
        <v>1.08</v>
      </c>
      <c r="BR244" s="26" t="s">
        <v>99</v>
      </c>
      <c r="BS244" s="26">
        <f t="shared" si="183"/>
        <v>1.08</v>
      </c>
      <c r="BT244" s="26" t="s">
        <v>21</v>
      </c>
      <c r="BU244" s="26">
        <f t="shared" si="184"/>
        <v>1.08</v>
      </c>
      <c r="BV244" s="26">
        <v>5</v>
      </c>
      <c r="BW244" s="26" t="s">
        <v>85</v>
      </c>
      <c r="BX244" s="26">
        <f t="shared" si="185"/>
        <v>1.8</v>
      </c>
      <c r="BY244" s="26" t="s">
        <v>161</v>
      </c>
      <c r="BZ244" s="26">
        <f t="shared" si="186"/>
        <v>1.8</v>
      </c>
      <c r="CA244" s="26" t="s">
        <v>162</v>
      </c>
      <c r="CB244" s="26">
        <f t="shared" si="187"/>
        <v>1.8</v>
      </c>
      <c r="CC244" s="26" t="s">
        <v>163</v>
      </c>
      <c r="CD244" s="26">
        <f t="shared" si="188"/>
        <v>1.8</v>
      </c>
      <c r="CE244" s="26" t="s">
        <v>99</v>
      </c>
      <c r="CF244" s="26">
        <f t="shared" si="189"/>
        <v>1.8</v>
      </c>
      <c r="CG244" s="26" t="s">
        <v>21</v>
      </c>
      <c r="CH244" s="26">
        <f t="shared" si="190"/>
        <v>1.8</v>
      </c>
      <c r="CI244" s="26">
        <v>5</v>
      </c>
      <c r="CJ244" s="26" t="s">
        <v>85</v>
      </c>
      <c r="CK244" s="26">
        <f t="shared" si="191"/>
        <v>1.8</v>
      </c>
      <c r="CL244" s="26" t="s">
        <v>161</v>
      </c>
      <c r="CM244" s="26">
        <f t="shared" si="192"/>
        <v>1.8</v>
      </c>
      <c r="CN244" s="26" t="s">
        <v>162</v>
      </c>
      <c r="CO244" s="26">
        <f t="shared" si="193"/>
        <v>1.8</v>
      </c>
      <c r="CP244" s="26" t="s">
        <v>163</v>
      </c>
      <c r="CQ244" s="26">
        <f t="shared" si="194"/>
        <v>1.8</v>
      </c>
      <c r="CR244" s="26" t="s">
        <v>99</v>
      </c>
      <c r="CS244" s="26">
        <f t="shared" si="195"/>
        <v>1.8</v>
      </c>
      <c r="CT244" s="26" t="s">
        <v>21</v>
      </c>
      <c r="CU244" s="26">
        <f t="shared" si="196"/>
        <v>1.8</v>
      </c>
    </row>
    <row r="245" spans="1:99" ht="15.75" x14ac:dyDescent="0.15">
      <c r="A245" s="23" t="s">
        <v>596</v>
      </c>
      <c r="B245" s="24" t="s">
        <v>597</v>
      </c>
      <c r="C245" s="23" t="s">
        <v>160</v>
      </c>
      <c r="D245" s="23" t="s">
        <v>8</v>
      </c>
      <c r="E245" s="25"/>
      <c r="F245" s="23">
        <v>0</v>
      </c>
      <c r="G245" s="26">
        <v>0</v>
      </c>
      <c r="H245" s="26">
        <v>109</v>
      </c>
      <c r="I245" s="26">
        <v>78</v>
      </c>
      <c r="J245" s="26">
        <v>53</v>
      </c>
      <c r="K245" s="26">
        <v>43</v>
      </c>
      <c r="L245" s="26">
        <v>0</v>
      </c>
      <c r="M245" s="26">
        <v>65</v>
      </c>
      <c r="N245" s="27">
        <v>0</v>
      </c>
      <c r="O245" s="26">
        <v>80</v>
      </c>
      <c r="P245" s="26">
        <f t="shared" si="197"/>
        <v>428</v>
      </c>
      <c r="Q245" s="28" t="str">
        <f>IF(D245="物理类",IF(P245&gt;=分数线!$C$2,"本科",""),IF(D245="历史类",IF(P245&gt;=分数线!$C$3,"本科","")))</f>
        <v/>
      </c>
      <c r="R245" s="28">
        <f t="shared" si="198"/>
        <v>0</v>
      </c>
      <c r="S245" s="28" t="str">
        <f>IF(D245="物理类",IF(P245&gt;=分数线!$C$6,"重本",""),IF(D245="历史类",IF(P245&gt;=分数线!$C$7,"重本","")))</f>
        <v/>
      </c>
      <c r="T245" s="28">
        <f t="shared" si="160"/>
        <v>0</v>
      </c>
      <c r="U245" s="28">
        <f t="shared" si="159"/>
        <v>0</v>
      </c>
      <c r="V245" s="26">
        <v>5</v>
      </c>
      <c r="W245" s="26" t="s">
        <v>347</v>
      </c>
      <c r="X245" s="26">
        <f t="shared" si="161"/>
        <v>0</v>
      </c>
      <c r="Y245" s="26" t="s">
        <v>217</v>
      </c>
      <c r="Z245" s="26">
        <f t="shared" si="162"/>
        <v>0</v>
      </c>
      <c r="AA245" s="26" t="s">
        <v>348</v>
      </c>
      <c r="AB245" s="26">
        <f t="shared" si="163"/>
        <v>0</v>
      </c>
      <c r="AC245" s="49" t="s">
        <v>97</v>
      </c>
      <c r="AD245" s="26">
        <f t="shared" si="164"/>
        <v>0</v>
      </c>
      <c r="AE245" s="29" t="s">
        <v>565</v>
      </c>
      <c r="AF245" s="26">
        <f t="shared" si="165"/>
        <v>0</v>
      </c>
      <c r="AG245" s="29" t="s">
        <v>228</v>
      </c>
      <c r="AH245" s="26">
        <f t="shared" si="166"/>
        <v>0</v>
      </c>
      <c r="AI245" s="26">
        <v>5</v>
      </c>
      <c r="AJ245" s="26" t="s">
        <v>85</v>
      </c>
      <c r="AK245" s="26">
        <f t="shared" si="167"/>
        <v>0</v>
      </c>
      <c r="AL245" s="26" t="s">
        <v>161</v>
      </c>
      <c r="AM245" s="26">
        <f t="shared" si="168"/>
        <v>0</v>
      </c>
      <c r="AN245" s="26" t="s">
        <v>162</v>
      </c>
      <c r="AO245" s="26">
        <f t="shared" si="169"/>
        <v>0</v>
      </c>
      <c r="AP245" s="26" t="s">
        <v>183</v>
      </c>
      <c r="AQ245" s="26">
        <f t="shared" si="170"/>
        <v>0</v>
      </c>
      <c r="AR245" s="26" t="s">
        <v>23</v>
      </c>
      <c r="AS245" s="26">
        <f t="shared" si="171"/>
        <v>0</v>
      </c>
      <c r="AT245" s="26" t="s">
        <v>99</v>
      </c>
      <c r="AU245" s="26">
        <f t="shared" si="172"/>
        <v>0</v>
      </c>
      <c r="AV245" s="26">
        <v>5</v>
      </c>
      <c r="AW245" s="26" t="s">
        <v>85</v>
      </c>
      <c r="AX245" s="26">
        <f t="shared" si="173"/>
        <v>0</v>
      </c>
      <c r="AY245" s="26" t="s">
        <v>161</v>
      </c>
      <c r="AZ245" s="26">
        <f t="shared" si="174"/>
        <v>0</v>
      </c>
      <c r="BA245" s="26" t="s">
        <v>162</v>
      </c>
      <c r="BB245" s="26">
        <f t="shared" si="175"/>
        <v>0</v>
      </c>
      <c r="BC245" s="26" t="s">
        <v>183</v>
      </c>
      <c r="BD245" s="26">
        <f t="shared" si="176"/>
        <v>0</v>
      </c>
      <c r="BE245" s="26" t="s">
        <v>99</v>
      </c>
      <c r="BF245" s="26">
        <f t="shared" si="177"/>
        <v>0</v>
      </c>
      <c r="BG245" s="26" t="s">
        <v>21</v>
      </c>
      <c r="BH245" s="26">
        <f t="shared" si="178"/>
        <v>0</v>
      </c>
      <c r="BI245" s="26">
        <v>5</v>
      </c>
      <c r="BJ245" s="26" t="s">
        <v>85</v>
      </c>
      <c r="BK245" s="26">
        <f t="shared" si="179"/>
        <v>0</v>
      </c>
      <c r="BL245" s="26" t="s">
        <v>161</v>
      </c>
      <c r="BM245" s="26">
        <f t="shared" si="180"/>
        <v>0</v>
      </c>
      <c r="BN245" s="26" t="s">
        <v>162</v>
      </c>
      <c r="BO245" s="26">
        <f t="shared" si="181"/>
        <v>0</v>
      </c>
      <c r="BP245" s="26" t="s">
        <v>163</v>
      </c>
      <c r="BQ245" s="26">
        <f t="shared" si="182"/>
        <v>0</v>
      </c>
      <c r="BR245" s="26" t="s">
        <v>99</v>
      </c>
      <c r="BS245" s="26">
        <f t="shared" si="183"/>
        <v>0</v>
      </c>
      <c r="BT245" s="26" t="s">
        <v>21</v>
      </c>
      <c r="BU245" s="26">
        <f t="shared" si="184"/>
        <v>0</v>
      </c>
      <c r="BV245" s="26">
        <v>5</v>
      </c>
      <c r="BW245" s="26" t="s">
        <v>85</v>
      </c>
      <c r="BX245" s="26">
        <f t="shared" si="185"/>
        <v>0</v>
      </c>
      <c r="BY245" s="26" t="s">
        <v>161</v>
      </c>
      <c r="BZ245" s="26">
        <f t="shared" si="186"/>
        <v>0</v>
      </c>
      <c r="CA245" s="26" t="s">
        <v>162</v>
      </c>
      <c r="CB245" s="26">
        <f t="shared" si="187"/>
        <v>0</v>
      </c>
      <c r="CC245" s="26" t="s">
        <v>163</v>
      </c>
      <c r="CD245" s="26">
        <f t="shared" si="188"/>
        <v>0</v>
      </c>
      <c r="CE245" s="26" t="s">
        <v>99</v>
      </c>
      <c r="CF245" s="26">
        <f t="shared" si="189"/>
        <v>0</v>
      </c>
      <c r="CG245" s="26" t="s">
        <v>21</v>
      </c>
      <c r="CH245" s="26">
        <f t="shared" si="190"/>
        <v>0</v>
      </c>
      <c r="CI245" s="26">
        <v>5</v>
      </c>
      <c r="CJ245" s="26" t="s">
        <v>85</v>
      </c>
      <c r="CK245" s="26">
        <f t="shared" si="191"/>
        <v>0</v>
      </c>
      <c r="CL245" s="26" t="s">
        <v>161</v>
      </c>
      <c r="CM245" s="26">
        <f t="shared" si="192"/>
        <v>0</v>
      </c>
      <c r="CN245" s="26" t="s">
        <v>162</v>
      </c>
      <c r="CO245" s="26">
        <f t="shared" si="193"/>
        <v>0</v>
      </c>
      <c r="CP245" s="26" t="s">
        <v>163</v>
      </c>
      <c r="CQ245" s="26">
        <f t="shared" si="194"/>
        <v>0</v>
      </c>
      <c r="CR245" s="26" t="s">
        <v>99</v>
      </c>
      <c r="CS245" s="26">
        <f t="shared" si="195"/>
        <v>0</v>
      </c>
      <c r="CT245" s="26" t="s">
        <v>21</v>
      </c>
      <c r="CU245" s="26">
        <f t="shared" si="196"/>
        <v>0</v>
      </c>
    </row>
    <row r="246" spans="1:99" ht="15.75" x14ac:dyDescent="0.15">
      <c r="A246" s="23" t="s">
        <v>598</v>
      </c>
      <c r="B246" s="24" t="s">
        <v>599</v>
      </c>
      <c r="C246" s="23" t="s">
        <v>160</v>
      </c>
      <c r="D246" s="23" t="s">
        <v>8</v>
      </c>
      <c r="E246" s="25"/>
      <c r="F246" s="23">
        <v>0.2</v>
      </c>
      <c r="G246" s="26">
        <v>0</v>
      </c>
      <c r="H246" s="26">
        <v>89</v>
      </c>
      <c r="I246" s="26">
        <v>88</v>
      </c>
      <c r="J246" s="26">
        <v>97</v>
      </c>
      <c r="K246" s="26">
        <v>26</v>
      </c>
      <c r="L246" s="26">
        <v>0</v>
      </c>
      <c r="M246" s="26">
        <v>61</v>
      </c>
      <c r="N246" s="27">
        <v>0</v>
      </c>
      <c r="O246" s="26">
        <v>63</v>
      </c>
      <c r="P246" s="26">
        <f t="shared" si="197"/>
        <v>424</v>
      </c>
      <c r="Q246" s="28" t="str">
        <f>IF(D246="物理类",IF(P246&gt;=分数线!$C$2,"本科",""),IF(D246="历史类",IF(P246&gt;=分数线!$C$3,"本科","")))</f>
        <v/>
      </c>
      <c r="R246" s="28">
        <f t="shared" si="198"/>
        <v>-7.2</v>
      </c>
      <c r="S246" s="28" t="str">
        <f>IF(D246="物理类",IF(P246&gt;=分数线!$C$6,"重本",""),IF(D246="历史类",IF(P246&gt;=分数线!$C$7,"重本","")))</f>
        <v/>
      </c>
      <c r="T246" s="28">
        <f t="shared" si="160"/>
        <v>0</v>
      </c>
      <c r="U246" s="28">
        <f t="shared" si="159"/>
        <v>-7.2</v>
      </c>
      <c r="V246" s="26">
        <v>5</v>
      </c>
      <c r="W246" s="26" t="s">
        <v>181</v>
      </c>
      <c r="X246" s="26">
        <f t="shared" si="161"/>
        <v>-0.12</v>
      </c>
      <c r="Y246" s="26" t="s">
        <v>182</v>
      </c>
      <c r="Z246" s="26">
        <f t="shared" si="162"/>
        <v>-0.12</v>
      </c>
      <c r="AA246" s="26" t="s">
        <v>91</v>
      </c>
      <c r="AB246" s="26">
        <f t="shared" si="163"/>
        <v>-0.12</v>
      </c>
      <c r="AC246" s="49" t="s">
        <v>183</v>
      </c>
      <c r="AD246" s="26">
        <f t="shared" si="164"/>
        <v>-0.12</v>
      </c>
      <c r="AE246" s="29" t="s">
        <v>23</v>
      </c>
      <c r="AF246" s="26">
        <f t="shared" si="165"/>
        <v>-0.12</v>
      </c>
      <c r="AG246" s="29" t="s">
        <v>185</v>
      </c>
      <c r="AH246" s="26">
        <f t="shared" si="166"/>
        <v>-0.12</v>
      </c>
      <c r="AI246" s="26">
        <v>5</v>
      </c>
      <c r="AJ246" s="26" t="s">
        <v>85</v>
      </c>
      <c r="AK246" s="26">
        <f t="shared" si="167"/>
        <v>-0.12</v>
      </c>
      <c r="AL246" s="26" t="s">
        <v>161</v>
      </c>
      <c r="AM246" s="26">
        <f t="shared" si="168"/>
        <v>-0.12</v>
      </c>
      <c r="AN246" s="26" t="s">
        <v>162</v>
      </c>
      <c r="AO246" s="26">
        <f t="shared" si="169"/>
        <v>-0.12</v>
      </c>
      <c r="AP246" s="26" t="s">
        <v>183</v>
      </c>
      <c r="AQ246" s="26">
        <f t="shared" si="170"/>
        <v>-0.12</v>
      </c>
      <c r="AR246" s="26" t="s">
        <v>23</v>
      </c>
      <c r="AS246" s="26">
        <f t="shared" si="171"/>
        <v>-0.12</v>
      </c>
      <c r="AT246" s="26" t="s">
        <v>99</v>
      </c>
      <c r="AU246" s="26">
        <f t="shared" si="172"/>
        <v>-0.12</v>
      </c>
      <c r="AV246" s="26">
        <v>5</v>
      </c>
      <c r="AW246" s="26" t="s">
        <v>85</v>
      </c>
      <c r="AX246" s="26">
        <f t="shared" si="173"/>
        <v>-0.18</v>
      </c>
      <c r="AY246" s="26" t="s">
        <v>161</v>
      </c>
      <c r="AZ246" s="26">
        <f t="shared" si="174"/>
        <v>-0.18</v>
      </c>
      <c r="BA246" s="26" t="s">
        <v>162</v>
      </c>
      <c r="BB246" s="26">
        <f t="shared" si="175"/>
        <v>-0.18</v>
      </c>
      <c r="BC246" s="26" t="s">
        <v>183</v>
      </c>
      <c r="BD246" s="26">
        <f t="shared" si="176"/>
        <v>-0.18</v>
      </c>
      <c r="BE246" s="26" t="s">
        <v>99</v>
      </c>
      <c r="BF246" s="26">
        <f t="shared" si="177"/>
        <v>-0.18</v>
      </c>
      <c r="BG246" s="26" t="s">
        <v>21</v>
      </c>
      <c r="BH246" s="26">
        <f t="shared" si="178"/>
        <v>-0.18</v>
      </c>
      <c r="BI246" s="26">
        <v>5</v>
      </c>
      <c r="BJ246" s="26" t="s">
        <v>85</v>
      </c>
      <c r="BK246" s="26">
        <f t="shared" si="179"/>
        <v>-0.18</v>
      </c>
      <c r="BL246" s="26" t="s">
        <v>161</v>
      </c>
      <c r="BM246" s="26">
        <f t="shared" si="180"/>
        <v>-0.18</v>
      </c>
      <c r="BN246" s="26" t="s">
        <v>162</v>
      </c>
      <c r="BO246" s="26">
        <f t="shared" si="181"/>
        <v>-0.18</v>
      </c>
      <c r="BP246" s="26" t="s">
        <v>163</v>
      </c>
      <c r="BQ246" s="26">
        <f t="shared" si="182"/>
        <v>-0.18</v>
      </c>
      <c r="BR246" s="26" t="s">
        <v>99</v>
      </c>
      <c r="BS246" s="26">
        <f t="shared" si="183"/>
        <v>-0.18</v>
      </c>
      <c r="BT246" s="26" t="s">
        <v>21</v>
      </c>
      <c r="BU246" s="26">
        <f t="shared" si="184"/>
        <v>-0.18</v>
      </c>
      <c r="BV246" s="26">
        <v>5</v>
      </c>
      <c r="BW246" s="26" t="s">
        <v>85</v>
      </c>
      <c r="BX246" s="26">
        <f t="shared" si="185"/>
        <v>-0.3</v>
      </c>
      <c r="BY246" s="26" t="s">
        <v>161</v>
      </c>
      <c r="BZ246" s="26">
        <f t="shared" si="186"/>
        <v>-0.3</v>
      </c>
      <c r="CA246" s="26" t="s">
        <v>162</v>
      </c>
      <c r="CB246" s="26">
        <f t="shared" si="187"/>
        <v>-0.3</v>
      </c>
      <c r="CC246" s="26" t="s">
        <v>163</v>
      </c>
      <c r="CD246" s="26">
        <f t="shared" si="188"/>
        <v>-0.3</v>
      </c>
      <c r="CE246" s="26" t="s">
        <v>99</v>
      </c>
      <c r="CF246" s="26">
        <f t="shared" si="189"/>
        <v>-0.3</v>
      </c>
      <c r="CG246" s="26" t="s">
        <v>21</v>
      </c>
      <c r="CH246" s="26">
        <f t="shared" si="190"/>
        <v>-0.3</v>
      </c>
      <c r="CI246" s="26">
        <v>5</v>
      </c>
      <c r="CJ246" s="26" t="s">
        <v>85</v>
      </c>
      <c r="CK246" s="26">
        <f t="shared" si="191"/>
        <v>-0.3</v>
      </c>
      <c r="CL246" s="26" t="s">
        <v>161</v>
      </c>
      <c r="CM246" s="26">
        <f t="shared" si="192"/>
        <v>-0.3</v>
      </c>
      <c r="CN246" s="26" t="s">
        <v>162</v>
      </c>
      <c r="CO246" s="26">
        <f t="shared" si="193"/>
        <v>-0.3</v>
      </c>
      <c r="CP246" s="26" t="s">
        <v>163</v>
      </c>
      <c r="CQ246" s="26">
        <f t="shared" si="194"/>
        <v>-0.3</v>
      </c>
      <c r="CR246" s="26" t="s">
        <v>99</v>
      </c>
      <c r="CS246" s="26">
        <f t="shared" si="195"/>
        <v>-0.3</v>
      </c>
      <c r="CT246" s="26" t="s">
        <v>21</v>
      </c>
      <c r="CU246" s="26">
        <f t="shared" si="196"/>
        <v>-0.3</v>
      </c>
    </row>
    <row r="247" spans="1:99" ht="15.75" x14ac:dyDescent="0.15">
      <c r="A247" s="23" t="s">
        <v>600</v>
      </c>
      <c r="B247" s="24" t="s">
        <v>601</v>
      </c>
      <c r="C247" s="23" t="s">
        <v>160</v>
      </c>
      <c r="D247" s="23" t="s">
        <v>8</v>
      </c>
      <c r="E247" s="25"/>
      <c r="F247" s="23">
        <v>0</v>
      </c>
      <c r="G247" s="26">
        <v>0</v>
      </c>
      <c r="H247" s="26">
        <v>90</v>
      </c>
      <c r="I247" s="26">
        <v>78</v>
      </c>
      <c r="J247" s="26">
        <v>107</v>
      </c>
      <c r="K247" s="26">
        <v>21</v>
      </c>
      <c r="L247" s="26">
        <v>0</v>
      </c>
      <c r="M247" s="26">
        <v>62</v>
      </c>
      <c r="N247" s="27">
        <v>0</v>
      </c>
      <c r="O247" s="26">
        <v>64</v>
      </c>
      <c r="P247" s="26">
        <f t="shared" si="197"/>
        <v>422</v>
      </c>
      <c r="Q247" s="28" t="str">
        <f>IF(D247="物理类",IF(P247&gt;=分数线!$C$2,"本科",""),IF(D247="历史类",IF(P247&gt;=分数线!$C$3,"本科","")))</f>
        <v/>
      </c>
      <c r="R247" s="28">
        <f t="shared" si="198"/>
        <v>0</v>
      </c>
      <c r="S247" s="28" t="str">
        <f>IF(D247="物理类",IF(P247&gt;=分数线!$C$6,"重本",""),IF(D247="历史类",IF(P247&gt;=分数线!$C$7,"重本","")))</f>
        <v/>
      </c>
      <c r="T247" s="28">
        <f t="shared" si="160"/>
        <v>0</v>
      </c>
      <c r="U247" s="28">
        <f t="shared" si="159"/>
        <v>0</v>
      </c>
      <c r="V247" s="26">
        <v>5</v>
      </c>
      <c r="W247" s="26" t="s">
        <v>347</v>
      </c>
      <c r="X247" s="26">
        <f t="shared" si="161"/>
        <v>0</v>
      </c>
      <c r="Y247" s="26" t="s">
        <v>182</v>
      </c>
      <c r="Z247" s="26">
        <f t="shared" si="162"/>
        <v>0</v>
      </c>
      <c r="AA247" s="26" t="s">
        <v>80</v>
      </c>
      <c r="AB247" s="26">
        <f t="shared" si="163"/>
        <v>0</v>
      </c>
      <c r="AC247" s="49" t="s">
        <v>16</v>
      </c>
      <c r="AD247" s="26">
        <f t="shared" si="164"/>
        <v>0</v>
      </c>
      <c r="AE247" s="29" t="s">
        <v>602</v>
      </c>
      <c r="AF247" s="26">
        <f t="shared" si="165"/>
        <v>0</v>
      </c>
      <c r="AG247" s="29" t="s">
        <v>99</v>
      </c>
      <c r="AH247" s="26">
        <f t="shared" si="166"/>
        <v>0</v>
      </c>
      <c r="AI247" s="26">
        <v>5</v>
      </c>
      <c r="AJ247" s="26" t="s">
        <v>85</v>
      </c>
      <c r="AK247" s="26">
        <f t="shared" si="167"/>
        <v>0</v>
      </c>
      <c r="AL247" s="26" t="s">
        <v>161</v>
      </c>
      <c r="AM247" s="26">
        <f t="shared" si="168"/>
        <v>0</v>
      </c>
      <c r="AN247" s="26" t="s">
        <v>162</v>
      </c>
      <c r="AO247" s="26">
        <f t="shared" si="169"/>
        <v>0</v>
      </c>
      <c r="AP247" s="26" t="s">
        <v>183</v>
      </c>
      <c r="AQ247" s="26">
        <f t="shared" si="170"/>
        <v>0</v>
      </c>
      <c r="AR247" s="26" t="s">
        <v>23</v>
      </c>
      <c r="AS247" s="26">
        <f t="shared" si="171"/>
        <v>0</v>
      </c>
      <c r="AT247" s="26" t="s">
        <v>99</v>
      </c>
      <c r="AU247" s="26">
        <f t="shared" si="172"/>
        <v>0</v>
      </c>
      <c r="AV247" s="26">
        <v>5</v>
      </c>
      <c r="AW247" s="26" t="s">
        <v>85</v>
      </c>
      <c r="AX247" s="26">
        <f t="shared" si="173"/>
        <v>0</v>
      </c>
      <c r="AY247" s="26" t="s">
        <v>161</v>
      </c>
      <c r="AZ247" s="26">
        <f t="shared" si="174"/>
        <v>0</v>
      </c>
      <c r="BA247" s="26" t="s">
        <v>162</v>
      </c>
      <c r="BB247" s="26">
        <f t="shared" si="175"/>
        <v>0</v>
      </c>
      <c r="BC247" s="26" t="s">
        <v>183</v>
      </c>
      <c r="BD247" s="26">
        <f t="shared" si="176"/>
        <v>0</v>
      </c>
      <c r="BE247" s="26" t="s">
        <v>99</v>
      </c>
      <c r="BF247" s="26">
        <f t="shared" si="177"/>
        <v>0</v>
      </c>
      <c r="BG247" s="26" t="s">
        <v>21</v>
      </c>
      <c r="BH247" s="26">
        <f t="shared" si="178"/>
        <v>0</v>
      </c>
      <c r="BI247" s="26">
        <v>5</v>
      </c>
      <c r="BJ247" s="26" t="s">
        <v>85</v>
      </c>
      <c r="BK247" s="26">
        <f t="shared" si="179"/>
        <v>0</v>
      </c>
      <c r="BL247" s="26" t="s">
        <v>161</v>
      </c>
      <c r="BM247" s="26">
        <f t="shared" si="180"/>
        <v>0</v>
      </c>
      <c r="BN247" s="26" t="s">
        <v>162</v>
      </c>
      <c r="BO247" s="26">
        <f t="shared" si="181"/>
        <v>0</v>
      </c>
      <c r="BP247" s="26" t="s">
        <v>163</v>
      </c>
      <c r="BQ247" s="26">
        <f t="shared" si="182"/>
        <v>0</v>
      </c>
      <c r="BR247" s="26" t="s">
        <v>99</v>
      </c>
      <c r="BS247" s="26">
        <f t="shared" si="183"/>
        <v>0</v>
      </c>
      <c r="BT247" s="26" t="s">
        <v>21</v>
      </c>
      <c r="BU247" s="26">
        <f t="shared" si="184"/>
        <v>0</v>
      </c>
      <c r="BV247" s="26">
        <v>5</v>
      </c>
      <c r="BW247" s="26" t="s">
        <v>85</v>
      </c>
      <c r="BX247" s="26">
        <f t="shared" si="185"/>
        <v>0</v>
      </c>
      <c r="BY247" s="26" t="s">
        <v>161</v>
      </c>
      <c r="BZ247" s="26">
        <f t="shared" si="186"/>
        <v>0</v>
      </c>
      <c r="CA247" s="26" t="s">
        <v>162</v>
      </c>
      <c r="CB247" s="26">
        <f t="shared" si="187"/>
        <v>0</v>
      </c>
      <c r="CC247" s="26" t="s">
        <v>163</v>
      </c>
      <c r="CD247" s="26">
        <f t="shared" si="188"/>
        <v>0</v>
      </c>
      <c r="CE247" s="26" t="s">
        <v>99</v>
      </c>
      <c r="CF247" s="26">
        <f t="shared" si="189"/>
        <v>0</v>
      </c>
      <c r="CG247" s="26" t="s">
        <v>21</v>
      </c>
      <c r="CH247" s="26">
        <f t="shared" si="190"/>
        <v>0</v>
      </c>
      <c r="CI247" s="26">
        <v>5</v>
      </c>
      <c r="CJ247" s="26" t="s">
        <v>85</v>
      </c>
      <c r="CK247" s="26">
        <f t="shared" si="191"/>
        <v>0</v>
      </c>
      <c r="CL247" s="26" t="s">
        <v>161</v>
      </c>
      <c r="CM247" s="26">
        <f t="shared" si="192"/>
        <v>0</v>
      </c>
      <c r="CN247" s="26" t="s">
        <v>162</v>
      </c>
      <c r="CO247" s="26">
        <f t="shared" si="193"/>
        <v>0</v>
      </c>
      <c r="CP247" s="26" t="s">
        <v>163</v>
      </c>
      <c r="CQ247" s="26">
        <f t="shared" si="194"/>
        <v>0</v>
      </c>
      <c r="CR247" s="26" t="s">
        <v>99</v>
      </c>
      <c r="CS247" s="26">
        <f t="shared" si="195"/>
        <v>0</v>
      </c>
      <c r="CT247" s="26" t="s">
        <v>21</v>
      </c>
      <c r="CU247" s="26">
        <f t="shared" si="196"/>
        <v>0</v>
      </c>
    </row>
    <row r="248" spans="1:99" ht="15.75" x14ac:dyDescent="0.15">
      <c r="A248" s="23" t="s">
        <v>603</v>
      </c>
      <c r="B248" s="24" t="s">
        <v>604</v>
      </c>
      <c r="C248" s="23" t="s">
        <v>160</v>
      </c>
      <c r="D248" s="23" t="s">
        <v>8</v>
      </c>
      <c r="E248" s="25"/>
      <c r="F248" s="23">
        <v>0.6</v>
      </c>
      <c r="G248" s="26">
        <v>0</v>
      </c>
      <c r="H248" s="26">
        <v>97</v>
      </c>
      <c r="I248" s="26">
        <v>78</v>
      </c>
      <c r="J248" s="26">
        <v>76</v>
      </c>
      <c r="K248" s="26">
        <v>41</v>
      </c>
      <c r="L248" s="26">
        <v>0</v>
      </c>
      <c r="M248" s="26">
        <v>56</v>
      </c>
      <c r="N248" s="27">
        <v>0</v>
      </c>
      <c r="O248" s="26">
        <v>72</v>
      </c>
      <c r="P248" s="26">
        <f t="shared" si="197"/>
        <v>420</v>
      </c>
      <c r="Q248" s="28" t="str">
        <f>IF(D248="物理类",IF(P248&gt;=分数线!$C$2,"本科",""),IF(D248="历史类",IF(P248&gt;=分数线!$C$3,"本科","")))</f>
        <v/>
      </c>
      <c r="R248" s="28">
        <f t="shared" si="198"/>
        <v>-21.6</v>
      </c>
      <c r="S248" s="28" t="str">
        <f>IF(D248="物理类",IF(P248&gt;=分数线!$C$6,"重本",""),IF(D248="历史类",IF(P248&gt;=分数线!$C$7,"重本","")))</f>
        <v/>
      </c>
      <c r="T248" s="28">
        <f t="shared" si="160"/>
        <v>0</v>
      </c>
      <c r="U248" s="28">
        <f t="shared" si="159"/>
        <v>-21.6</v>
      </c>
      <c r="V248" s="26">
        <v>5</v>
      </c>
      <c r="W248" s="26" t="s">
        <v>352</v>
      </c>
      <c r="X248" s="26">
        <f t="shared" si="161"/>
        <v>-0.36</v>
      </c>
      <c r="Y248" s="26" t="s">
        <v>274</v>
      </c>
      <c r="Z248" s="26">
        <f t="shared" si="162"/>
        <v>-0.36</v>
      </c>
      <c r="AA248" s="26" t="s">
        <v>306</v>
      </c>
      <c r="AB248" s="26">
        <f t="shared" si="163"/>
        <v>-0.36</v>
      </c>
      <c r="AC248" s="49" t="s">
        <v>218</v>
      </c>
      <c r="AD248" s="26">
        <f t="shared" si="164"/>
        <v>-0.36</v>
      </c>
      <c r="AE248" s="29" t="s">
        <v>565</v>
      </c>
      <c r="AF248" s="26">
        <f t="shared" si="165"/>
        <v>-0.36</v>
      </c>
      <c r="AG248" s="29" t="s">
        <v>269</v>
      </c>
      <c r="AH248" s="26">
        <f t="shared" si="166"/>
        <v>-0.36</v>
      </c>
      <c r="AI248" s="26">
        <v>5</v>
      </c>
      <c r="AJ248" s="26" t="s">
        <v>85</v>
      </c>
      <c r="AK248" s="26">
        <f t="shared" si="167"/>
        <v>-0.36</v>
      </c>
      <c r="AL248" s="26" t="s">
        <v>161</v>
      </c>
      <c r="AM248" s="26">
        <f t="shared" si="168"/>
        <v>-0.36</v>
      </c>
      <c r="AN248" s="26" t="s">
        <v>162</v>
      </c>
      <c r="AO248" s="26">
        <f t="shared" si="169"/>
        <v>-0.36</v>
      </c>
      <c r="AP248" s="26" t="s">
        <v>183</v>
      </c>
      <c r="AQ248" s="26">
        <f t="shared" si="170"/>
        <v>-0.36</v>
      </c>
      <c r="AR248" s="26" t="s">
        <v>23</v>
      </c>
      <c r="AS248" s="26">
        <f t="shared" si="171"/>
        <v>-0.36</v>
      </c>
      <c r="AT248" s="26" t="s">
        <v>99</v>
      </c>
      <c r="AU248" s="26">
        <f t="shared" si="172"/>
        <v>-0.36</v>
      </c>
      <c r="AV248" s="26">
        <v>5</v>
      </c>
      <c r="AW248" s="26" t="s">
        <v>85</v>
      </c>
      <c r="AX248" s="26">
        <f t="shared" si="173"/>
        <v>-0.54</v>
      </c>
      <c r="AY248" s="26" t="s">
        <v>161</v>
      </c>
      <c r="AZ248" s="26">
        <f t="shared" si="174"/>
        <v>-0.54</v>
      </c>
      <c r="BA248" s="26" t="s">
        <v>162</v>
      </c>
      <c r="BB248" s="26">
        <f t="shared" si="175"/>
        <v>-0.54</v>
      </c>
      <c r="BC248" s="26" t="s">
        <v>183</v>
      </c>
      <c r="BD248" s="26">
        <f t="shared" si="176"/>
        <v>-0.54</v>
      </c>
      <c r="BE248" s="26" t="s">
        <v>99</v>
      </c>
      <c r="BF248" s="26">
        <f t="shared" si="177"/>
        <v>-0.54</v>
      </c>
      <c r="BG248" s="26" t="s">
        <v>21</v>
      </c>
      <c r="BH248" s="26">
        <f t="shared" si="178"/>
        <v>-0.54</v>
      </c>
      <c r="BI248" s="26">
        <v>5</v>
      </c>
      <c r="BJ248" s="26" t="s">
        <v>85</v>
      </c>
      <c r="BK248" s="26">
        <f t="shared" si="179"/>
        <v>-0.54</v>
      </c>
      <c r="BL248" s="26" t="s">
        <v>161</v>
      </c>
      <c r="BM248" s="26">
        <f t="shared" si="180"/>
        <v>-0.54</v>
      </c>
      <c r="BN248" s="26" t="s">
        <v>162</v>
      </c>
      <c r="BO248" s="26">
        <f t="shared" si="181"/>
        <v>-0.54</v>
      </c>
      <c r="BP248" s="26" t="s">
        <v>163</v>
      </c>
      <c r="BQ248" s="26">
        <f t="shared" si="182"/>
        <v>-0.54</v>
      </c>
      <c r="BR248" s="26" t="s">
        <v>99</v>
      </c>
      <c r="BS248" s="26">
        <f t="shared" si="183"/>
        <v>-0.54</v>
      </c>
      <c r="BT248" s="26" t="s">
        <v>21</v>
      </c>
      <c r="BU248" s="26">
        <f t="shared" si="184"/>
        <v>-0.54</v>
      </c>
      <c r="BV248" s="26">
        <v>5</v>
      </c>
      <c r="BW248" s="26" t="s">
        <v>85</v>
      </c>
      <c r="BX248" s="26">
        <f t="shared" si="185"/>
        <v>-0.9</v>
      </c>
      <c r="BY248" s="26" t="s">
        <v>161</v>
      </c>
      <c r="BZ248" s="26">
        <f t="shared" si="186"/>
        <v>-0.9</v>
      </c>
      <c r="CA248" s="26" t="s">
        <v>162</v>
      </c>
      <c r="CB248" s="26">
        <f t="shared" si="187"/>
        <v>-0.9</v>
      </c>
      <c r="CC248" s="26" t="s">
        <v>163</v>
      </c>
      <c r="CD248" s="26">
        <f t="shared" si="188"/>
        <v>-0.9</v>
      </c>
      <c r="CE248" s="26" t="s">
        <v>99</v>
      </c>
      <c r="CF248" s="26">
        <f t="shared" si="189"/>
        <v>-0.9</v>
      </c>
      <c r="CG248" s="26" t="s">
        <v>21</v>
      </c>
      <c r="CH248" s="26">
        <f t="shared" si="190"/>
        <v>-0.9</v>
      </c>
      <c r="CI248" s="26">
        <v>5</v>
      </c>
      <c r="CJ248" s="26" t="s">
        <v>85</v>
      </c>
      <c r="CK248" s="26">
        <f t="shared" si="191"/>
        <v>-0.9</v>
      </c>
      <c r="CL248" s="26" t="s">
        <v>161</v>
      </c>
      <c r="CM248" s="26">
        <f t="shared" si="192"/>
        <v>-0.9</v>
      </c>
      <c r="CN248" s="26" t="s">
        <v>162</v>
      </c>
      <c r="CO248" s="26">
        <f t="shared" si="193"/>
        <v>-0.9</v>
      </c>
      <c r="CP248" s="26" t="s">
        <v>163</v>
      </c>
      <c r="CQ248" s="26">
        <f t="shared" si="194"/>
        <v>-0.9</v>
      </c>
      <c r="CR248" s="26" t="s">
        <v>99</v>
      </c>
      <c r="CS248" s="26">
        <f t="shared" si="195"/>
        <v>-0.9</v>
      </c>
      <c r="CT248" s="26" t="s">
        <v>21</v>
      </c>
      <c r="CU248" s="26">
        <f t="shared" si="196"/>
        <v>-0.9</v>
      </c>
    </row>
    <row r="249" spans="1:99" ht="15.75" x14ac:dyDescent="0.15">
      <c r="A249" s="23" t="s">
        <v>605</v>
      </c>
      <c r="B249" s="24" t="s">
        <v>606</v>
      </c>
      <c r="C249" s="23" t="s">
        <v>160</v>
      </c>
      <c r="D249" s="23" t="s">
        <v>8</v>
      </c>
      <c r="E249" s="25"/>
      <c r="F249" s="23">
        <v>0.2</v>
      </c>
      <c r="G249" s="26">
        <v>0</v>
      </c>
      <c r="H249" s="26">
        <v>92</v>
      </c>
      <c r="I249" s="26">
        <v>84</v>
      </c>
      <c r="J249" s="26">
        <v>85</v>
      </c>
      <c r="K249" s="26">
        <v>33</v>
      </c>
      <c r="L249" s="26">
        <v>0</v>
      </c>
      <c r="M249" s="26">
        <v>64</v>
      </c>
      <c r="N249" s="27">
        <v>0</v>
      </c>
      <c r="O249" s="26">
        <v>59</v>
      </c>
      <c r="P249" s="26">
        <f t="shared" si="197"/>
        <v>417</v>
      </c>
      <c r="Q249" s="28" t="str">
        <f>IF(D249="物理类",IF(P249&gt;=分数线!$C$2,"本科",""),IF(D249="历史类",IF(P249&gt;=分数线!$C$3,"本科","")))</f>
        <v/>
      </c>
      <c r="R249" s="28">
        <f t="shared" si="198"/>
        <v>-7.2</v>
      </c>
      <c r="S249" s="28" t="str">
        <f>IF(D249="物理类",IF(P249&gt;=分数线!$C$6,"重本",""),IF(D249="历史类",IF(P249&gt;=分数线!$C$7,"重本","")))</f>
        <v/>
      </c>
      <c r="T249" s="28">
        <f t="shared" si="160"/>
        <v>0</v>
      </c>
      <c r="U249" s="28">
        <f t="shared" si="159"/>
        <v>-7.2</v>
      </c>
      <c r="V249" s="26">
        <v>5</v>
      </c>
      <c r="W249" s="26" t="s">
        <v>85</v>
      </c>
      <c r="X249" s="26">
        <f t="shared" si="161"/>
        <v>-0.12</v>
      </c>
      <c r="Y249" s="26" t="s">
        <v>274</v>
      </c>
      <c r="Z249" s="26">
        <f t="shared" si="162"/>
        <v>-0.12</v>
      </c>
      <c r="AA249" s="26" t="s">
        <v>93</v>
      </c>
      <c r="AB249" s="26">
        <f t="shared" si="163"/>
        <v>-0.12</v>
      </c>
      <c r="AC249" s="49" t="s">
        <v>183</v>
      </c>
      <c r="AD249" s="26">
        <f t="shared" si="164"/>
        <v>-0.12</v>
      </c>
      <c r="AE249" s="29" t="s">
        <v>92</v>
      </c>
      <c r="AF249" s="26">
        <f t="shared" si="165"/>
        <v>-0.12</v>
      </c>
      <c r="AG249" s="29" t="s">
        <v>228</v>
      </c>
      <c r="AH249" s="26">
        <f t="shared" si="166"/>
        <v>-0.12</v>
      </c>
      <c r="AI249" s="26">
        <v>5</v>
      </c>
      <c r="AJ249" s="26" t="s">
        <v>85</v>
      </c>
      <c r="AK249" s="26">
        <f t="shared" si="167"/>
        <v>-0.12</v>
      </c>
      <c r="AL249" s="26" t="s">
        <v>161</v>
      </c>
      <c r="AM249" s="26">
        <f t="shared" si="168"/>
        <v>-0.12</v>
      </c>
      <c r="AN249" s="26" t="s">
        <v>162</v>
      </c>
      <c r="AO249" s="26">
        <f t="shared" si="169"/>
        <v>-0.12</v>
      </c>
      <c r="AP249" s="26" t="s">
        <v>183</v>
      </c>
      <c r="AQ249" s="26">
        <f t="shared" si="170"/>
        <v>-0.12</v>
      </c>
      <c r="AR249" s="26" t="s">
        <v>23</v>
      </c>
      <c r="AS249" s="26">
        <f t="shared" si="171"/>
        <v>-0.12</v>
      </c>
      <c r="AT249" s="26" t="s">
        <v>99</v>
      </c>
      <c r="AU249" s="26">
        <f t="shared" si="172"/>
        <v>-0.12</v>
      </c>
      <c r="AV249" s="26">
        <v>5</v>
      </c>
      <c r="AW249" s="26" t="s">
        <v>85</v>
      </c>
      <c r="AX249" s="26">
        <f t="shared" si="173"/>
        <v>-0.18</v>
      </c>
      <c r="AY249" s="26" t="s">
        <v>161</v>
      </c>
      <c r="AZ249" s="26">
        <f t="shared" si="174"/>
        <v>-0.18</v>
      </c>
      <c r="BA249" s="26" t="s">
        <v>162</v>
      </c>
      <c r="BB249" s="26">
        <f t="shared" si="175"/>
        <v>-0.18</v>
      </c>
      <c r="BC249" s="26" t="s">
        <v>183</v>
      </c>
      <c r="BD249" s="26">
        <f t="shared" si="176"/>
        <v>-0.18</v>
      </c>
      <c r="BE249" s="26" t="s">
        <v>99</v>
      </c>
      <c r="BF249" s="26">
        <f t="shared" si="177"/>
        <v>-0.18</v>
      </c>
      <c r="BG249" s="26" t="s">
        <v>21</v>
      </c>
      <c r="BH249" s="26">
        <f t="shared" si="178"/>
        <v>-0.18</v>
      </c>
      <c r="BI249" s="26">
        <v>5</v>
      </c>
      <c r="BJ249" s="26" t="s">
        <v>85</v>
      </c>
      <c r="BK249" s="26">
        <f t="shared" si="179"/>
        <v>-0.18</v>
      </c>
      <c r="BL249" s="26" t="s">
        <v>161</v>
      </c>
      <c r="BM249" s="26">
        <f t="shared" si="180"/>
        <v>-0.18</v>
      </c>
      <c r="BN249" s="26" t="s">
        <v>162</v>
      </c>
      <c r="BO249" s="26">
        <f t="shared" si="181"/>
        <v>-0.18</v>
      </c>
      <c r="BP249" s="26" t="s">
        <v>163</v>
      </c>
      <c r="BQ249" s="26">
        <f t="shared" si="182"/>
        <v>-0.18</v>
      </c>
      <c r="BR249" s="26" t="s">
        <v>99</v>
      </c>
      <c r="BS249" s="26">
        <f t="shared" si="183"/>
        <v>-0.18</v>
      </c>
      <c r="BT249" s="26" t="s">
        <v>21</v>
      </c>
      <c r="BU249" s="26">
        <f t="shared" si="184"/>
        <v>-0.18</v>
      </c>
      <c r="BV249" s="26">
        <v>5</v>
      </c>
      <c r="BW249" s="26" t="s">
        <v>85</v>
      </c>
      <c r="BX249" s="26">
        <f t="shared" si="185"/>
        <v>-0.3</v>
      </c>
      <c r="BY249" s="26" t="s">
        <v>161</v>
      </c>
      <c r="BZ249" s="26">
        <f t="shared" si="186"/>
        <v>-0.3</v>
      </c>
      <c r="CA249" s="26" t="s">
        <v>162</v>
      </c>
      <c r="CB249" s="26">
        <f t="shared" si="187"/>
        <v>-0.3</v>
      </c>
      <c r="CC249" s="26" t="s">
        <v>163</v>
      </c>
      <c r="CD249" s="26">
        <f t="shared" si="188"/>
        <v>-0.3</v>
      </c>
      <c r="CE249" s="26" t="s">
        <v>99</v>
      </c>
      <c r="CF249" s="26">
        <f t="shared" si="189"/>
        <v>-0.3</v>
      </c>
      <c r="CG249" s="26" t="s">
        <v>21</v>
      </c>
      <c r="CH249" s="26">
        <f t="shared" si="190"/>
        <v>-0.3</v>
      </c>
      <c r="CI249" s="26">
        <v>5</v>
      </c>
      <c r="CJ249" s="26" t="s">
        <v>85</v>
      </c>
      <c r="CK249" s="26">
        <f t="shared" si="191"/>
        <v>-0.3</v>
      </c>
      <c r="CL249" s="26" t="s">
        <v>161</v>
      </c>
      <c r="CM249" s="26">
        <f t="shared" si="192"/>
        <v>-0.3</v>
      </c>
      <c r="CN249" s="26" t="s">
        <v>162</v>
      </c>
      <c r="CO249" s="26">
        <f t="shared" si="193"/>
        <v>-0.3</v>
      </c>
      <c r="CP249" s="26" t="s">
        <v>163</v>
      </c>
      <c r="CQ249" s="26">
        <f t="shared" si="194"/>
        <v>-0.3</v>
      </c>
      <c r="CR249" s="26" t="s">
        <v>99</v>
      </c>
      <c r="CS249" s="26">
        <f t="shared" si="195"/>
        <v>-0.3</v>
      </c>
      <c r="CT249" s="26" t="s">
        <v>21</v>
      </c>
      <c r="CU249" s="26">
        <f t="shared" si="196"/>
        <v>-0.3</v>
      </c>
    </row>
    <row r="250" spans="1:99" ht="15.75" x14ac:dyDescent="0.15">
      <c r="A250" s="23" t="s">
        <v>607</v>
      </c>
      <c r="B250" s="24" t="s">
        <v>608</v>
      </c>
      <c r="C250" s="23" t="s">
        <v>160</v>
      </c>
      <c r="D250" s="23" t="s">
        <v>8</v>
      </c>
      <c r="E250" s="25"/>
      <c r="F250" s="23">
        <v>0</v>
      </c>
      <c r="G250" s="26">
        <v>0</v>
      </c>
      <c r="H250" s="26">
        <v>99</v>
      </c>
      <c r="I250" s="26">
        <v>82</v>
      </c>
      <c r="J250" s="26">
        <v>57</v>
      </c>
      <c r="K250" s="26">
        <v>48</v>
      </c>
      <c r="L250" s="26">
        <v>0</v>
      </c>
      <c r="M250" s="26">
        <v>58</v>
      </c>
      <c r="N250" s="27">
        <v>0</v>
      </c>
      <c r="O250" s="26">
        <v>68</v>
      </c>
      <c r="P250" s="26">
        <f t="shared" si="197"/>
        <v>412</v>
      </c>
      <c r="Q250" s="28" t="str">
        <f>IF(D250="物理类",IF(P250&gt;=分数线!$C$2,"本科",""),IF(D250="历史类",IF(P250&gt;=分数线!$C$3,"本科","")))</f>
        <v/>
      </c>
      <c r="R250" s="28">
        <f t="shared" si="198"/>
        <v>0</v>
      </c>
      <c r="S250" s="28" t="str">
        <f>IF(D250="物理类",IF(P250&gt;=分数线!$C$6,"重本",""),IF(D250="历史类",IF(P250&gt;=分数线!$C$7,"重本","")))</f>
        <v/>
      </c>
      <c r="T250" s="28">
        <f t="shared" si="160"/>
        <v>0</v>
      </c>
      <c r="U250" s="28">
        <f t="shared" si="159"/>
        <v>0</v>
      </c>
      <c r="V250" s="26">
        <v>5</v>
      </c>
      <c r="W250" s="26" t="s">
        <v>347</v>
      </c>
      <c r="X250" s="26">
        <f t="shared" si="161"/>
        <v>0</v>
      </c>
      <c r="Y250" s="26" t="s">
        <v>217</v>
      </c>
      <c r="Z250" s="26">
        <f t="shared" si="162"/>
        <v>0</v>
      </c>
      <c r="AA250" s="26" t="s">
        <v>348</v>
      </c>
      <c r="AB250" s="26">
        <f t="shared" si="163"/>
        <v>0</v>
      </c>
      <c r="AC250" s="49" t="s">
        <v>97</v>
      </c>
      <c r="AD250" s="26">
        <f t="shared" si="164"/>
        <v>0</v>
      </c>
      <c r="AE250" s="29" t="s">
        <v>565</v>
      </c>
      <c r="AF250" s="26">
        <f t="shared" si="165"/>
        <v>0</v>
      </c>
      <c r="AG250" s="29" t="s">
        <v>228</v>
      </c>
      <c r="AH250" s="26">
        <f t="shared" si="166"/>
        <v>0</v>
      </c>
      <c r="AI250" s="26">
        <v>5</v>
      </c>
      <c r="AJ250" s="26" t="s">
        <v>85</v>
      </c>
      <c r="AK250" s="26">
        <f t="shared" si="167"/>
        <v>0</v>
      </c>
      <c r="AL250" s="26" t="s">
        <v>161</v>
      </c>
      <c r="AM250" s="26">
        <f t="shared" si="168"/>
        <v>0</v>
      </c>
      <c r="AN250" s="26" t="s">
        <v>162</v>
      </c>
      <c r="AO250" s="26">
        <f t="shared" si="169"/>
        <v>0</v>
      </c>
      <c r="AP250" s="26" t="s">
        <v>183</v>
      </c>
      <c r="AQ250" s="26">
        <f t="shared" si="170"/>
        <v>0</v>
      </c>
      <c r="AR250" s="26" t="s">
        <v>23</v>
      </c>
      <c r="AS250" s="26">
        <f t="shared" si="171"/>
        <v>0</v>
      </c>
      <c r="AT250" s="26" t="s">
        <v>99</v>
      </c>
      <c r="AU250" s="26">
        <f t="shared" si="172"/>
        <v>0</v>
      </c>
      <c r="AV250" s="26">
        <v>5</v>
      </c>
      <c r="AW250" s="26" t="s">
        <v>85</v>
      </c>
      <c r="AX250" s="26">
        <f t="shared" si="173"/>
        <v>0</v>
      </c>
      <c r="AY250" s="26" t="s">
        <v>161</v>
      </c>
      <c r="AZ250" s="26">
        <f t="shared" si="174"/>
        <v>0</v>
      </c>
      <c r="BA250" s="26" t="s">
        <v>162</v>
      </c>
      <c r="BB250" s="26">
        <f t="shared" si="175"/>
        <v>0</v>
      </c>
      <c r="BC250" s="26" t="s">
        <v>183</v>
      </c>
      <c r="BD250" s="26">
        <f t="shared" si="176"/>
        <v>0</v>
      </c>
      <c r="BE250" s="26" t="s">
        <v>99</v>
      </c>
      <c r="BF250" s="26">
        <f t="shared" si="177"/>
        <v>0</v>
      </c>
      <c r="BG250" s="26" t="s">
        <v>21</v>
      </c>
      <c r="BH250" s="26">
        <f t="shared" si="178"/>
        <v>0</v>
      </c>
      <c r="BI250" s="26">
        <v>5</v>
      </c>
      <c r="BJ250" s="26" t="s">
        <v>85</v>
      </c>
      <c r="BK250" s="26">
        <f t="shared" si="179"/>
        <v>0</v>
      </c>
      <c r="BL250" s="26" t="s">
        <v>161</v>
      </c>
      <c r="BM250" s="26">
        <f t="shared" si="180"/>
        <v>0</v>
      </c>
      <c r="BN250" s="26" t="s">
        <v>162</v>
      </c>
      <c r="BO250" s="26">
        <f t="shared" si="181"/>
        <v>0</v>
      </c>
      <c r="BP250" s="26" t="s">
        <v>163</v>
      </c>
      <c r="BQ250" s="26">
        <f t="shared" si="182"/>
        <v>0</v>
      </c>
      <c r="BR250" s="26" t="s">
        <v>99</v>
      </c>
      <c r="BS250" s="26">
        <f t="shared" si="183"/>
        <v>0</v>
      </c>
      <c r="BT250" s="26" t="s">
        <v>21</v>
      </c>
      <c r="BU250" s="26">
        <f t="shared" si="184"/>
        <v>0</v>
      </c>
      <c r="BV250" s="26">
        <v>5</v>
      </c>
      <c r="BW250" s="26" t="s">
        <v>85</v>
      </c>
      <c r="BX250" s="26">
        <f t="shared" si="185"/>
        <v>0</v>
      </c>
      <c r="BY250" s="26" t="s">
        <v>161</v>
      </c>
      <c r="BZ250" s="26">
        <f t="shared" si="186"/>
        <v>0</v>
      </c>
      <c r="CA250" s="26" t="s">
        <v>162</v>
      </c>
      <c r="CB250" s="26">
        <f t="shared" si="187"/>
        <v>0</v>
      </c>
      <c r="CC250" s="26" t="s">
        <v>163</v>
      </c>
      <c r="CD250" s="26">
        <f t="shared" si="188"/>
        <v>0</v>
      </c>
      <c r="CE250" s="26" t="s">
        <v>99</v>
      </c>
      <c r="CF250" s="26">
        <f t="shared" si="189"/>
        <v>0</v>
      </c>
      <c r="CG250" s="26" t="s">
        <v>21</v>
      </c>
      <c r="CH250" s="26">
        <f t="shared" si="190"/>
        <v>0</v>
      </c>
      <c r="CI250" s="26">
        <v>5</v>
      </c>
      <c r="CJ250" s="26" t="s">
        <v>85</v>
      </c>
      <c r="CK250" s="26">
        <f t="shared" si="191"/>
        <v>0</v>
      </c>
      <c r="CL250" s="26" t="s">
        <v>161</v>
      </c>
      <c r="CM250" s="26">
        <f t="shared" si="192"/>
        <v>0</v>
      </c>
      <c r="CN250" s="26" t="s">
        <v>162</v>
      </c>
      <c r="CO250" s="26">
        <f t="shared" si="193"/>
        <v>0</v>
      </c>
      <c r="CP250" s="26" t="s">
        <v>163</v>
      </c>
      <c r="CQ250" s="26">
        <f t="shared" si="194"/>
        <v>0</v>
      </c>
      <c r="CR250" s="26" t="s">
        <v>99</v>
      </c>
      <c r="CS250" s="26">
        <f t="shared" si="195"/>
        <v>0</v>
      </c>
      <c r="CT250" s="26" t="s">
        <v>21</v>
      </c>
      <c r="CU250" s="26">
        <f t="shared" si="196"/>
        <v>0</v>
      </c>
    </row>
    <row r="251" spans="1:99" ht="15.75" x14ac:dyDescent="0.15">
      <c r="A251" s="23" t="s">
        <v>609</v>
      </c>
      <c r="B251" s="24" t="s">
        <v>610</v>
      </c>
      <c r="C251" s="23" t="s">
        <v>160</v>
      </c>
      <c r="D251" s="23" t="s">
        <v>8</v>
      </c>
      <c r="E251" s="25"/>
      <c r="F251" s="23">
        <v>0.2</v>
      </c>
      <c r="G251" s="26">
        <v>0</v>
      </c>
      <c r="H251" s="26">
        <v>94</v>
      </c>
      <c r="I251" s="26">
        <v>57</v>
      </c>
      <c r="J251" s="26">
        <v>113</v>
      </c>
      <c r="K251" s="26">
        <v>15</v>
      </c>
      <c r="L251" s="26">
        <v>0</v>
      </c>
      <c r="M251" s="26">
        <v>57</v>
      </c>
      <c r="N251" s="27">
        <v>0</v>
      </c>
      <c r="O251" s="26">
        <v>76</v>
      </c>
      <c r="P251" s="26">
        <f t="shared" si="197"/>
        <v>412</v>
      </c>
      <c r="Q251" s="28" t="str">
        <f>IF(D251="物理类",IF(P251&gt;=分数线!$C$2,"本科",""),IF(D251="历史类",IF(P251&gt;=分数线!$C$3,"本科","")))</f>
        <v/>
      </c>
      <c r="R251" s="28">
        <f t="shared" si="198"/>
        <v>-7.2</v>
      </c>
      <c r="S251" s="28" t="str">
        <f>IF(D251="物理类",IF(P251&gt;=分数线!$C$6,"重本",""),IF(D251="历史类",IF(P251&gt;=分数线!$C$7,"重本","")))</f>
        <v/>
      </c>
      <c r="T251" s="28">
        <f t="shared" si="160"/>
        <v>0</v>
      </c>
      <c r="U251" s="28">
        <f>R251+T251</f>
        <v>-7.2</v>
      </c>
      <c r="V251" s="26">
        <v>5</v>
      </c>
      <c r="W251" s="26" t="s">
        <v>181</v>
      </c>
      <c r="X251" s="26">
        <f t="shared" si="161"/>
        <v>-0.12</v>
      </c>
      <c r="Y251" s="26" t="s">
        <v>182</v>
      </c>
      <c r="Z251" s="26">
        <f t="shared" si="162"/>
        <v>-0.12</v>
      </c>
      <c r="AA251" s="26" t="s">
        <v>91</v>
      </c>
      <c r="AB251" s="26">
        <f t="shared" si="163"/>
        <v>-0.12</v>
      </c>
      <c r="AC251" s="49" t="s">
        <v>183</v>
      </c>
      <c r="AD251" s="26">
        <f t="shared" si="164"/>
        <v>-0.12</v>
      </c>
      <c r="AE251" s="29" t="s">
        <v>23</v>
      </c>
      <c r="AF251" s="26">
        <f t="shared" si="165"/>
        <v>-0.12</v>
      </c>
      <c r="AG251" s="29" t="s">
        <v>185</v>
      </c>
      <c r="AH251" s="26">
        <f t="shared" si="166"/>
        <v>-0.12</v>
      </c>
      <c r="AI251" s="26">
        <v>5</v>
      </c>
      <c r="AJ251" s="26" t="s">
        <v>85</v>
      </c>
      <c r="AK251" s="26">
        <f t="shared" si="167"/>
        <v>-0.12</v>
      </c>
      <c r="AL251" s="26" t="s">
        <v>161</v>
      </c>
      <c r="AM251" s="26">
        <f t="shared" si="168"/>
        <v>-0.12</v>
      </c>
      <c r="AN251" s="26" t="s">
        <v>162</v>
      </c>
      <c r="AO251" s="26">
        <f t="shared" si="169"/>
        <v>-0.12</v>
      </c>
      <c r="AP251" s="26" t="s">
        <v>183</v>
      </c>
      <c r="AQ251" s="26">
        <f t="shared" si="170"/>
        <v>-0.12</v>
      </c>
      <c r="AR251" s="26" t="s">
        <v>23</v>
      </c>
      <c r="AS251" s="26">
        <f t="shared" si="171"/>
        <v>-0.12</v>
      </c>
      <c r="AT251" s="26" t="s">
        <v>99</v>
      </c>
      <c r="AU251" s="26">
        <f t="shared" si="172"/>
        <v>-0.12</v>
      </c>
      <c r="AV251" s="26">
        <v>5</v>
      </c>
      <c r="AW251" s="26" t="s">
        <v>85</v>
      </c>
      <c r="AX251" s="26">
        <f t="shared" si="173"/>
        <v>-0.18</v>
      </c>
      <c r="AY251" s="26" t="s">
        <v>161</v>
      </c>
      <c r="AZ251" s="26">
        <f t="shared" si="174"/>
        <v>-0.18</v>
      </c>
      <c r="BA251" s="26" t="s">
        <v>162</v>
      </c>
      <c r="BB251" s="26">
        <f t="shared" si="175"/>
        <v>-0.18</v>
      </c>
      <c r="BC251" s="26" t="s">
        <v>183</v>
      </c>
      <c r="BD251" s="26">
        <f t="shared" si="176"/>
        <v>-0.18</v>
      </c>
      <c r="BE251" s="26" t="s">
        <v>99</v>
      </c>
      <c r="BF251" s="26">
        <f t="shared" si="177"/>
        <v>-0.18</v>
      </c>
      <c r="BG251" s="26" t="s">
        <v>21</v>
      </c>
      <c r="BH251" s="26">
        <f t="shared" si="178"/>
        <v>-0.18</v>
      </c>
      <c r="BI251" s="26">
        <v>5</v>
      </c>
      <c r="BJ251" s="26" t="s">
        <v>85</v>
      </c>
      <c r="BK251" s="26">
        <f t="shared" si="179"/>
        <v>-0.18</v>
      </c>
      <c r="BL251" s="26" t="s">
        <v>161</v>
      </c>
      <c r="BM251" s="26">
        <f t="shared" si="180"/>
        <v>-0.18</v>
      </c>
      <c r="BN251" s="26" t="s">
        <v>162</v>
      </c>
      <c r="BO251" s="26">
        <f t="shared" si="181"/>
        <v>-0.18</v>
      </c>
      <c r="BP251" s="26" t="s">
        <v>163</v>
      </c>
      <c r="BQ251" s="26">
        <f t="shared" si="182"/>
        <v>-0.18</v>
      </c>
      <c r="BR251" s="26" t="s">
        <v>99</v>
      </c>
      <c r="BS251" s="26">
        <f t="shared" si="183"/>
        <v>-0.18</v>
      </c>
      <c r="BT251" s="26" t="s">
        <v>21</v>
      </c>
      <c r="BU251" s="26">
        <f t="shared" si="184"/>
        <v>-0.18</v>
      </c>
      <c r="BV251" s="26">
        <v>5</v>
      </c>
      <c r="BW251" s="26" t="s">
        <v>85</v>
      </c>
      <c r="BX251" s="26">
        <f t="shared" si="185"/>
        <v>-0.3</v>
      </c>
      <c r="BY251" s="26" t="s">
        <v>161</v>
      </c>
      <c r="BZ251" s="26">
        <f t="shared" si="186"/>
        <v>-0.3</v>
      </c>
      <c r="CA251" s="26" t="s">
        <v>162</v>
      </c>
      <c r="CB251" s="26">
        <f t="shared" si="187"/>
        <v>-0.3</v>
      </c>
      <c r="CC251" s="26" t="s">
        <v>163</v>
      </c>
      <c r="CD251" s="26">
        <f t="shared" si="188"/>
        <v>-0.3</v>
      </c>
      <c r="CE251" s="26" t="s">
        <v>99</v>
      </c>
      <c r="CF251" s="26">
        <f t="shared" si="189"/>
        <v>-0.3</v>
      </c>
      <c r="CG251" s="26" t="s">
        <v>21</v>
      </c>
      <c r="CH251" s="26">
        <f t="shared" si="190"/>
        <v>-0.3</v>
      </c>
      <c r="CI251" s="26">
        <v>5</v>
      </c>
      <c r="CJ251" s="26" t="s">
        <v>85</v>
      </c>
      <c r="CK251" s="26">
        <f t="shared" si="191"/>
        <v>-0.3</v>
      </c>
      <c r="CL251" s="26" t="s">
        <v>161</v>
      </c>
      <c r="CM251" s="26">
        <f t="shared" si="192"/>
        <v>-0.3</v>
      </c>
      <c r="CN251" s="26" t="s">
        <v>162</v>
      </c>
      <c r="CO251" s="26">
        <f t="shared" si="193"/>
        <v>-0.3</v>
      </c>
      <c r="CP251" s="26" t="s">
        <v>163</v>
      </c>
      <c r="CQ251" s="26">
        <f t="shared" si="194"/>
        <v>-0.3</v>
      </c>
      <c r="CR251" s="26" t="s">
        <v>99</v>
      </c>
      <c r="CS251" s="26">
        <f t="shared" si="195"/>
        <v>-0.3</v>
      </c>
      <c r="CT251" s="26" t="s">
        <v>21</v>
      </c>
      <c r="CU251" s="26">
        <f t="shared" si="196"/>
        <v>-0.3</v>
      </c>
    </row>
    <row r="252" spans="1:99" ht="15.75" x14ac:dyDescent="0.15">
      <c r="A252" s="23" t="s">
        <v>611</v>
      </c>
      <c r="B252" s="24" t="s">
        <v>612</v>
      </c>
      <c r="C252" s="23" t="s">
        <v>160</v>
      </c>
      <c r="D252" s="23" t="s">
        <v>8</v>
      </c>
      <c r="E252" s="25"/>
      <c r="F252" s="23">
        <v>0</v>
      </c>
      <c r="G252" s="26">
        <v>0</v>
      </c>
      <c r="H252" s="26">
        <v>93</v>
      </c>
      <c r="I252" s="26">
        <v>85</v>
      </c>
      <c r="J252" s="26">
        <v>41</v>
      </c>
      <c r="K252" s="26">
        <v>45</v>
      </c>
      <c r="L252" s="26">
        <v>0</v>
      </c>
      <c r="M252" s="26">
        <v>68</v>
      </c>
      <c r="N252" s="27">
        <v>0</v>
      </c>
      <c r="O252" s="26">
        <v>77</v>
      </c>
      <c r="P252" s="26">
        <f t="shared" si="197"/>
        <v>409</v>
      </c>
      <c r="Q252" s="28" t="str">
        <f>IF(D252="物理类",IF(P252&gt;=分数线!$C$2,"本科",""),IF(D252="历史类",IF(P252&gt;=分数线!$C$3,"本科","")))</f>
        <v/>
      </c>
      <c r="R252" s="28">
        <f t="shared" si="198"/>
        <v>0</v>
      </c>
      <c r="S252" s="28" t="str">
        <f>IF(D252="物理类",IF(P252&gt;=分数线!$C$6,"重本",""),IF(D252="历史类",IF(P252&gt;=分数线!$C$7,"重本","")))</f>
        <v/>
      </c>
      <c r="T252" s="28">
        <f t="shared" si="160"/>
        <v>0</v>
      </c>
      <c r="U252" s="28">
        <f>R252+T252</f>
        <v>0</v>
      </c>
      <c r="V252" s="26">
        <v>5</v>
      </c>
      <c r="W252" s="26" t="s">
        <v>347</v>
      </c>
      <c r="X252" s="26">
        <f t="shared" si="161"/>
        <v>0</v>
      </c>
      <c r="Y252" s="26" t="s">
        <v>182</v>
      </c>
      <c r="Z252" s="26">
        <f t="shared" si="162"/>
        <v>0</v>
      </c>
      <c r="AA252" s="26" t="s">
        <v>80</v>
      </c>
      <c r="AB252" s="26">
        <f t="shared" si="163"/>
        <v>0</v>
      </c>
      <c r="AC252" s="49" t="s">
        <v>16</v>
      </c>
      <c r="AD252" s="26">
        <f t="shared" si="164"/>
        <v>0</v>
      </c>
      <c r="AE252" s="29" t="s">
        <v>602</v>
      </c>
      <c r="AF252" s="26">
        <f t="shared" si="165"/>
        <v>0</v>
      </c>
      <c r="AG252" s="29" t="s">
        <v>99</v>
      </c>
      <c r="AH252" s="26">
        <f t="shared" si="166"/>
        <v>0</v>
      </c>
      <c r="AI252" s="26">
        <v>5</v>
      </c>
      <c r="AJ252" s="26" t="s">
        <v>85</v>
      </c>
      <c r="AK252" s="26">
        <f t="shared" si="167"/>
        <v>0</v>
      </c>
      <c r="AL252" s="26" t="s">
        <v>161</v>
      </c>
      <c r="AM252" s="26">
        <f t="shared" si="168"/>
        <v>0</v>
      </c>
      <c r="AN252" s="26" t="s">
        <v>162</v>
      </c>
      <c r="AO252" s="26">
        <f t="shared" si="169"/>
        <v>0</v>
      </c>
      <c r="AP252" s="26" t="s">
        <v>183</v>
      </c>
      <c r="AQ252" s="26">
        <f t="shared" si="170"/>
        <v>0</v>
      </c>
      <c r="AR252" s="26" t="s">
        <v>23</v>
      </c>
      <c r="AS252" s="26">
        <f t="shared" si="171"/>
        <v>0</v>
      </c>
      <c r="AT252" s="26" t="s">
        <v>99</v>
      </c>
      <c r="AU252" s="26">
        <f t="shared" si="172"/>
        <v>0</v>
      </c>
      <c r="AV252" s="26">
        <v>5</v>
      </c>
      <c r="AW252" s="26" t="s">
        <v>85</v>
      </c>
      <c r="AX252" s="26">
        <f t="shared" si="173"/>
        <v>0</v>
      </c>
      <c r="AY252" s="26" t="s">
        <v>161</v>
      </c>
      <c r="AZ252" s="26">
        <f t="shared" si="174"/>
        <v>0</v>
      </c>
      <c r="BA252" s="26" t="s">
        <v>162</v>
      </c>
      <c r="BB252" s="26">
        <f t="shared" si="175"/>
        <v>0</v>
      </c>
      <c r="BC252" s="26" t="s">
        <v>183</v>
      </c>
      <c r="BD252" s="26">
        <f t="shared" si="176"/>
        <v>0</v>
      </c>
      <c r="BE252" s="26" t="s">
        <v>99</v>
      </c>
      <c r="BF252" s="26">
        <f t="shared" si="177"/>
        <v>0</v>
      </c>
      <c r="BG252" s="26" t="s">
        <v>21</v>
      </c>
      <c r="BH252" s="26">
        <f t="shared" si="178"/>
        <v>0</v>
      </c>
      <c r="BI252" s="26">
        <v>5</v>
      </c>
      <c r="BJ252" s="26" t="s">
        <v>85</v>
      </c>
      <c r="BK252" s="26">
        <f t="shared" si="179"/>
        <v>0</v>
      </c>
      <c r="BL252" s="26" t="s">
        <v>161</v>
      </c>
      <c r="BM252" s="26">
        <f t="shared" si="180"/>
        <v>0</v>
      </c>
      <c r="BN252" s="26" t="s">
        <v>162</v>
      </c>
      <c r="BO252" s="26">
        <f t="shared" si="181"/>
        <v>0</v>
      </c>
      <c r="BP252" s="26" t="s">
        <v>163</v>
      </c>
      <c r="BQ252" s="26">
        <f t="shared" si="182"/>
        <v>0</v>
      </c>
      <c r="BR252" s="26" t="s">
        <v>99</v>
      </c>
      <c r="BS252" s="26">
        <f t="shared" si="183"/>
        <v>0</v>
      </c>
      <c r="BT252" s="26" t="s">
        <v>21</v>
      </c>
      <c r="BU252" s="26">
        <f t="shared" si="184"/>
        <v>0</v>
      </c>
      <c r="BV252" s="26">
        <v>5</v>
      </c>
      <c r="BW252" s="26" t="s">
        <v>85</v>
      </c>
      <c r="BX252" s="26">
        <f t="shared" si="185"/>
        <v>0</v>
      </c>
      <c r="BY252" s="26" t="s">
        <v>161</v>
      </c>
      <c r="BZ252" s="26">
        <f t="shared" si="186"/>
        <v>0</v>
      </c>
      <c r="CA252" s="26" t="s">
        <v>162</v>
      </c>
      <c r="CB252" s="26">
        <f t="shared" si="187"/>
        <v>0</v>
      </c>
      <c r="CC252" s="26" t="s">
        <v>163</v>
      </c>
      <c r="CD252" s="26">
        <f t="shared" si="188"/>
        <v>0</v>
      </c>
      <c r="CE252" s="26" t="s">
        <v>99</v>
      </c>
      <c r="CF252" s="26">
        <f t="shared" si="189"/>
        <v>0</v>
      </c>
      <c r="CG252" s="26" t="s">
        <v>21</v>
      </c>
      <c r="CH252" s="26">
        <f t="shared" si="190"/>
        <v>0</v>
      </c>
      <c r="CI252" s="26">
        <v>5</v>
      </c>
      <c r="CJ252" s="26" t="s">
        <v>85</v>
      </c>
      <c r="CK252" s="26">
        <f t="shared" si="191"/>
        <v>0</v>
      </c>
      <c r="CL252" s="26" t="s">
        <v>161</v>
      </c>
      <c r="CM252" s="26">
        <f t="shared" si="192"/>
        <v>0</v>
      </c>
      <c r="CN252" s="26" t="s">
        <v>162</v>
      </c>
      <c r="CO252" s="26">
        <f t="shared" si="193"/>
        <v>0</v>
      </c>
      <c r="CP252" s="26" t="s">
        <v>163</v>
      </c>
      <c r="CQ252" s="26">
        <f t="shared" si="194"/>
        <v>0</v>
      </c>
      <c r="CR252" s="26" t="s">
        <v>99</v>
      </c>
      <c r="CS252" s="26">
        <f t="shared" si="195"/>
        <v>0</v>
      </c>
      <c r="CT252" s="26" t="s">
        <v>21</v>
      </c>
      <c r="CU252" s="26">
        <f t="shared" si="196"/>
        <v>0</v>
      </c>
    </row>
    <row r="253" spans="1:99" ht="15.75" x14ac:dyDescent="0.15">
      <c r="A253" s="23" t="s">
        <v>613</v>
      </c>
      <c r="B253" s="24" t="s">
        <v>614</v>
      </c>
      <c r="C253" s="23" t="s">
        <v>160</v>
      </c>
      <c r="D253" s="23" t="s">
        <v>8</v>
      </c>
      <c r="E253" s="25"/>
      <c r="F253" s="23">
        <v>0</v>
      </c>
      <c r="G253" s="26">
        <v>0</v>
      </c>
      <c r="H253" s="26">
        <v>99</v>
      </c>
      <c r="I253" s="26">
        <v>64</v>
      </c>
      <c r="J253" s="26">
        <v>73</v>
      </c>
      <c r="K253" s="26">
        <v>36</v>
      </c>
      <c r="L253" s="26">
        <v>0</v>
      </c>
      <c r="M253" s="26">
        <v>64</v>
      </c>
      <c r="N253" s="27">
        <v>0</v>
      </c>
      <c r="O253" s="26">
        <v>70</v>
      </c>
      <c r="P253" s="26">
        <f t="shared" si="197"/>
        <v>406</v>
      </c>
      <c r="Q253" s="28" t="str">
        <f>IF(D253="物理类",IF(P253&gt;=分数线!$C$2,"本科",""),IF(D253="历史类",IF(P253&gt;=分数线!$C$3,"本科","")))</f>
        <v/>
      </c>
      <c r="R253" s="28">
        <f t="shared" si="198"/>
        <v>0</v>
      </c>
      <c r="S253" s="28" t="str">
        <f>IF(D253="物理类",IF(P253&gt;=分数线!$C$6,"重本",""),IF(D253="历史类",IF(P253&gt;=分数线!$C$7,"重本","")))</f>
        <v/>
      </c>
      <c r="T253" s="28">
        <f t="shared" si="160"/>
        <v>0</v>
      </c>
      <c r="U253" s="28">
        <f>R253+T253</f>
        <v>0</v>
      </c>
      <c r="V253" s="26">
        <v>5</v>
      </c>
      <c r="W253" s="26" t="s">
        <v>343</v>
      </c>
      <c r="X253" s="26">
        <f t="shared" si="161"/>
        <v>0</v>
      </c>
      <c r="Y253" s="26" t="s">
        <v>79</v>
      </c>
      <c r="Z253" s="26">
        <f t="shared" si="162"/>
        <v>0</v>
      </c>
      <c r="AA253" s="26" t="s">
        <v>344</v>
      </c>
      <c r="AB253" s="26">
        <f t="shared" si="163"/>
        <v>0</v>
      </c>
      <c r="AC253" s="49" t="s">
        <v>218</v>
      </c>
      <c r="AD253" s="26">
        <f t="shared" si="164"/>
        <v>0</v>
      </c>
      <c r="AE253" s="29" t="s">
        <v>565</v>
      </c>
      <c r="AF253" s="26">
        <f t="shared" si="165"/>
        <v>0</v>
      </c>
      <c r="AG253" s="29" t="s">
        <v>278</v>
      </c>
      <c r="AH253" s="26">
        <f t="shared" si="166"/>
        <v>0</v>
      </c>
      <c r="AI253" s="26">
        <v>5</v>
      </c>
      <c r="AJ253" s="26" t="s">
        <v>85</v>
      </c>
      <c r="AK253" s="26">
        <f t="shared" si="167"/>
        <v>0</v>
      </c>
      <c r="AL253" s="26" t="s">
        <v>161</v>
      </c>
      <c r="AM253" s="26">
        <f t="shared" si="168"/>
        <v>0</v>
      </c>
      <c r="AN253" s="26" t="s">
        <v>162</v>
      </c>
      <c r="AO253" s="26">
        <f t="shared" si="169"/>
        <v>0</v>
      </c>
      <c r="AP253" s="26" t="s">
        <v>183</v>
      </c>
      <c r="AQ253" s="26">
        <f t="shared" si="170"/>
        <v>0</v>
      </c>
      <c r="AR253" s="26" t="s">
        <v>23</v>
      </c>
      <c r="AS253" s="26">
        <f t="shared" si="171"/>
        <v>0</v>
      </c>
      <c r="AT253" s="26" t="s">
        <v>99</v>
      </c>
      <c r="AU253" s="26">
        <f t="shared" si="172"/>
        <v>0</v>
      </c>
      <c r="AV253" s="26">
        <v>5</v>
      </c>
      <c r="AW253" s="26" t="s">
        <v>85</v>
      </c>
      <c r="AX253" s="26">
        <f t="shared" si="173"/>
        <v>0</v>
      </c>
      <c r="AY253" s="26" t="s">
        <v>161</v>
      </c>
      <c r="AZ253" s="26">
        <f t="shared" si="174"/>
        <v>0</v>
      </c>
      <c r="BA253" s="26" t="s">
        <v>162</v>
      </c>
      <c r="BB253" s="26">
        <f t="shared" si="175"/>
        <v>0</v>
      </c>
      <c r="BC253" s="26" t="s">
        <v>183</v>
      </c>
      <c r="BD253" s="26">
        <f t="shared" si="176"/>
        <v>0</v>
      </c>
      <c r="BE253" s="26" t="s">
        <v>99</v>
      </c>
      <c r="BF253" s="26">
        <f t="shared" si="177"/>
        <v>0</v>
      </c>
      <c r="BG253" s="26" t="s">
        <v>21</v>
      </c>
      <c r="BH253" s="26">
        <f t="shared" si="178"/>
        <v>0</v>
      </c>
      <c r="BI253" s="26">
        <v>5</v>
      </c>
      <c r="BJ253" s="26" t="s">
        <v>85</v>
      </c>
      <c r="BK253" s="26">
        <f t="shared" si="179"/>
        <v>0</v>
      </c>
      <c r="BL253" s="26" t="s">
        <v>161</v>
      </c>
      <c r="BM253" s="26">
        <f t="shared" si="180"/>
        <v>0</v>
      </c>
      <c r="BN253" s="26" t="s">
        <v>162</v>
      </c>
      <c r="BO253" s="26">
        <f t="shared" si="181"/>
        <v>0</v>
      </c>
      <c r="BP253" s="26" t="s">
        <v>163</v>
      </c>
      <c r="BQ253" s="26">
        <f t="shared" si="182"/>
        <v>0</v>
      </c>
      <c r="BR253" s="26" t="s">
        <v>99</v>
      </c>
      <c r="BS253" s="26">
        <f t="shared" si="183"/>
        <v>0</v>
      </c>
      <c r="BT253" s="26" t="s">
        <v>21</v>
      </c>
      <c r="BU253" s="26">
        <f t="shared" si="184"/>
        <v>0</v>
      </c>
      <c r="BV253" s="26">
        <v>5</v>
      </c>
      <c r="BW253" s="26" t="s">
        <v>85</v>
      </c>
      <c r="BX253" s="26">
        <f t="shared" si="185"/>
        <v>0</v>
      </c>
      <c r="BY253" s="26" t="s">
        <v>161</v>
      </c>
      <c r="BZ253" s="26">
        <f t="shared" si="186"/>
        <v>0</v>
      </c>
      <c r="CA253" s="26" t="s">
        <v>162</v>
      </c>
      <c r="CB253" s="26">
        <f t="shared" si="187"/>
        <v>0</v>
      </c>
      <c r="CC253" s="26" t="s">
        <v>163</v>
      </c>
      <c r="CD253" s="26">
        <f t="shared" si="188"/>
        <v>0</v>
      </c>
      <c r="CE253" s="26" t="s">
        <v>99</v>
      </c>
      <c r="CF253" s="26">
        <f t="shared" si="189"/>
        <v>0</v>
      </c>
      <c r="CG253" s="26" t="s">
        <v>21</v>
      </c>
      <c r="CH253" s="26">
        <f t="shared" si="190"/>
        <v>0</v>
      </c>
      <c r="CI253" s="26">
        <v>5</v>
      </c>
      <c r="CJ253" s="26" t="s">
        <v>85</v>
      </c>
      <c r="CK253" s="26">
        <f t="shared" si="191"/>
        <v>0</v>
      </c>
      <c r="CL253" s="26" t="s">
        <v>161</v>
      </c>
      <c r="CM253" s="26">
        <f t="shared" si="192"/>
        <v>0</v>
      </c>
      <c r="CN253" s="26" t="s">
        <v>162</v>
      </c>
      <c r="CO253" s="26">
        <f t="shared" si="193"/>
        <v>0</v>
      </c>
      <c r="CP253" s="26" t="s">
        <v>163</v>
      </c>
      <c r="CQ253" s="26">
        <f t="shared" si="194"/>
        <v>0</v>
      </c>
      <c r="CR253" s="26" t="s">
        <v>99</v>
      </c>
      <c r="CS253" s="26">
        <f t="shared" si="195"/>
        <v>0</v>
      </c>
      <c r="CT253" s="26" t="s">
        <v>21</v>
      </c>
      <c r="CU253" s="26">
        <f t="shared" si="196"/>
        <v>0</v>
      </c>
    </row>
    <row r="254" spans="1:99" ht="15.75" x14ac:dyDescent="0.15">
      <c r="A254" s="23" t="s">
        <v>615</v>
      </c>
      <c r="B254" s="24" t="s">
        <v>616</v>
      </c>
      <c r="C254" s="23" t="s">
        <v>160</v>
      </c>
      <c r="D254" s="23" t="s">
        <v>8</v>
      </c>
      <c r="E254" s="25"/>
      <c r="F254" s="23">
        <v>0.2</v>
      </c>
      <c r="G254" s="26">
        <v>0</v>
      </c>
      <c r="H254" s="26">
        <v>84</v>
      </c>
      <c r="I254" s="26">
        <v>69</v>
      </c>
      <c r="J254" s="26">
        <v>99</v>
      </c>
      <c r="K254" s="26">
        <v>28</v>
      </c>
      <c r="L254" s="26">
        <v>0</v>
      </c>
      <c r="M254" s="26">
        <v>58</v>
      </c>
      <c r="N254" s="27">
        <v>0</v>
      </c>
      <c r="O254" s="26">
        <v>63</v>
      </c>
      <c r="P254" s="26">
        <f t="shared" si="197"/>
        <v>401</v>
      </c>
      <c r="Q254" s="28" t="str">
        <f>IF(D254="物理类",IF(P254&gt;=分数线!$C$2,"本科",""),IF(D254="历史类",IF(P254&gt;=分数线!$C$3,"本科","")))</f>
        <v/>
      </c>
      <c r="R254" s="28">
        <f t="shared" si="198"/>
        <v>-7.2</v>
      </c>
      <c r="S254" s="28" t="str">
        <f>IF(D254="物理类",IF(P254&gt;=分数线!$C$6,"重本",""),IF(D254="历史类",IF(P254&gt;=分数线!$C$7,"重本","")))</f>
        <v/>
      </c>
      <c r="T254" s="28">
        <f t="shared" si="160"/>
        <v>0</v>
      </c>
      <c r="U254" s="28">
        <f>R254+T254</f>
        <v>-7.2</v>
      </c>
      <c r="V254" s="26">
        <v>5</v>
      </c>
      <c r="W254" s="26" t="s">
        <v>85</v>
      </c>
      <c r="X254" s="26">
        <f t="shared" si="161"/>
        <v>-0.12</v>
      </c>
      <c r="Y254" s="26" t="s">
        <v>274</v>
      </c>
      <c r="Z254" s="26">
        <f t="shared" si="162"/>
        <v>-0.12</v>
      </c>
      <c r="AA254" s="26" t="s">
        <v>93</v>
      </c>
      <c r="AB254" s="26">
        <f t="shared" si="163"/>
        <v>-0.12</v>
      </c>
      <c r="AC254" s="49" t="s">
        <v>183</v>
      </c>
      <c r="AD254" s="26">
        <f t="shared" si="164"/>
        <v>-0.12</v>
      </c>
      <c r="AE254" s="29" t="s">
        <v>92</v>
      </c>
      <c r="AF254" s="26">
        <f t="shared" si="165"/>
        <v>-0.12</v>
      </c>
      <c r="AG254" s="29" t="s">
        <v>228</v>
      </c>
      <c r="AH254" s="26">
        <f t="shared" si="166"/>
        <v>-0.12</v>
      </c>
      <c r="AI254" s="26">
        <v>5</v>
      </c>
      <c r="AJ254" s="26" t="s">
        <v>85</v>
      </c>
      <c r="AK254" s="26">
        <f t="shared" si="167"/>
        <v>-0.12</v>
      </c>
      <c r="AL254" s="26" t="s">
        <v>161</v>
      </c>
      <c r="AM254" s="26">
        <f t="shared" si="168"/>
        <v>-0.12</v>
      </c>
      <c r="AN254" s="26" t="s">
        <v>162</v>
      </c>
      <c r="AO254" s="26">
        <f t="shared" si="169"/>
        <v>-0.12</v>
      </c>
      <c r="AP254" s="26" t="s">
        <v>183</v>
      </c>
      <c r="AQ254" s="26">
        <f t="shared" si="170"/>
        <v>-0.12</v>
      </c>
      <c r="AR254" s="26" t="s">
        <v>23</v>
      </c>
      <c r="AS254" s="26">
        <f t="shared" si="171"/>
        <v>-0.12</v>
      </c>
      <c r="AT254" s="26" t="s">
        <v>99</v>
      </c>
      <c r="AU254" s="26">
        <f t="shared" si="172"/>
        <v>-0.12</v>
      </c>
      <c r="AV254" s="26">
        <v>5</v>
      </c>
      <c r="AW254" s="26" t="s">
        <v>85</v>
      </c>
      <c r="AX254" s="26">
        <f t="shared" si="173"/>
        <v>-0.18</v>
      </c>
      <c r="AY254" s="26" t="s">
        <v>161</v>
      </c>
      <c r="AZ254" s="26">
        <f t="shared" si="174"/>
        <v>-0.18</v>
      </c>
      <c r="BA254" s="26" t="s">
        <v>162</v>
      </c>
      <c r="BB254" s="26">
        <f t="shared" si="175"/>
        <v>-0.18</v>
      </c>
      <c r="BC254" s="26" t="s">
        <v>183</v>
      </c>
      <c r="BD254" s="26">
        <f t="shared" si="176"/>
        <v>-0.18</v>
      </c>
      <c r="BE254" s="26" t="s">
        <v>99</v>
      </c>
      <c r="BF254" s="26">
        <f t="shared" si="177"/>
        <v>-0.18</v>
      </c>
      <c r="BG254" s="26" t="s">
        <v>21</v>
      </c>
      <c r="BH254" s="26">
        <f t="shared" si="178"/>
        <v>-0.18</v>
      </c>
      <c r="BI254" s="26">
        <v>5</v>
      </c>
      <c r="BJ254" s="26" t="s">
        <v>85</v>
      </c>
      <c r="BK254" s="26">
        <f t="shared" si="179"/>
        <v>-0.18</v>
      </c>
      <c r="BL254" s="26" t="s">
        <v>161</v>
      </c>
      <c r="BM254" s="26">
        <f t="shared" si="180"/>
        <v>-0.18</v>
      </c>
      <c r="BN254" s="26" t="s">
        <v>162</v>
      </c>
      <c r="BO254" s="26">
        <f t="shared" si="181"/>
        <v>-0.18</v>
      </c>
      <c r="BP254" s="26" t="s">
        <v>163</v>
      </c>
      <c r="BQ254" s="26">
        <f t="shared" si="182"/>
        <v>-0.18</v>
      </c>
      <c r="BR254" s="26" t="s">
        <v>99</v>
      </c>
      <c r="BS254" s="26">
        <f t="shared" si="183"/>
        <v>-0.18</v>
      </c>
      <c r="BT254" s="26" t="s">
        <v>21</v>
      </c>
      <c r="BU254" s="26">
        <f t="shared" si="184"/>
        <v>-0.18</v>
      </c>
      <c r="BV254" s="26">
        <v>5</v>
      </c>
      <c r="BW254" s="26" t="s">
        <v>85</v>
      </c>
      <c r="BX254" s="26">
        <f t="shared" si="185"/>
        <v>-0.3</v>
      </c>
      <c r="BY254" s="26" t="s">
        <v>161</v>
      </c>
      <c r="BZ254" s="26">
        <f t="shared" si="186"/>
        <v>-0.3</v>
      </c>
      <c r="CA254" s="26" t="s">
        <v>162</v>
      </c>
      <c r="CB254" s="26">
        <f t="shared" si="187"/>
        <v>-0.3</v>
      </c>
      <c r="CC254" s="26" t="s">
        <v>163</v>
      </c>
      <c r="CD254" s="26">
        <f t="shared" si="188"/>
        <v>-0.3</v>
      </c>
      <c r="CE254" s="26" t="s">
        <v>99</v>
      </c>
      <c r="CF254" s="26">
        <f t="shared" si="189"/>
        <v>-0.3</v>
      </c>
      <c r="CG254" s="26" t="s">
        <v>21</v>
      </c>
      <c r="CH254" s="26">
        <f t="shared" si="190"/>
        <v>-0.3</v>
      </c>
      <c r="CI254" s="26">
        <v>5</v>
      </c>
      <c r="CJ254" s="26" t="s">
        <v>85</v>
      </c>
      <c r="CK254" s="26">
        <f t="shared" si="191"/>
        <v>-0.3</v>
      </c>
      <c r="CL254" s="26" t="s">
        <v>161</v>
      </c>
      <c r="CM254" s="26">
        <f t="shared" si="192"/>
        <v>-0.3</v>
      </c>
      <c r="CN254" s="26" t="s">
        <v>162</v>
      </c>
      <c r="CO254" s="26">
        <f t="shared" si="193"/>
        <v>-0.3</v>
      </c>
      <c r="CP254" s="26" t="s">
        <v>163</v>
      </c>
      <c r="CQ254" s="26">
        <f t="shared" si="194"/>
        <v>-0.3</v>
      </c>
      <c r="CR254" s="26" t="s">
        <v>99</v>
      </c>
      <c r="CS254" s="26">
        <f t="shared" si="195"/>
        <v>-0.3</v>
      </c>
      <c r="CT254" s="26" t="s">
        <v>21</v>
      </c>
      <c r="CU254" s="26">
        <f t="shared" si="196"/>
        <v>-0.3</v>
      </c>
    </row>
    <row r="255" spans="1:99" ht="15.75" x14ac:dyDescent="0.15">
      <c r="A255" s="23" t="s">
        <v>617</v>
      </c>
      <c r="B255" s="24" t="s">
        <v>618</v>
      </c>
      <c r="C255" s="23" t="s">
        <v>160</v>
      </c>
      <c r="D255" s="23" t="s">
        <v>8</v>
      </c>
      <c r="E255" s="25"/>
      <c r="F255" s="23">
        <v>0</v>
      </c>
      <c r="G255" s="26">
        <v>0</v>
      </c>
      <c r="H255" s="26">
        <v>105</v>
      </c>
      <c r="I255" s="26">
        <v>65</v>
      </c>
      <c r="J255" s="26">
        <v>90</v>
      </c>
      <c r="K255" s="26">
        <v>7</v>
      </c>
      <c r="L255" s="26">
        <v>0</v>
      </c>
      <c r="M255" s="26">
        <v>61</v>
      </c>
      <c r="N255" s="27">
        <v>0</v>
      </c>
      <c r="O255" s="26">
        <v>72</v>
      </c>
      <c r="P255" s="26">
        <f t="shared" ref="P255:P269" si="199">ROUND(SUM(H255:O255),0)</f>
        <v>400</v>
      </c>
      <c r="Q255" s="28" t="str">
        <f>IF(D255="物理类",IF(P255&gt;=分数线!$C$2,"本科",""),IF(D255="历史类",IF(P255&gt;=分数线!$C$3,"本科","")))</f>
        <v/>
      </c>
      <c r="R255" s="28">
        <f t="shared" ref="R255:R269" si="200">IF(F255&gt;0,IF(Q255="本科",(2-F255)*36,-(F255)*36),IF(Q255="本科",2*36,0))</f>
        <v>0</v>
      </c>
      <c r="S255" s="28" t="str">
        <f>IF(D255="物理类",IF(P255&gt;=分数线!$C$6,"重本",""),IF(D255="历史类",IF(P255&gt;=分数线!$C$7,"重本","")))</f>
        <v/>
      </c>
      <c r="T255" s="28">
        <f t="shared" ref="T255:T269" si="201">IF(G255&gt;0,IF(S255="重本",G255*72,-(G255)*72),IF(S255="重本",2*72,0))</f>
        <v>0</v>
      </c>
      <c r="U255" s="28">
        <f t="shared" ref="U255:U269" si="202">R255+T255</f>
        <v>0</v>
      </c>
      <c r="V255" s="26">
        <v>5</v>
      </c>
      <c r="W255" s="26" t="s">
        <v>78</v>
      </c>
      <c r="X255" s="30">
        <f t="shared" si="161"/>
        <v>0</v>
      </c>
      <c r="Y255" s="26" t="s">
        <v>161</v>
      </c>
      <c r="Z255" s="32">
        <f t="shared" ref="Z255:Z263" si="203">IF($C255="应届",($U255*0.1)/6,IF($C255="往届","","NULL"))</f>
        <v>0</v>
      </c>
      <c r="AA255" s="26" t="s">
        <v>359</v>
      </c>
      <c r="AB255" s="30">
        <f t="shared" ref="AB255:AB269" si="204">IF($C255="应届",($U255*0.1)/6,IF($C255="往届","","NULL"))</f>
        <v>0</v>
      </c>
      <c r="AC255" s="49" t="s">
        <v>183</v>
      </c>
      <c r="AD255" s="30">
        <f t="shared" ref="AD255:AD269" si="205">IF($C255="应届",($U255*0.1)/6,IF($C255="往届","","NULL"))</f>
        <v>0</v>
      </c>
      <c r="AE255" s="29" t="s">
        <v>92</v>
      </c>
      <c r="AF255" s="26">
        <f t="shared" ref="AF255:AF261" si="206">IF($C255="应届",($U255*0.1)/6,IF($C255="往届","","NULL"))</f>
        <v>0</v>
      </c>
      <c r="AG255" s="29" t="s">
        <v>99</v>
      </c>
      <c r="AH255" s="30">
        <f t="shared" ref="AH255:AH269" si="207">IF($C255="应届",($U255*0.1)/6,IF($C255="往届","","NULL"))</f>
        <v>0</v>
      </c>
      <c r="AI255" s="26">
        <v>5</v>
      </c>
      <c r="AJ255" s="26" t="s">
        <v>85</v>
      </c>
      <c r="AK255" s="32">
        <f t="shared" si="167"/>
        <v>0</v>
      </c>
      <c r="AL255" s="26" t="s">
        <v>161</v>
      </c>
      <c r="AM255" s="32">
        <f t="shared" ref="AM255:AM260" si="208">IF($C255="应届",($U255*0.1)/6,IF($C255="往届","","NULL"))</f>
        <v>0</v>
      </c>
      <c r="AN255" s="26" t="s">
        <v>162</v>
      </c>
      <c r="AO255" s="32">
        <f t="shared" ref="AO255:AO269" si="209">IF($C255="应届",($U255*0.1)/6,IF($C255="往届","","NULL"))</f>
        <v>0</v>
      </c>
      <c r="AP255" s="26" t="s">
        <v>183</v>
      </c>
      <c r="AQ255" s="32">
        <f t="shared" ref="AQ255:AQ269" si="210">IF($C255="应届",($U255*0.1)/6,IF($C255="往届","","NULL"))</f>
        <v>0</v>
      </c>
      <c r="AR255" s="26" t="s">
        <v>23</v>
      </c>
      <c r="AS255" s="32">
        <f t="shared" ref="AS255:AS269" si="211">IF($C255="应届",($U255*0.1)/6,IF($C255="往届","","NULL"))</f>
        <v>0</v>
      </c>
      <c r="AT255" s="26" t="s">
        <v>99</v>
      </c>
      <c r="AU255" s="30">
        <f t="shared" ref="AU255:AU269" si="212">IF($C255="应届",($U255*0.1)/6,IF($C255="往届","","NULL"))</f>
        <v>0</v>
      </c>
      <c r="AV255" s="26">
        <v>5</v>
      </c>
      <c r="AW255" s="26" t="s">
        <v>85</v>
      </c>
      <c r="AX255" s="32">
        <f t="shared" ref="AX255:AX269" si="213">IF($C255="应届",($U255*0.15)/6,IF($C255="往届","","NULL"))</f>
        <v>0</v>
      </c>
      <c r="AY255" s="26" t="s">
        <v>161</v>
      </c>
      <c r="AZ255" s="32">
        <f t="shared" ref="AZ255:AZ269" si="214">IF($C255="应届",($U255*0.15)/6,IF($C255="往届","","NULL"))</f>
        <v>0</v>
      </c>
      <c r="BA255" s="26" t="s">
        <v>162</v>
      </c>
      <c r="BB255" s="32">
        <f t="shared" ref="BB255:BB269" si="215">IF($C255="应届",($U255*0.15)/6,IF($C255="往届","","NULL"))</f>
        <v>0</v>
      </c>
      <c r="BC255" s="26" t="s">
        <v>183</v>
      </c>
      <c r="BD255" s="32">
        <f t="shared" ref="BD255:BD269" si="216">IF($C255="应届",($U255*0.15)/6,IF($C255="往届","","NULL"))</f>
        <v>0</v>
      </c>
      <c r="BE255" s="26" t="s">
        <v>99</v>
      </c>
      <c r="BF255" s="32">
        <f t="shared" ref="BF255:BF269" si="217">IF($C255="应届",($U255*0.15)/6,IF($C255="往届","","NULL"))</f>
        <v>0</v>
      </c>
      <c r="BG255" s="26" t="s">
        <v>21</v>
      </c>
      <c r="BH255" s="32">
        <f t="shared" ref="BH255:BH269" si="218">IF($C255="应届",($U255*0.15)/6,IF($C255="往届","","NULL"))</f>
        <v>0</v>
      </c>
      <c r="BI255" s="26">
        <v>5</v>
      </c>
      <c r="BJ255" s="26" t="s">
        <v>85</v>
      </c>
      <c r="BK255" s="32">
        <f t="shared" ref="BK255:BK269" si="219">IF($C255="应届",($U255*0.15)/6,IF($C255="往届","","NULL"))</f>
        <v>0</v>
      </c>
      <c r="BL255" s="26" t="s">
        <v>161</v>
      </c>
      <c r="BM255" s="32">
        <f t="shared" ref="BM255:BM269" si="220">IF($C255="应届",($U255*0.15)/6,IF($C255="往届","","NULL"))</f>
        <v>0</v>
      </c>
      <c r="BN255" s="26" t="s">
        <v>162</v>
      </c>
      <c r="BO255" s="32">
        <f t="shared" ref="BO255:BO269" si="221">IF($C255="应届",($U255*0.15)/6,IF($C255="往届","","NULL"))</f>
        <v>0</v>
      </c>
      <c r="BP255" s="26" t="s">
        <v>163</v>
      </c>
      <c r="BQ255" s="32">
        <f t="shared" ref="BQ255:BQ269" si="222">IF($C255="应届",($U255*0.15)/6,IF($C255="往届","","NULL"))</f>
        <v>0</v>
      </c>
      <c r="BR255" s="26" t="s">
        <v>99</v>
      </c>
      <c r="BS255" s="32">
        <f t="shared" ref="BS255:BS269" si="223">IF($C255="应届",($U255*0.15)/6,IF($C255="往届","","NULL"))</f>
        <v>0</v>
      </c>
      <c r="BT255" s="26" t="s">
        <v>21</v>
      </c>
      <c r="BU255" s="32">
        <f t="shared" ref="BU255:BU269" si="224">IF($C255="应届",($U255*0.15)/6,IF($C255="往届","","NULL"))</f>
        <v>0</v>
      </c>
      <c r="BV255" s="26">
        <v>5</v>
      </c>
      <c r="BW255" s="26" t="s">
        <v>85</v>
      </c>
      <c r="BX255" s="32">
        <f t="shared" ref="BX255:BX269" si="225">IF($C255="应届",($U255*0.25)/6,IF($C255="往届",($U255*0.5)/6,"NULL"))</f>
        <v>0</v>
      </c>
      <c r="BY255" s="26" t="s">
        <v>161</v>
      </c>
      <c r="BZ255" s="32">
        <f t="shared" ref="BZ255:BZ269" si="226">IF($C255="应届",($U255*0.25)/6,IF($C255="往届",($U255*0.5)/6,"NULL"))</f>
        <v>0</v>
      </c>
      <c r="CA255" s="26" t="s">
        <v>162</v>
      </c>
      <c r="CB255" s="32">
        <f t="shared" ref="CB255:CB269" si="227">IF($C255="应届",($U255*0.25)/6,IF($C255="往届",($U255*0.5)/6,"NULL"))</f>
        <v>0</v>
      </c>
      <c r="CC255" s="26" t="s">
        <v>163</v>
      </c>
      <c r="CD255" s="32">
        <f t="shared" ref="CD255:CD269" si="228">IF($C255="应届",($U255*0.25)/6,IF($C255="往届",($U255*0.5)/6,"NULL"))</f>
        <v>0</v>
      </c>
      <c r="CE255" s="26" t="s">
        <v>99</v>
      </c>
      <c r="CF255" s="32">
        <f t="shared" ref="CF255:CF269" si="229">IF($C255="应届",($U255*0.25)/6,IF($C255="往届",($U255*0.5)/6,"NULL"))</f>
        <v>0</v>
      </c>
      <c r="CG255" s="26" t="s">
        <v>21</v>
      </c>
      <c r="CH255" s="32">
        <f t="shared" ref="CH255:CH269" si="230">IF($C255="应届",($U255*0.25)/6,IF($C255="往届",($U255*0.5)/6,"NULL"))</f>
        <v>0</v>
      </c>
      <c r="CI255" s="26">
        <v>5</v>
      </c>
      <c r="CJ255" s="26" t="s">
        <v>85</v>
      </c>
      <c r="CK255" s="32">
        <f t="shared" ref="CK255:CK269" si="231">IF($C255="应届",($U255*0.25)/6,IF($C255="往届",($U255*0.5)/6,"NULL"))</f>
        <v>0</v>
      </c>
      <c r="CL255" s="26" t="s">
        <v>161</v>
      </c>
      <c r="CM255" s="32">
        <f t="shared" ref="CM255:CM269" si="232">IF($C255="应届",($U255*0.25)/6,IF($C255="往届",($U255*0.5)/6,"NULL"))</f>
        <v>0</v>
      </c>
      <c r="CN255" s="26" t="s">
        <v>162</v>
      </c>
      <c r="CO255" s="32">
        <f t="shared" ref="CO255:CO269" si="233">IF($C255="应届",($U255*0.25)/6,IF($C255="往届",($U255*0.5)/6,"NULL"))</f>
        <v>0</v>
      </c>
      <c r="CP255" s="26" t="s">
        <v>163</v>
      </c>
      <c r="CQ255" s="32">
        <f t="shared" ref="CQ255:CQ269" si="234">IF($C255="应届",($U255*0.25)/6,IF($C255="往届",($U255*0.5)/6,"NULL"))</f>
        <v>0</v>
      </c>
      <c r="CR255" s="26" t="s">
        <v>99</v>
      </c>
      <c r="CS255" s="32">
        <f t="shared" ref="CS255:CS269" si="235">IF($C255="应届",($U255*0.25)/6,IF($C255="往届",($U255*0.5)/6,"NULL"))</f>
        <v>0</v>
      </c>
      <c r="CT255" s="26" t="s">
        <v>21</v>
      </c>
      <c r="CU255" s="32">
        <f t="shared" ref="CU255:CU269" si="236">IF($C255="应届",($U255*0.25)/6,IF($C255="往届",($U255*0.5)/6,"NULL"))</f>
        <v>0</v>
      </c>
    </row>
    <row r="256" spans="1:99" ht="15.75" x14ac:dyDescent="0.15">
      <c r="A256" s="23" t="s">
        <v>619</v>
      </c>
      <c r="B256" s="24" t="s">
        <v>620</v>
      </c>
      <c r="C256" s="23" t="s">
        <v>160</v>
      </c>
      <c r="D256" s="23" t="s">
        <v>8</v>
      </c>
      <c r="E256" s="25"/>
      <c r="F256" s="23">
        <v>0</v>
      </c>
      <c r="G256" s="26">
        <v>0</v>
      </c>
      <c r="H256" s="26">
        <v>100</v>
      </c>
      <c r="I256" s="26">
        <v>70</v>
      </c>
      <c r="J256" s="26">
        <v>36</v>
      </c>
      <c r="K256" s="26">
        <v>34</v>
      </c>
      <c r="L256" s="26">
        <v>0</v>
      </c>
      <c r="M256" s="26">
        <v>76</v>
      </c>
      <c r="N256" s="27">
        <v>0</v>
      </c>
      <c r="O256" s="26">
        <v>82</v>
      </c>
      <c r="P256" s="26">
        <f t="shared" si="199"/>
        <v>398</v>
      </c>
      <c r="Q256" s="28" t="str">
        <f>IF(D256="物理类",IF(P256&gt;=分数线!$C$2,"本科",""),IF(D256="历史类",IF(P256&gt;=分数线!$C$3,"本科","")))</f>
        <v/>
      </c>
      <c r="R256" s="28">
        <f t="shared" si="200"/>
        <v>0</v>
      </c>
      <c r="S256" s="28" t="str">
        <f>IF(D256="物理类",IF(P256&gt;=分数线!$C$6,"重本",""),IF(D256="历史类",IF(P256&gt;=分数线!$C$7,"重本","")))</f>
        <v/>
      </c>
      <c r="T256" s="28">
        <f t="shared" si="201"/>
        <v>0</v>
      </c>
      <c r="U256" s="28">
        <f t="shared" si="202"/>
        <v>0</v>
      </c>
      <c r="V256" s="26">
        <v>5</v>
      </c>
      <c r="W256" s="26" t="s">
        <v>85</v>
      </c>
      <c r="X256" s="32">
        <f t="shared" si="161"/>
        <v>0</v>
      </c>
      <c r="Y256" s="26" t="s">
        <v>274</v>
      </c>
      <c r="Z256" s="32">
        <f t="shared" si="203"/>
        <v>0</v>
      </c>
      <c r="AA256" s="26" t="s">
        <v>93</v>
      </c>
      <c r="AB256" s="32">
        <f t="shared" si="204"/>
        <v>0</v>
      </c>
      <c r="AC256" s="49" t="s">
        <v>183</v>
      </c>
      <c r="AD256" s="32">
        <f t="shared" si="205"/>
        <v>0</v>
      </c>
      <c r="AE256" s="29" t="s">
        <v>92</v>
      </c>
      <c r="AF256" s="26">
        <f t="shared" si="206"/>
        <v>0</v>
      </c>
      <c r="AG256" s="29" t="s">
        <v>228</v>
      </c>
      <c r="AH256" s="32">
        <f t="shared" si="207"/>
        <v>0</v>
      </c>
      <c r="AI256" s="26">
        <v>5</v>
      </c>
      <c r="AJ256" s="26" t="s">
        <v>85</v>
      </c>
      <c r="AK256" s="32">
        <f t="shared" ref="AK256:AK269" si="237">IF($C256="应届",($U256*0.1)/6,IF($C256="往届","","NULL"))</f>
        <v>0</v>
      </c>
      <c r="AL256" s="26" t="s">
        <v>161</v>
      </c>
      <c r="AM256" s="32">
        <f t="shared" si="208"/>
        <v>0</v>
      </c>
      <c r="AN256" s="26" t="s">
        <v>162</v>
      </c>
      <c r="AO256" s="32">
        <f t="shared" si="209"/>
        <v>0</v>
      </c>
      <c r="AP256" s="26" t="s">
        <v>183</v>
      </c>
      <c r="AQ256" s="32">
        <f t="shared" si="210"/>
        <v>0</v>
      </c>
      <c r="AR256" s="26" t="s">
        <v>23</v>
      </c>
      <c r="AS256" s="32">
        <f t="shared" si="211"/>
        <v>0</v>
      </c>
      <c r="AT256" s="26" t="s">
        <v>99</v>
      </c>
      <c r="AU256" s="32">
        <f t="shared" si="212"/>
        <v>0</v>
      </c>
      <c r="AV256" s="26">
        <v>5</v>
      </c>
      <c r="AW256" s="26" t="s">
        <v>85</v>
      </c>
      <c r="AX256" s="32">
        <f t="shared" si="213"/>
        <v>0</v>
      </c>
      <c r="AY256" s="26" t="s">
        <v>161</v>
      </c>
      <c r="AZ256" s="32">
        <f t="shared" si="214"/>
        <v>0</v>
      </c>
      <c r="BA256" s="26" t="s">
        <v>162</v>
      </c>
      <c r="BB256" s="32">
        <f t="shared" si="215"/>
        <v>0</v>
      </c>
      <c r="BC256" s="26" t="s">
        <v>183</v>
      </c>
      <c r="BD256" s="32">
        <f t="shared" si="216"/>
        <v>0</v>
      </c>
      <c r="BE256" s="26" t="s">
        <v>99</v>
      </c>
      <c r="BF256" s="32">
        <f t="shared" si="217"/>
        <v>0</v>
      </c>
      <c r="BG256" s="26" t="s">
        <v>21</v>
      </c>
      <c r="BH256" s="32">
        <f t="shared" si="218"/>
        <v>0</v>
      </c>
      <c r="BI256" s="26">
        <v>5</v>
      </c>
      <c r="BJ256" s="26" t="s">
        <v>85</v>
      </c>
      <c r="BK256" s="32">
        <f t="shared" si="219"/>
        <v>0</v>
      </c>
      <c r="BL256" s="26" t="s">
        <v>161</v>
      </c>
      <c r="BM256" s="32">
        <f t="shared" si="220"/>
        <v>0</v>
      </c>
      <c r="BN256" s="26" t="s">
        <v>162</v>
      </c>
      <c r="BO256" s="32">
        <f t="shared" si="221"/>
        <v>0</v>
      </c>
      <c r="BP256" s="26" t="s">
        <v>163</v>
      </c>
      <c r="BQ256" s="32">
        <f t="shared" si="222"/>
        <v>0</v>
      </c>
      <c r="BR256" s="26" t="s">
        <v>99</v>
      </c>
      <c r="BS256" s="32">
        <f t="shared" si="223"/>
        <v>0</v>
      </c>
      <c r="BT256" s="26" t="s">
        <v>21</v>
      </c>
      <c r="BU256" s="32">
        <f t="shared" si="224"/>
        <v>0</v>
      </c>
      <c r="BV256" s="26">
        <v>5</v>
      </c>
      <c r="BW256" s="26" t="s">
        <v>85</v>
      </c>
      <c r="BX256" s="32">
        <f t="shared" si="225"/>
        <v>0</v>
      </c>
      <c r="BY256" s="26" t="s">
        <v>161</v>
      </c>
      <c r="BZ256" s="32">
        <f t="shared" si="226"/>
        <v>0</v>
      </c>
      <c r="CA256" s="26" t="s">
        <v>162</v>
      </c>
      <c r="CB256" s="32">
        <f t="shared" si="227"/>
        <v>0</v>
      </c>
      <c r="CC256" s="26" t="s">
        <v>163</v>
      </c>
      <c r="CD256" s="32">
        <f t="shared" si="228"/>
        <v>0</v>
      </c>
      <c r="CE256" s="26" t="s">
        <v>99</v>
      </c>
      <c r="CF256" s="32">
        <f t="shared" si="229"/>
        <v>0</v>
      </c>
      <c r="CG256" s="26" t="s">
        <v>21</v>
      </c>
      <c r="CH256" s="32">
        <f t="shared" si="230"/>
        <v>0</v>
      </c>
      <c r="CI256" s="26">
        <v>5</v>
      </c>
      <c r="CJ256" s="26" t="s">
        <v>85</v>
      </c>
      <c r="CK256" s="32">
        <f t="shared" si="231"/>
        <v>0</v>
      </c>
      <c r="CL256" s="26" t="s">
        <v>161</v>
      </c>
      <c r="CM256" s="32">
        <f t="shared" si="232"/>
        <v>0</v>
      </c>
      <c r="CN256" s="26" t="s">
        <v>162</v>
      </c>
      <c r="CO256" s="32">
        <f t="shared" si="233"/>
        <v>0</v>
      </c>
      <c r="CP256" s="26" t="s">
        <v>163</v>
      </c>
      <c r="CQ256" s="32">
        <f t="shared" si="234"/>
        <v>0</v>
      </c>
      <c r="CR256" s="26" t="s">
        <v>99</v>
      </c>
      <c r="CS256" s="32">
        <f t="shared" si="235"/>
        <v>0</v>
      </c>
      <c r="CT256" s="26" t="s">
        <v>21</v>
      </c>
      <c r="CU256" s="32">
        <f t="shared" si="236"/>
        <v>0</v>
      </c>
    </row>
    <row r="257" spans="1:99" ht="15.75" x14ac:dyDescent="0.15">
      <c r="A257" s="23" t="s">
        <v>621</v>
      </c>
      <c r="B257" s="24" t="s">
        <v>622</v>
      </c>
      <c r="C257" s="23" t="s">
        <v>160</v>
      </c>
      <c r="D257" s="23" t="s">
        <v>8</v>
      </c>
      <c r="E257" s="25"/>
      <c r="F257" s="23">
        <v>0.2</v>
      </c>
      <c r="G257" s="26">
        <v>0</v>
      </c>
      <c r="H257" s="26">
        <v>105</v>
      </c>
      <c r="I257" s="26">
        <v>71</v>
      </c>
      <c r="J257" s="26">
        <v>70</v>
      </c>
      <c r="K257" s="26">
        <v>38</v>
      </c>
      <c r="L257" s="26">
        <v>0</v>
      </c>
      <c r="M257" s="26">
        <v>50</v>
      </c>
      <c r="N257" s="27">
        <v>0</v>
      </c>
      <c r="O257" s="26">
        <v>60</v>
      </c>
      <c r="P257" s="26">
        <f t="shared" si="199"/>
        <v>394</v>
      </c>
      <c r="Q257" s="28" t="str">
        <f>IF(D257="物理类",IF(P257&gt;=分数线!$C$2,"本科",""),IF(D257="历史类",IF(P257&gt;=分数线!$C$3,"本科","")))</f>
        <v/>
      </c>
      <c r="R257" s="28">
        <f t="shared" si="200"/>
        <v>-7.2</v>
      </c>
      <c r="S257" s="28" t="str">
        <f>IF(D257="物理类",IF(P257&gt;=分数线!$C$6,"重本",""),IF(D257="历史类",IF(P257&gt;=分数线!$C$7,"重本","")))</f>
        <v/>
      </c>
      <c r="T257" s="28">
        <f t="shared" si="201"/>
        <v>0</v>
      </c>
      <c r="U257" s="28">
        <f t="shared" si="202"/>
        <v>-7.2</v>
      </c>
      <c r="V257" s="26">
        <v>5</v>
      </c>
      <c r="W257" s="26" t="s">
        <v>216</v>
      </c>
      <c r="X257" s="30">
        <f t="shared" si="161"/>
        <v>-0.12</v>
      </c>
      <c r="Y257" s="26" t="s">
        <v>217</v>
      </c>
      <c r="Z257" s="32">
        <f t="shared" si="203"/>
        <v>-0.12</v>
      </c>
      <c r="AA257" s="26" t="s">
        <v>93</v>
      </c>
      <c r="AB257" s="30">
        <f t="shared" si="204"/>
        <v>-0.12</v>
      </c>
      <c r="AC257" s="49" t="s">
        <v>218</v>
      </c>
      <c r="AD257" s="30">
        <f t="shared" si="205"/>
        <v>-0.12</v>
      </c>
      <c r="AE257" s="29" t="s">
        <v>67</v>
      </c>
      <c r="AF257" s="26">
        <f t="shared" si="206"/>
        <v>-0.12</v>
      </c>
      <c r="AG257" s="29" t="s">
        <v>99</v>
      </c>
      <c r="AH257" s="30">
        <f t="shared" si="207"/>
        <v>-0.12</v>
      </c>
      <c r="AI257" s="26">
        <v>5</v>
      </c>
      <c r="AJ257" s="26" t="s">
        <v>85</v>
      </c>
      <c r="AK257" s="32">
        <f t="shared" si="237"/>
        <v>-0.12</v>
      </c>
      <c r="AL257" s="26" t="s">
        <v>161</v>
      </c>
      <c r="AM257" s="32">
        <f t="shared" si="208"/>
        <v>-0.12</v>
      </c>
      <c r="AN257" s="26" t="s">
        <v>162</v>
      </c>
      <c r="AO257" s="32">
        <f t="shared" si="209"/>
        <v>-0.12</v>
      </c>
      <c r="AP257" s="26" t="s">
        <v>183</v>
      </c>
      <c r="AQ257" s="32">
        <f t="shared" si="210"/>
        <v>-0.12</v>
      </c>
      <c r="AR257" s="26" t="s">
        <v>23</v>
      </c>
      <c r="AS257" s="32">
        <f t="shared" si="211"/>
        <v>-0.12</v>
      </c>
      <c r="AT257" s="26" t="s">
        <v>99</v>
      </c>
      <c r="AU257" s="30">
        <f t="shared" si="212"/>
        <v>-0.12</v>
      </c>
      <c r="AV257" s="26">
        <v>5</v>
      </c>
      <c r="AW257" s="26" t="s">
        <v>85</v>
      </c>
      <c r="AX257" s="32">
        <f t="shared" si="213"/>
        <v>-0.18</v>
      </c>
      <c r="AY257" s="26" t="s">
        <v>161</v>
      </c>
      <c r="AZ257" s="32">
        <f t="shared" si="214"/>
        <v>-0.18</v>
      </c>
      <c r="BA257" s="26" t="s">
        <v>162</v>
      </c>
      <c r="BB257" s="32">
        <f t="shared" si="215"/>
        <v>-0.18</v>
      </c>
      <c r="BC257" s="26" t="s">
        <v>183</v>
      </c>
      <c r="BD257" s="32">
        <f t="shared" si="216"/>
        <v>-0.18</v>
      </c>
      <c r="BE257" s="26" t="s">
        <v>99</v>
      </c>
      <c r="BF257" s="32">
        <f t="shared" si="217"/>
        <v>-0.18</v>
      </c>
      <c r="BG257" s="26" t="s">
        <v>21</v>
      </c>
      <c r="BH257" s="32">
        <f t="shared" si="218"/>
        <v>-0.18</v>
      </c>
      <c r="BI257" s="26">
        <v>5</v>
      </c>
      <c r="BJ257" s="26" t="s">
        <v>85</v>
      </c>
      <c r="BK257" s="32">
        <f t="shared" si="219"/>
        <v>-0.18</v>
      </c>
      <c r="BL257" s="26" t="s">
        <v>161</v>
      </c>
      <c r="BM257" s="32">
        <f t="shared" si="220"/>
        <v>-0.18</v>
      </c>
      <c r="BN257" s="26" t="s">
        <v>162</v>
      </c>
      <c r="BO257" s="32">
        <f t="shared" si="221"/>
        <v>-0.18</v>
      </c>
      <c r="BP257" s="26" t="s">
        <v>163</v>
      </c>
      <c r="BQ257" s="32">
        <f t="shared" si="222"/>
        <v>-0.18</v>
      </c>
      <c r="BR257" s="26" t="s">
        <v>99</v>
      </c>
      <c r="BS257" s="32">
        <f t="shared" si="223"/>
        <v>-0.18</v>
      </c>
      <c r="BT257" s="26" t="s">
        <v>21</v>
      </c>
      <c r="BU257" s="32">
        <f t="shared" si="224"/>
        <v>-0.18</v>
      </c>
      <c r="BV257" s="26">
        <v>5</v>
      </c>
      <c r="BW257" s="26" t="s">
        <v>85</v>
      </c>
      <c r="BX257" s="32">
        <f t="shared" si="225"/>
        <v>-0.3</v>
      </c>
      <c r="BY257" s="26" t="s">
        <v>161</v>
      </c>
      <c r="BZ257" s="32">
        <f t="shared" si="226"/>
        <v>-0.3</v>
      </c>
      <c r="CA257" s="26" t="s">
        <v>162</v>
      </c>
      <c r="CB257" s="32">
        <f t="shared" si="227"/>
        <v>-0.3</v>
      </c>
      <c r="CC257" s="26" t="s">
        <v>163</v>
      </c>
      <c r="CD257" s="32">
        <f t="shared" si="228"/>
        <v>-0.3</v>
      </c>
      <c r="CE257" s="26" t="s">
        <v>99</v>
      </c>
      <c r="CF257" s="32">
        <f t="shared" si="229"/>
        <v>-0.3</v>
      </c>
      <c r="CG257" s="26" t="s">
        <v>21</v>
      </c>
      <c r="CH257" s="32">
        <f t="shared" si="230"/>
        <v>-0.3</v>
      </c>
      <c r="CI257" s="26">
        <v>5</v>
      </c>
      <c r="CJ257" s="26" t="s">
        <v>85</v>
      </c>
      <c r="CK257" s="32">
        <f t="shared" si="231"/>
        <v>-0.3</v>
      </c>
      <c r="CL257" s="26" t="s">
        <v>161</v>
      </c>
      <c r="CM257" s="32">
        <f t="shared" si="232"/>
        <v>-0.3</v>
      </c>
      <c r="CN257" s="26" t="s">
        <v>162</v>
      </c>
      <c r="CO257" s="32">
        <f t="shared" si="233"/>
        <v>-0.3</v>
      </c>
      <c r="CP257" s="26" t="s">
        <v>163</v>
      </c>
      <c r="CQ257" s="32">
        <f t="shared" si="234"/>
        <v>-0.3</v>
      </c>
      <c r="CR257" s="26" t="s">
        <v>99</v>
      </c>
      <c r="CS257" s="32">
        <f t="shared" si="235"/>
        <v>-0.3</v>
      </c>
      <c r="CT257" s="26" t="s">
        <v>21</v>
      </c>
      <c r="CU257" s="32">
        <f t="shared" si="236"/>
        <v>-0.3</v>
      </c>
    </row>
    <row r="258" spans="1:99" ht="15.75" x14ac:dyDescent="0.15">
      <c r="A258" s="23" t="s">
        <v>623</v>
      </c>
      <c r="B258" s="24" t="s">
        <v>624</v>
      </c>
      <c r="C258" s="23" t="s">
        <v>160</v>
      </c>
      <c r="D258" s="23" t="s">
        <v>8</v>
      </c>
      <c r="E258" s="25"/>
      <c r="F258" s="23">
        <v>0.2</v>
      </c>
      <c r="G258" s="26">
        <v>0</v>
      </c>
      <c r="H258" s="26">
        <v>88</v>
      </c>
      <c r="I258" s="26">
        <v>60</v>
      </c>
      <c r="J258" s="26">
        <v>59</v>
      </c>
      <c r="K258" s="26">
        <v>35</v>
      </c>
      <c r="L258" s="26">
        <v>0</v>
      </c>
      <c r="M258" s="26">
        <v>60</v>
      </c>
      <c r="N258" s="27">
        <v>0</v>
      </c>
      <c r="O258" s="26">
        <v>88</v>
      </c>
      <c r="P258" s="26">
        <f t="shared" si="199"/>
        <v>390</v>
      </c>
      <c r="Q258" s="28" t="str">
        <f>IF(D258="物理类",IF(P258&gt;=分数线!$C$2,"本科",""),IF(D258="历史类",IF(P258&gt;=分数线!$C$3,"本科","")))</f>
        <v/>
      </c>
      <c r="R258" s="28">
        <f t="shared" si="200"/>
        <v>-7.2</v>
      </c>
      <c r="S258" s="28" t="str">
        <f>IF(D258="物理类",IF(P258&gt;=分数线!$C$6,"重本",""),IF(D258="历史类",IF(P258&gt;=分数线!$C$7,"重本","")))</f>
        <v/>
      </c>
      <c r="T258" s="28">
        <f t="shared" si="201"/>
        <v>0</v>
      </c>
      <c r="U258" s="28">
        <f t="shared" si="202"/>
        <v>-7.2</v>
      </c>
      <c r="V258" s="26">
        <v>5</v>
      </c>
      <c r="W258" s="26" t="s">
        <v>226</v>
      </c>
      <c r="X258" s="32">
        <f t="shared" si="161"/>
        <v>-0.12</v>
      </c>
      <c r="Y258" s="26" t="s">
        <v>86</v>
      </c>
      <c r="Z258" s="32">
        <f t="shared" si="203"/>
        <v>-0.12</v>
      </c>
      <c r="AA258" s="26" t="s">
        <v>64</v>
      </c>
      <c r="AB258" s="32">
        <f t="shared" si="204"/>
        <v>-0.12</v>
      </c>
      <c r="AC258" s="49" t="s">
        <v>16</v>
      </c>
      <c r="AD258" s="32">
        <f t="shared" si="205"/>
        <v>-0.12</v>
      </c>
      <c r="AE258" s="29" t="s">
        <v>23</v>
      </c>
      <c r="AF258" s="26">
        <f t="shared" si="206"/>
        <v>-0.12</v>
      </c>
      <c r="AG258" s="29" t="s">
        <v>228</v>
      </c>
      <c r="AH258" s="32">
        <f t="shared" si="207"/>
        <v>-0.12</v>
      </c>
      <c r="AI258" s="26">
        <v>5</v>
      </c>
      <c r="AJ258" s="26" t="s">
        <v>85</v>
      </c>
      <c r="AK258" s="32">
        <f t="shared" si="237"/>
        <v>-0.12</v>
      </c>
      <c r="AL258" s="26" t="s">
        <v>161</v>
      </c>
      <c r="AM258" s="32">
        <f t="shared" si="208"/>
        <v>-0.12</v>
      </c>
      <c r="AN258" s="26" t="s">
        <v>162</v>
      </c>
      <c r="AO258" s="32">
        <f t="shared" si="209"/>
        <v>-0.12</v>
      </c>
      <c r="AP258" s="26" t="s">
        <v>183</v>
      </c>
      <c r="AQ258" s="32">
        <f t="shared" si="210"/>
        <v>-0.12</v>
      </c>
      <c r="AR258" s="26" t="s">
        <v>23</v>
      </c>
      <c r="AS258" s="32">
        <f t="shared" si="211"/>
        <v>-0.12</v>
      </c>
      <c r="AT258" s="26" t="s">
        <v>99</v>
      </c>
      <c r="AU258" s="32">
        <f t="shared" si="212"/>
        <v>-0.12</v>
      </c>
      <c r="AV258" s="26">
        <v>5</v>
      </c>
      <c r="AW258" s="26" t="s">
        <v>85</v>
      </c>
      <c r="AX258" s="32">
        <f t="shared" si="213"/>
        <v>-0.18</v>
      </c>
      <c r="AY258" s="26" t="s">
        <v>161</v>
      </c>
      <c r="AZ258" s="32">
        <f t="shared" si="214"/>
        <v>-0.18</v>
      </c>
      <c r="BA258" s="26" t="s">
        <v>162</v>
      </c>
      <c r="BB258" s="32">
        <f t="shared" si="215"/>
        <v>-0.18</v>
      </c>
      <c r="BC258" s="26" t="s">
        <v>183</v>
      </c>
      <c r="BD258" s="32">
        <f t="shared" si="216"/>
        <v>-0.18</v>
      </c>
      <c r="BE258" s="26" t="s">
        <v>99</v>
      </c>
      <c r="BF258" s="32">
        <f t="shared" si="217"/>
        <v>-0.18</v>
      </c>
      <c r="BG258" s="26" t="s">
        <v>21</v>
      </c>
      <c r="BH258" s="32">
        <f t="shared" si="218"/>
        <v>-0.18</v>
      </c>
      <c r="BI258" s="26">
        <v>5</v>
      </c>
      <c r="BJ258" s="26" t="s">
        <v>85</v>
      </c>
      <c r="BK258" s="32">
        <f t="shared" si="219"/>
        <v>-0.18</v>
      </c>
      <c r="BL258" s="26" t="s">
        <v>161</v>
      </c>
      <c r="BM258" s="32">
        <f t="shared" si="220"/>
        <v>-0.18</v>
      </c>
      <c r="BN258" s="26" t="s">
        <v>162</v>
      </c>
      <c r="BO258" s="32">
        <f t="shared" si="221"/>
        <v>-0.18</v>
      </c>
      <c r="BP258" s="26" t="s">
        <v>163</v>
      </c>
      <c r="BQ258" s="32">
        <f t="shared" si="222"/>
        <v>-0.18</v>
      </c>
      <c r="BR258" s="26" t="s">
        <v>99</v>
      </c>
      <c r="BS258" s="32">
        <f t="shared" si="223"/>
        <v>-0.18</v>
      </c>
      <c r="BT258" s="26" t="s">
        <v>21</v>
      </c>
      <c r="BU258" s="32">
        <f t="shared" si="224"/>
        <v>-0.18</v>
      </c>
      <c r="BV258" s="26">
        <v>5</v>
      </c>
      <c r="BW258" s="26" t="s">
        <v>85</v>
      </c>
      <c r="BX258" s="32">
        <f t="shared" si="225"/>
        <v>-0.3</v>
      </c>
      <c r="BY258" s="26" t="s">
        <v>161</v>
      </c>
      <c r="BZ258" s="32">
        <f t="shared" si="226"/>
        <v>-0.3</v>
      </c>
      <c r="CA258" s="26" t="s">
        <v>162</v>
      </c>
      <c r="CB258" s="32">
        <f t="shared" si="227"/>
        <v>-0.3</v>
      </c>
      <c r="CC258" s="26" t="s">
        <v>163</v>
      </c>
      <c r="CD258" s="32">
        <f t="shared" si="228"/>
        <v>-0.3</v>
      </c>
      <c r="CE258" s="26" t="s">
        <v>99</v>
      </c>
      <c r="CF258" s="32">
        <f t="shared" si="229"/>
        <v>-0.3</v>
      </c>
      <c r="CG258" s="26" t="s">
        <v>21</v>
      </c>
      <c r="CH258" s="32">
        <f t="shared" si="230"/>
        <v>-0.3</v>
      </c>
      <c r="CI258" s="26">
        <v>5</v>
      </c>
      <c r="CJ258" s="26" t="s">
        <v>85</v>
      </c>
      <c r="CK258" s="32">
        <f t="shared" si="231"/>
        <v>-0.3</v>
      </c>
      <c r="CL258" s="26" t="s">
        <v>161</v>
      </c>
      <c r="CM258" s="32">
        <f t="shared" si="232"/>
        <v>-0.3</v>
      </c>
      <c r="CN258" s="26" t="s">
        <v>162</v>
      </c>
      <c r="CO258" s="32">
        <f t="shared" si="233"/>
        <v>-0.3</v>
      </c>
      <c r="CP258" s="26" t="s">
        <v>163</v>
      </c>
      <c r="CQ258" s="32">
        <f t="shared" si="234"/>
        <v>-0.3</v>
      </c>
      <c r="CR258" s="26" t="s">
        <v>99</v>
      </c>
      <c r="CS258" s="32">
        <f t="shared" si="235"/>
        <v>-0.3</v>
      </c>
      <c r="CT258" s="26" t="s">
        <v>21</v>
      </c>
      <c r="CU258" s="32">
        <f t="shared" si="236"/>
        <v>-0.3</v>
      </c>
    </row>
    <row r="259" spans="1:99" ht="15.75" x14ac:dyDescent="0.15">
      <c r="A259" s="23" t="s">
        <v>625</v>
      </c>
      <c r="B259" s="24" t="s">
        <v>626</v>
      </c>
      <c r="C259" s="23" t="s">
        <v>160</v>
      </c>
      <c r="D259" s="23" t="s">
        <v>8</v>
      </c>
      <c r="E259" s="25"/>
      <c r="F259" s="23">
        <v>0.2</v>
      </c>
      <c r="G259" s="26">
        <v>0</v>
      </c>
      <c r="H259" s="26">
        <v>99</v>
      </c>
      <c r="I259" s="26">
        <v>75</v>
      </c>
      <c r="J259" s="26">
        <v>64</v>
      </c>
      <c r="K259" s="26">
        <v>43</v>
      </c>
      <c r="L259" s="26">
        <v>0</v>
      </c>
      <c r="M259" s="26">
        <v>58</v>
      </c>
      <c r="N259" s="27">
        <v>0</v>
      </c>
      <c r="O259" s="26">
        <v>50</v>
      </c>
      <c r="P259" s="26">
        <f t="shared" si="199"/>
        <v>389</v>
      </c>
      <c r="Q259" s="28" t="str">
        <f>IF(D259="物理类",IF(P259&gt;=分数线!$C$2,"本科",""),IF(D259="历史类",IF(P259&gt;=分数线!$C$3,"本科","")))</f>
        <v/>
      </c>
      <c r="R259" s="28">
        <f t="shared" si="200"/>
        <v>-7.2</v>
      </c>
      <c r="S259" s="28" t="str">
        <f>IF(D259="物理类",IF(P259&gt;=分数线!$C$6,"重本",""),IF(D259="历史类",IF(P259&gt;=分数线!$C$7,"重本","")))</f>
        <v/>
      </c>
      <c r="T259" s="28">
        <f t="shared" si="201"/>
        <v>0</v>
      </c>
      <c r="U259" s="28">
        <f t="shared" si="202"/>
        <v>-7.2</v>
      </c>
      <c r="V259" s="26">
        <v>5</v>
      </c>
      <c r="W259" s="26" t="s">
        <v>347</v>
      </c>
      <c r="X259" s="30">
        <f t="shared" ref="X259:X269" si="238">IF($C259="应届",($U259*0.1)/6,IF($C259="往届","","NULL"))</f>
        <v>-0.12</v>
      </c>
      <c r="Y259" s="26" t="s">
        <v>182</v>
      </c>
      <c r="Z259" s="32">
        <f t="shared" si="203"/>
        <v>-0.12</v>
      </c>
      <c r="AA259" s="26" t="s">
        <v>80</v>
      </c>
      <c r="AB259" s="30">
        <f t="shared" si="204"/>
        <v>-0.12</v>
      </c>
      <c r="AC259" s="49" t="s">
        <v>16</v>
      </c>
      <c r="AD259" s="30">
        <f t="shared" si="205"/>
        <v>-0.12</v>
      </c>
      <c r="AE259" s="29" t="s">
        <v>602</v>
      </c>
      <c r="AF259" s="26">
        <f t="shared" si="206"/>
        <v>-0.12</v>
      </c>
      <c r="AG259" s="29" t="s">
        <v>99</v>
      </c>
      <c r="AH259" s="30">
        <f t="shared" si="207"/>
        <v>-0.12</v>
      </c>
      <c r="AI259" s="26">
        <v>5</v>
      </c>
      <c r="AJ259" s="26" t="s">
        <v>85</v>
      </c>
      <c r="AK259" s="32">
        <f t="shared" si="237"/>
        <v>-0.12</v>
      </c>
      <c r="AL259" s="26" t="s">
        <v>161</v>
      </c>
      <c r="AM259" s="32">
        <f t="shared" si="208"/>
        <v>-0.12</v>
      </c>
      <c r="AN259" s="26" t="s">
        <v>162</v>
      </c>
      <c r="AO259" s="32">
        <f t="shared" si="209"/>
        <v>-0.12</v>
      </c>
      <c r="AP259" s="26" t="s">
        <v>183</v>
      </c>
      <c r="AQ259" s="32">
        <f t="shared" si="210"/>
        <v>-0.12</v>
      </c>
      <c r="AR259" s="26" t="s">
        <v>23</v>
      </c>
      <c r="AS259" s="32">
        <f t="shared" si="211"/>
        <v>-0.12</v>
      </c>
      <c r="AT259" s="26" t="s">
        <v>99</v>
      </c>
      <c r="AU259" s="30">
        <f t="shared" si="212"/>
        <v>-0.12</v>
      </c>
      <c r="AV259" s="26">
        <v>5</v>
      </c>
      <c r="AW259" s="26" t="s">
        <v>85</v>
      </c>
      <c r="AX259" s="32">
        <f t="shared" si="213"/>
        <v>-0.18</v>
      </c>
      <c r="AY259" s="26" t="s">
        <v>161</v>
      </c>
      <c r="AZ259" s="32">
        <f t="shared" si="214"/>
        <v>-0.18</v>
      </c>
      <c r="BA259" s="26" t="s">
        <v>162</v>
      </c>
      <c r="BB259" s="32">
        <f t="shared" si="215"/>
        <v>-0.18</v>
      </c>
      <c r="BC259" s="26" t="s">
        <v>183</v>
      </c>
      <c r="BD259" s="32">
        <f t="shared" si="216"/>
        <v>-0.18</v>
      </c>
      <c r="BE259" s="26" t="s">
        <v>99</v>
      </c>
      <c r="BF259" s="32">
        <f t="shared" si="217"/>
        <v>-0.18</v>
      </c>
      <c r="BG259" s="26" t="s">
        <v>21</v>
      </c>
      <c r="BH259" s="32">
        <f t="shared" si="218"/>
        <v>-0.18</v>
      </c>
      <c r="BI259" s="26">
        <v>5</v>
      </c>
      <c r="BJ259" s="26" t="s">
        <v>85</v>
      </c>
      <c r="BK259" s="32">
        <f t="shared" si="219"/>
        <v>-0.18</v>
      </c>
      <c r="BL259" s="26" t="s">
        <v>161</v>
      </c>
      <c r="BM259" s="32">
        <f t="shared" si="220"/>
        <v>-0.18</v>
      </c>
      <c r="BN259" s="26" t="s">
        <v>162</v>
      </c>
      <c r="BO259" s="32">
        <f t="shared" si="221"/>
        <v>-0.18</v>
      </c>
      <c r="BP259" s="26" t="s">
        <v>163</v>
      </c>
      <c r="BQ259" s="32">
        <f t="shared" si="222"/>
        <v>-0.18</v>
      </c>
      <c r="BR259" s="26" t="s">
        <v>99</v>
      </c>
      <c r="BS259" s="32">
        <f t="shared" si="223"/>
        <v>-0.18</v>
      </c>
      <c r="BT259" s="26" t="s">
        <v>21</v>
      </c>
      <c r="BU259" s="32">
        <f t="shared" si="224"/>
        <v>-0.18</v>
      </c>
      <c r="BV259" s="26">
        <v>5</v>
      </c>
      <c r="BW259" s="26" t="s">
        <v>85</v>
      </c>
      <c r="BX259" s="32">
        <f t="shared" si="225"/>
        <v>-0.3</v>
      </c>
      <c r="BY259" s="26" t="s">
        <v>161</v>
      </c>
      <c r="BZ259" s="32">
        <f t="shared" si="226"/>
        <v>-0.3</v>
      </c>
      <c r="CA259" s="26" t="s">
        <v>162</v>
      </c>
      <c r="CB259" s="32">
        <f t="shared" si="227"/>
        <v>-0.3</v>
      </c>
      <c r="CC259" s="26" t="s">
        <v>163</v>
      </c>
      <c r="CD259" s="32">
        <f t="shared" si="228"/>
        <v>-0.3</v>
      </c>
      <c r="CE259" s="26" t="s">
        <v>99</v>
      </c>
      <c r="CF259" s="32">
        <f t="shared" si="229"/>
        <v>-0.3</v>
      </c>
      <c r="CG259" s="26" t="s">
        <v>21</v>
      </c>
      <c r="CH259" s="32">
        <f t="shared" si="230"/>
        <v>-0.3</v>
      </c>
      <c r="CI259" s="26">
        <v>5</v>
      </c>
      <c r="CJ259" s="26" t="s">
        <v>85</v>
      </c>
      <c r="CK259" s="32">
        <f t="shared" si="231"/>
        <v>-0.3</v>
      </c>
      <c r="CL259" s="26" t="s">
        <v>161</v>
      </c>
      <c r="CM259" s="32">
        <f t="shared" si="232"/>
        <v>-0.3</v>
      </c>
      <c r="CN259" s="26" t="s">
        <v>162</v>
      </c>
      <c r="CO259" s="32">
        <f t="shared" si="233"/>
        <v>-0.3</v>
      </c>
      <c r="CP259" s="26" t="s">
        <v>163</v>
      </c>
      <c r="CQ259" s="32">
        <f t="shared" si="234"/>
        <v>-0.3</v>
      </c>
      <c r="CR259" s="26" t="s">
        <v>99</v>
      </c>
      <c r="CS259" s="32">
        <f t="shared" si="235"/>
        <v>-0.3</v>
      </c>
      <c r="CT259" s="26" t="s">
        <v>21</v>
      </c>
      <c r="CU259" s="32">
        <f t="shared" si="236"/>
        <v>-0.3</v>
      </c>
    </row>
    <row r="260" spans="1:99" ht="15.75" x14ac:dyDescent="0.15">
      <c r="A260" s="23" t="s">
        <v>68</v>
      </c>
      <c r="B260" s="24" t="s">
        <v>627</v>
      </c>
      <c r="C260" s="23" t="s">
        <v>160</v>
      </c>
      <c r="D260" s="23" t="s">
        <v>8</v>
      </c>
      <c r="E260" s="25"/>
      <c r="F260" s="23">
        <v>0.2</v>
      </c>
      <c r="G260" s="26">
        <v>0</v>
      </c>
      <c r="H260" s="26">
        <v>101</v>
      </c>
      <c r="I260" s="26">
        <v>69</v>
      </c>
      <c r="J260" s="26">
        <v>67</v>
      </c>
      <c r="K260" s="26">
        <v>27</v>
      </c>
      <c r="L260" s="26">
        <v>0</v>
      </c>
      <c r="M260" s="26">
        <v>60</v>
      </c>
      <c r="N260" s="27">
        <v>0</v>
      </c>
      <c r="O260" s="26">
        <v>60</v>
      </c>
      <c r="P260" s="26">
        <f t="shared" si="199"/>
        <v>384</v>
      </c>
      <c r="Q260" s="28" t="str">
        <f>IF(D260="物理类",IF(P260&gt;=分数线!$C$2,"本科",""),IF(D260="历史类",IF(P260&gt;=分数线!$C$3,"本科","")))</f>
        <v/>
      </c>
      <c r="R260" s="28">
        <f t="shared" si="200"/>
        <v>-7.2</v>
      </c>
      <c r="S260" s="28" t="str">
        <f>IF(D260="物理类",IF(P260&gt;=分数线!$C$6,"重本",""),IF(D260="历史类",IF(P260&gt;=分数线!$C$7,"重本","")))</f>
        <v/>
      </c>
      <c r="T260" s="28">
        <f t="shared" si="201"/>
        <v>0</v>
      </c>
      <c r="U260" s="28">
        <f t="shared" si="202"/>
        <v>-7.2</v>
      </c>
      <c r="V260" s="26">
        <v>5</v>
      </c>
      <c r="W260" s="26" t="s">
        <v>352</v>
      </c>
      <c r="X260" s="32">
        <f t="shared" si="238"/>
        <v>-0.12</v>
      </c>
      <c r="Y260" s="26" t="s">
        <v>274</v>
      </c>
      <c r="Z260" s="32">
        <f t="shared" si="203"/>
        <v>-0.12</v>
      </c>
      <c r="AA260" s="26" t="s">
        <v>306</v>
      </c>
      <c r="AB260" s="32">
        <f t="shared" si="204"/>
        <v>-0.12</v>
      </c>
      <c r="AC260" s="49" t="s">
        <v>218</v>
      </c>
      <c r="AD260" s="32">
        <f t="shared" si="205"/>
        <v>-0.12</v>
      </c>
      <c r="AE260" s="29" t="s">
        <v>565</v>
      </c>
      <c r="AF260" s="26">
        <f t="shared" si="206"/>
        <v>-0.12</v>
      </c>
      <c r="AG260" s="29" t="s">
        <v>269</v>
      </c>
      <c r="AH260" s="32">
        <f t="shared" si="207"/>
        <v>-0.12</v>
      </c>
      <c r="AI260" s="26">
        <v>5</v>
      </c>
      <c r="AJ260" s="26" t="s">
        <v>85</v>
      </c>
      <c r="AK260" s="32">
        <f t="shared" si="237"/>
        <v>-0.12</v>
      </c>
      <c r="AL260" s="26" t="s">
        <v>161</v>
      </c>
      <c r="AM260" s="32">
        <f t="shared" si="208"/>
        <v>-0.12</v>
      </c>
      <c r="AN260" s="26" t="s">
        <v>162</v>
      </c>
      <c r="AO260" s="32">
        <f t="shared" si="209"/>
        <v>-0.12</v>
      </c>
      <c r="AP260" s="26" t="s">
        <v>183</v>
      </c>
      <c r="AQ260" s="32">
        <f t="shared" si="210"/>
        <v>-0.12</v>
      </c>
      <c r="AR260" s="26" t="s">
        <v>23</v>
      </c>
      <c r="AS260" s="32">
        <f t="shared" si="211"/>
        <v>-0.12</v>
      </c>
      <c r="AT260" s="26" t="s">
        <v>99</v>
      </c>
      <c r="AU260" s="32">
        <f t="shared" si="212"/>
        <v>-0.12</v>
      </c>
      <c r="AV260" s="26">
        <v>5</v>
      </c>
      <c r="AW260" s="26" t="s">
        <v>85</v>
      </c>
      <c r="AX260" s="32">
        <f t="shared" si="213"/>
        <v>-0.18</v>
      </c>
      <c r="AY260" s="26" t="s">
        <v>161</v>
      </c>
      <c r="AZ260" s="32">
        <f t="shared" si="214"/>
        <v>-0.18</v>
      </c>
      <c r="BA260" s="26" t="s">
        <v>162</v>
      </c>
      <c r="BB260" s="32">
        <f t="shared" si="215"/>
        <v>-0.18</v>
      </c>
      <c r="BC260" s="26" t="s">
        <v>183</v>
      </c>
      <c r="BD260" s="32">
        <f t="shared" si="216"/>
        <v>-0.18</v>
      </c>
      <c r="BE260" s="26" t="s">
        <v>99</v>
      </c>
      <c r="BF260" s="32">
        <f t="shared" si="217"/>
        <v>-0.18</v>
      </c>
      <c r="BG260" s="26" t="s">
        <v>21</v>
      </c>
      <c r="BH260" s="32">
        <f t="shared" si="218"/>
        <v>-0.18</v>
      </c>
      <c r="BI260" s="26">
        <v>5</v>
      </c>
      <c r="BJ260" s="26" t="s">
        <v>85</v>
      </c>
      <c r="BK260" s="32">
        <f t="shared" si="219"/>
        <v>-0.18</v>
      </c>
      <c r="BL260" s="26" t="s">
        <v>161</v>
      </c>
      <c r="BM260" s="32">
        <f t="shared" si="220"/>
        <v>-0.18</v>
      </c>
      <c r="BN260" s="26" t="s">
        <v>162</v>
      </c>
      <c r="BO260" s="32">
        <f t="shared" si="221"/>
        <v>-0.18</v>
      </c>
      <c r="BP260" s="26" t="s">
        <v>163</v>
      </c>
      <c r="BQ260" s="32">
        <f t="shared" si="222"/>
        <v>-0.18</v>
      </c>
      <c r="BR260" s="26" t="s">
        <v>99</v>
      </c>
      <c r="BS260" s="32">
        <f t="shared" si="223"/>
        <v>-0.18</v>
      </c>
      <c r="BT260" s="26" t="s">
        <v>21</v>
      </c>
      <c r="BU260" s="32">
        <f t="shared" si="224"/>
        <v>-0.18</v>
      </c>
      <c r="BV260" s="26">
        <v>5</v>
      </c>
      <c r="BW260" s="26" t="s">
        <v>85</v>
      </c>
      <c r="BX260" s="32">
        <f t="shared" si="225"/>
        <v>-0.3</v>
      </c>
      <c r="BY260" s="26" t="s">
        <v>161</v>
      </c>
      <c r="BZ260" s="32">
        <f t="shared" si="226"/>
        <v>-0.3</v>
      </c>
      <c r="CA260" s="26" t="s">
        <v>162</v>
      </c>
      <c r="CB260" s="32">
        <f t="shared" si="227"/>
        <v>-0.3</v>
      </c>
      <c r="CC260" s="26" t="s">
        <v>163</v>
      </c>
      <c r="CD260" s="32">
        <f t="shared" si="228"/>
        <v>-0.3</v>
      </c>
      <c r="CE260" s="26" t="s">
        <v>99</v>
      </c>
      <c r="CF260" s="32">
        <f t="shared" si="229"/>
        <v>-0.3</v>
      </c>
      <c r="CG260" s="26" t="s">
        <v>21</v>
      </c>
      <c r="CH260" s="32">
        <f t="shared" si="230"/>
        <v>-0.3</v>
      </c>
      <c r="CI260" s="26">
        <v>5</v>
      </c>
      <c r="CJ260" s="26" t="s">
        <v>85</v>
      </c>
      <c r="CK260" s="32">
        <f t="shared" si="231"/>
        <v>-0.3</v>
      </c>
      <c r="CL260" s="26" t="s">
        <v>161</v>
      </c>
      <c r="CM260" s="32">
        <f t="shared" si="232"/>
        <v>-0.3</v>
      </c>
      <c r="CN260" s="26" t="s">
        <v>162</v>
      </c>
      <c r="CO260" s="32">
        <f t="shared" si="233"/>
        <v>-0.3</v>
      </c>
      <c r="CP260" s="26" t="s">
        <v>163</v>
      </c>
      <c r="CQ260" s="32">
        <f t="shared" si="234"/>
        <v>-0.3</v>
      </c>
      <c r="CR260" s="26" t="s">
        <v>99</v>
      </c>
      <c r="CS260" s="32">
        <f t="shared" si="235"/>
        <v>-0.3</v>
      </c>
      <c r="CT260" s="26" t="s">
        <v>21</v>
      </c>
      <c r="CU260" s="32">
        <f t="shared" si="236"/>
        <v>-0.3</v>
      </c>
    </row>
    <row r="261" spans="1:99" ht="15.75" x14ac:dyDescent="0.15">
      <c r="A261" s="23" t="s">
        <v>628</v>
      </c>
      <c r="B261" s="24" t="s">
        <v>629</v>
      </c>
      <c r="C261" s="23" t="s">
        <v>160</v>
      </c>
      <c r="D261" s="23" t="s">
        <v>8</v>
      </c>
      <c r="E261" s="25"/>
      <c r="F261" s="23">
        <v>0</v>
      </c>
      <c r="G261" s="26">
        <v>0</v>
      </c>
      <c r="H261" s="26">
        <v>89</v>
      </c>
      <c r="I261" s="26">
        <v>86</v>
      </c>
      <c r="J261" s="26">
        <v>54</v>
      </c>
      <c r="K261" s="26">
        <v>41</v>
      </c>
      <c r="L261" s="26">
        <v>0</v>
      </c>
      <c r="M261" s="26">
        <v>51</v>
      </c>
      <c r="N261" s="27">
        <v>0</v>
      </c>
      <c r="O261" s="26">
        <v>58</v>
      </c>
      <c r="P261" s="26">
        <f t="shared" si="199"/>
        <v>379</v>
      </c>
      <c r="Q261" s="28" t="str">
        <f>IF(D261="物理类",IF(P261&gt;=分数线!$C$2,"本科",""),IF(D261="历史类",IF(P261&gt;=分数线!$C$3,"本科","")))</f>
        <v/>
      </c>
      <c r="R261" s="28">
        <f t="shared" si="200"/>
        <v>0</v>
      </c>
      <c r="S261" s="28" t="str">
        <f>IF(D261="物理类",IF(P261&gt;=分数线!$C$6,"重本",""),IF(D261="历史类",IF(P261&gt;=分数线!$C$7,"重本","")))</f>
        <v/>
      </c>
      <c r="T261" s="28">
        <f t="shared" si="201"/>
        <v>0</v>
      </c>
      <c r="U261" s="28">
        <f t="shared" si="202"/>
        <v>0</v>
      </c>
      <c r="V261" s="26">
        <v>5</v>
      </c>
      <c r="W261" s="26" t="s">
        <v>85</v>
      </c>
      <c r="X261" s="30">
        <f t="shared" si="238"/>
        <v>0</v>
      </c>
      <c r="Y261" s="26" t="s">
        <v>274</v>
      </c>
      <c r="Z261" s="32">
        <f t="shared" si="203"/>
        <v>0</v>
      </c>
      <c r="AA261" s="26" t="s">
        <v>93</v>
      </c>
      <c r="AB261" s="30">
        <f t="shared" si="204"/>
        <v>0</v>
      </c>
      <c r="AC261" s="49" t="s">
        <v>183</v>
      </c>
      <c r="AD261" s="30">
        <f t="shared" si="205"/>
        <v>0</v>
      </c>
      <c r="AE261" s="29" t="s">
        <v>92</v>
      </c>
      <c r="AF261" s="26">
        <f t="shared" si="206"/>
        <v>0</v>
      </c>
      <c r="AG261" s="29" t="s">
        <v>228</v>
      </c>
      <c r="AH261" s="30">
        <f t="shared" si="207"/>
        <v>0</v>
      </c>
      <c r="AI261" s="26">
        <v>5</v>
      </c>
      <c r="AJ261" s="26" t="s">
        <v>85</v>
      </c>
      <c r="AK261" s="32">
        <f t="shared" si="237"/>
        <v>0</v>
      </c>
      <c r="AL261" s="26" t="s">
        <v>161</v>
      </c>
      <c r="AM261" s="32">
        <f t="shared" ref="AM261:AM269" si="239">IF($C261="应届",($U261*0.1)/6,IF($C261="往届","","NULL"))</f>
        <v>0</v>
      </c>
      <c r="AN261" s="26" t="s">
        <v>162</v>
      </c>
      <c r="AO261" s="32">
        <f t="shared" si="209"/>
        <v>0</v>
      </c>
      <c r="AP261" s="26" t="s">
        <v>183</v>
      </c>
      <c r="AQ261" s="32">
        <f t="shared" si="210"/>
        <v>0</v>
      </c>
      <c r="AR261" s="26" t="s">
        <v>23</v>
      </c>
      <c r="AS261" s="32">
        <f t="shared" si="211"/>
        <v>0</v>
      </c>
      <c r="AT261" s="26" t="s">
        <v>99</v>
      </c>
      <c r="AU261" s="30">
        <f t="shared" si="212"/>
        <v>0</v>
      </c>
      <c r="AV261" s="26">
        <v>5</v>
      </c>
      <c r="AW261" s="26" t="s">
        <v>85</v>
      </c>
      <c r="AX261" s="32">
        <f t="shared" si="213"/>
        <v>0</v>
      </c>
      <c r="AY261" s="26" t="s">
        <v>161</v>
      </c>
      <c r="AZ261" s="32">
        <f t="shared" si="214"/>
        <v>0</v>
      </c>
      <c r="BA261" s="26" t="s">
        <v>162</v>
      </c>
      <c r="BB261" s="32">
        <f t="shared" si="215"/>
        <v>0</v>
      </c>
      <c r="BC261" s="26" t="s">
        <v>183</v>
      </c>
      <c r="BD261" s="32">
        <f t="shared" si="216"/>
        <v>0</v>
      </c>
      <c r="BE261" s="26" t="s">
        <v>99</v>
      </c>
      <c r="BF261" s="32">
        <f t="shared" si="217"/>
        <v>0</v>
      </c>
      <c r="BG261" s="26" t="s">
        <v>21</v>
      </c>
      <c r="BH261" s="32">
        <f t="shared" si="218"/>
        <v>0</v>
      </c>
      <c r="BI261" s="26">
        <v>5</v>
      </c>
      <c r="BJ261" s="26" t="s">
        <v>85</v>
      </c>
      <c r="BK261" s="32">
        <f t="shared" si="219"/>
        <v>0</v>
      </c>
      <c r="BL261" s="26" t="s">
        <v>161</v>
      </c>
      <c r="BM261" s="32">
        <f t="shared" si="220"/>
        <v>0</v>
      </c>
      <c r="BN261" s="26" t="s">
        <v>162</v>
      </c>
      <c r="BO261" s="32">
        <f t="shared" si="221"/>
        <v>0</v>
      </c>
      <c r="BP261" s="26" t="s">
        <v>163</v>
      </c>
      <c r="BQ261" s="32">
        <f t="shared" si="222"/>
        <v>0</v>
      </c>
      <c r="BR261" s="26" t="s">
        <v>99</v>
      </c>
      <c r="BS261" s="32">
        <f t="shared" si="223"/>
        <v>0</v>
      </c>
      <c r="BT261" s="26" t="s">
        <v>21</v>
      </c>
      <c r="BU261" s="32">
        <f t="shared" si="224"/>
        <v>0</v>
      </c>
      <c r="BV261" s="26">
        <v>5</v>
      </c>
      <c r="BW261" s="26" t="s">
        <v>85</v>
      </c>
      <c r="BX261" s="32">
        <f t="shared" si="225"/>
        <v>0</v>
      </c>
      <c r="BY261" s="26" t="s">
        <v>161</v>
      </c>
      <c r="BZ261" s="32">
        <f t="shared" si="226"/>
        <v>0</v>
      </c>
      <c r="CA261" s="26" t="s">
        <v>162</v>
      </c>
      <c r="CB261" s="32">
        <f t="shared" si="227"/>
        <v>0</v>
      </c>
      <c r="CC261" s="26" t="s">
        <v>163</v>
      </c>
      <c r="CD261" s="32">
        <f t="shared" si="228"/>
        <v>0</v>
      </c>
      <c r="CE261" s="26" t="s">
        <v>99</v>
      </c>
      <c r="CF261" s="32">
        <f t="shared" si="229"/>
        <v>0</v>
      </c>
      <c r="CG261" s="26" t="s">
        <v>21</v>
      </c>
      <c r="CH261" s="32">
        <f t="shared" si="230"/>
        <v>0</v>
      </c>
      <c r="CI261" s="26">
        <v>5</v>
      </c>
      <c r="CJ261" s="26" t="s">
        <v>85</v>
      </c>
      <c r="CK261" s="32">
        <f t="shared" si="231"/>
        <v>0</v>
      </c>
      <c r="CL261" s="26" t="s">
        <v>161</v>
      </c>
      <c r="CM261" s="32">
        <f t="shared" si="232"/>
        <v>0</v>
      </c>
      <c r="CN261" s="26" t="s">
        <v>162</v>
      </c>
      <c r="CO261" s="32">
        <f t="shared" si="233"/>
        <v>0</v>
      </c>
      <c r="CP261" s="26" t="s">
        <v>163</v>
      </c>
      <c r="CQ261" s="32">
        <f t="shared" si="234"/>
        <v>0</v>
      </c>
      <c r="CR261" s="26" t="s">
        <v>99</v>
      </c>
      <c r="CS261" s="32">
        <f t="shared" si="235"/>
        <v>0</v>
      </c>
      <c r="CT261" s="26" t="s">
        <v>21</v>
      </c>
      <c r="CU261" s="32">
        <f t="shared" si="236"/>
        <v>0</v>
      </c>
    </row>
    <row r="262" spans="1:99" ht="15.75" x14ac:dyDescent="0.15">
      <c r="A262" s="23" t="s">
        <v>630</v>
      </c>
      <c r="B262" s="24" t="s">
        <v>631</v>
      </c>
      <c r="C262" s="23" t="s">
        <v>160</v>
      </c>
      <c r="D262" s="23" t="s">
        <v>8</v>
      </c>
      <c r="E262" s="25"/>
      <c r="F262" s="23">
        <v>0.2</v>
      </c>
      <c r="G262" s="26">
        <v>0</v>
      </c>
      <c r="H262" s="26">
        <v>94</v>
      </c>
      <c r="I262" s="26">
        <v>62</v>
      </c>
      <c r="J262" s="26">
        <v>48</v>
      </c>
      <c r="K262" s="26">
        <v>32</v>
      </c>
      <c r="L262" s="26">
        <v>0</v>
      </c>
      <c r="M262" s="26">
        <v>63</v>
      </c>
      <c r="N262" s="27">
        <v>0</v>
      </c>
      <c r="O262" s="26">
        <v>77</v>
      </c>
      <c r="P262" s="26">
        <f t="shared" si="199"/>
        <v>376</v>
      </c>
      <c r="Q262" s="28" t="str">
        <f>IF(D262="物理类",IF(P262&gt;=分数线!$C$2,"本科",""),IF(D262="历史类",IF(P262&gt;=分数线!$C$3,"本科","")))</f>
        <v/>
      </c>
      <c r="R262" s="28">
        <f t="shared" si="200"/>
        <v>-7.2</v>
      </c>
      <c r="S262" s="28" t="str">
        <f>IF(D262="物理类",IF(P262&gt;=分数线!$C$6,"重本",""),IF(D262="历史类",IF(P262&gt;=分数线!$C$7,"重本","")))</f>
        <v/>
      </c>
      <c r="T262" s="28">
        <f t="shared" si="201"/>
        <v>0</v>
      </c>
      <c r="U262" s="28">
        <f t="shared" si="202"/>
        <v>-7.2</v>
      </c>
      <c r="V262" s="26">
        <v>5</v>
      </c>
      <c r="W262" s="26" t="s">
        <v>226</v>
      </c>
      <c r="X262" s="32">
        <f t="shared" si="238"/>
        <v>-0.12</v>
      </c>
      <c r="Y262" s="26" t="s">
        <v>86</v>
      </c>
      <c r="Z262" s="32">
        <f t="shared" si="203"/>
        <v>-0.12</v>
      </c>
      <c r="AA262" s="26" t="s">
        <v>64</v>
      </c>
      <c r="AB262" s="32">
        <f t="shared" si="204"/>
        <v>-0.12</v>
      </c>
      <c r="AC262" s="49" t="s">
        <v>16</v>
      </c>
      <c r="AD262" s="32">
        <f t="shared" si="205"/>
        <v>-0.12</v>
      </c>
      <c r="AE262" s="29" t="s">
        <v>23</v>
      </c>
      <c r="AF262" s="26">
        <f t="shared" ref="AF262:AF269" si="240">IF($C262="应届",($U262*0.1)/6,IF($C262="往届","","NULL"))</f>
        <v>-0.12</v>
      </c>
      <c r="AG262" s="29" t="s">
        <v>228</v>
      </c>
      <c r="AH262" s="32">
        <f t="shared" si="207"/>
        <v>-0.12</v>
      </c>
      <c r="AI262" s="26">
        <v>5</v>
      </c>
      <c r="AJ262" s="26" t="s">
        <v>85</v>
      </c>
      <c r="AK262" s="32">
        <f t="shared" si="237"/>
        <v>-0.12</v>
      </c>
      <c r="AL262" s="26" t="s">
        <v>161</v>
      </c>
      <c r="AM262" s="32">
        <f t="shared" si="239"/>
        <v>-0.12</v>
      </c>
      <c r="AN262" s="26" t="s">
        <v>162</v>
      </c>
      <c r="AO262" s="32">
        <f t="shared" si="209"/>
        <v>-0.12</v>
      </c>
      <c r="AP262" s="26" t="s">
        <v>183</v>
      </c>
      <c r="AQ262" s="32">
        <f t="shared" si="210"/>
        <v>-0.12</v>
      </c>
      <c r="AR262" s="26" t="s">
        <v>23</v>
      </c>
      <c r="AS262" s="32">
        <f t="shared" si="211"/>
        <v>-0.12</v>
      </c>
      <c r="AT262" s="26" t="s">
        <v>99</v>
      </c>
      <c r="AU262" s="32">
        <f t="shared" si="212"/>
        <v>-0.12</v>
      </c>
      <c r="AV262" s="26">
        <v>5</v>
      </c>
      <c r="AW262" s="26" t="s">
        <v>85</v>
      </c>
      <c r="AX262" s="32">
        <f t="shared" si="213"/>
        <v>-0.18</v>
      </c>
      <c r="AY262" s="26" t="s">
        <v>161</v>
      </c>
      <c r="AZ262" s="32">
        <f t="shared" si="214"/>
        <v>-0.18</v>
      </c>
      <c r="BA262" s="26" t="s">
        <v>162</v>
      </c>
      <c r="BB262" s="32">
        <f t="shared" si="215"/>
        <v>-0.18</v>
      </c>
      <c r="BC262" s="26" t="s">
        <v>183</v>
      </c>
      <c r="BD262" s="32">
        <f t="shared" si="216"/>
        <v>-0.18</v>
      </c>
      <c r="BE262" s="26" t="s">
        <v>99</v>
      </c>
      <c r="BF262" s="32">
        <f t="shared" si="217"/>
        <v>-0.18</v>
      </c>
      <c r="BG262" s="26" t="s">
        <v>21</v>
      </c>
      <c r="BH262" s="32">
        <f t="shared" si="218"/>
        <v>-0.18</v>
      </c>
      <c r="BI262" s="26">
        <v>5</v>
      </c>
      <c r="BJ262" s="26" t="s">
        <v>85</v>
      </c>
      <c r="BK262" s="32">
        <f t="shared" si="219"/>
        <v>-0.18</v>
      </c>
      <c r="BL262" s="26" t="s">
        <v>161</v>
      </c>
      <c r="BM262" s="32">
        <f t="shared" si="220"/>
        <v>-0.18</v>
      </c>
      <c r="BN262" s="26" t="s">
        <v>162</v>
      </c>
      <c r="BO262" s="32">
        <f t="shared" si="221"/>
        <v>-0.18</v>
      </c>
      <c r="BP262" s="26" t="s">
        <v>163</v>
      </c>
      <c r="BQ262" s="32">
        <f t="shared" si="222"/>
        <v>-0.18</v>
      </c>
      <c r="BR262" s="26" t="s">
        <v>99</v>
      </c>
      <c r="BS262" s="32">
        <f t="shared" si="223"/>
        <v>-0.18</v>
      </c>
      <c r="BT262" s="26" t="s">
        <v>21</v>
      </c>
      <c r="BU262" s="32">
        <f t="shared" si="224"/>
        <v>-0.18</v>
      </c>
      <c r="BV262" s="26">
        <v>5</v>
      </c>
      <c r="BW262" s="26" t="s">
        <v>85</v>
      </c>
      <c r="BX262" s="32">
        <f t="shared" si="225"/>
        <v>-0.3</v>
      </c>
      <c r="BY262" s="26" t="s">
        <v>161</v>
      </c>
      <c r="BZ262" s="32">
        <f t="shared" si="226"/>
        <v>-0.3</v>
      </c>
      <c r="CA262" s="26" t="s">
        <v>162</v>
      </c>
      <c r="CB262" s="32">
        <f t="shared" si="227"/>
        <v>-0.3</v>
      </c>
      <c r="CC262" s="26" t="s">
        <v>163</v>
      </c>
      <c r="CD262" s="32">
        <f t="shared" si="228"/>
        <v>-0.3</v>
      </c>
      <c r="CE262" s="26" t="s">
        <v>99</v>
      </c>
      <c r="CF262" s="32">
        <f t="shared" si="229"/>
        <v>-0.3</v>
      </c>
      <c r="CG262" s="26" t="s">
        <v>21</v>
      </c>
      <c r="CH262" s="32">
        <f t="shared" si="230"/>
        <v>-0.3</v>
      </c>
      <c r="CI262" s="26">
        <v>5</v>
      </c>
      <c r="CJ262" s="26" t="s">
        <v>85</v>
      </c>
      <c r="CK262" s="32">
        <f t="shared" si="231"/>
        <v>-0.3</v>
      </c>
      <c r="CL262" s="26" t="s">
        <v>161</v>
      </c>
      <c r="CM262" s="32">
        <f t="shared" si="232"/>
        <v>-0.3</v>
      </c>
      <c r="CN262" s="26" t="s">
        <v>162</v>
      </c>
      <c r="CO262" s="32">
        <f t="shared" si="233"/>
        <v>-0.3</v>
      </c>
      <c r="CP262" s="26" t="s">
        <v>163</v>
      </c>
      <c r="CQ262" s="32">
        <f t="shared" si="234"/>
        <v>-0.3</v>
      </c>
      <c r="CR262" s="26" t="s">
        <v>99</v>
      </c>
      <c r="CS262" s="32">
        <f t="shared" si="235"/>
        <v>-0.3</v>
      </c>
      <c r="CT262" s="26" t="s">
        <v>21</v>
      </c>
      <c r="CU262" s="32">
        <f t="shared" si="236"/>
        <v>-0.3</v>
      </c>
    </row>
    <row r="263" spans="1:99" ht="15.75" x14ac:dyDescent="0.15">
      <c r="A263" s="23" t="s">
        <v>632</v>
      </c>
      <c r="B263" s="24" t="s">
        <v>633</v>
      </c>
      <c r="C263" s="23" t="s">
        <v>160</v>
      </c>
      <c r="D263" s="23" t="s">
        <v>8</v>
      </c>
      <c r="E263" s="25"/>
      <c r="F263" s="23">
        <v>0</v>
      </c>
      <c r="G263" s="26">
        <v>0</v>
      </c>
      <c r="H263" s="26">
        <v>90</v>
      </c>
      <c r="I263" s="26">
        <v>66</v>
      </c>
      <c r="J263" s="26">
        <v>53</v>
      </c>
      <c r="K263" s="26">
        <v>28</v>
      </c>
      <c r="L263" s="26">
        <v>0</v>
      </c>
      <c r="M263" s="26">
        <v>64</v>
      </c>
      <c r="N263" s="27">
        <v>0</v>
      </c>
      <c r="O263" s="26">
        <v>71</v>
      </c>
      <c r="P263" s="26">
        <f t="shared" si="199"/>
        <v>372</v>
      </c>
      <c r="Q263" s="28" t="str">
        <f>IF(D263="物理类",IF(P263&gt;=分数线!$C$2,"本科",""),IF(D263="历史类",IF(P263&gt;=分数线!$C$3,"本科","")))</f>
        <v/>
      </c>
      <c r="R263" s="28">
        <f t="shared" si="200"/>
        <v>0</v>
      </c>
      <c r="S263" s="28" t="str">
        <f>IF(D263="物理类",IF(P263&gt;=分数线!$C$6,"重本",""),IF(D263="历史类",IF(P263&gt;=分数线!$C$7,"重本","")))</f>
        <v/>
      </c>
      <c r="T263" s="28">
        <f t="shared" si="201"/>
        <v>0</v>
      </c>
      <c r="U263" s="28">
        <f t="shared" si="202"/>
        <v>0</v>
      </c>
      <c r="V263" s="26">
        <v>5</v>
      </c>
      <c r="W263" s="26" t="s">
        <v>347</v>
      </c>
      <c r="X263" s="30">
        <f t="shared" si="238"/>
        <v>0</v>
      </c>
      <c r="Y263" s="26" t="s">
        <v>217</v>
      </c>
      <c r="Z263" s="32">
        <f t="shared" si="203"/>
        <v>0</v>
      </c>
      <c r="AA263" s="26" t="s">
        <v>348</v>
      </c>
      <c r="AB263" s="30">
        <f t="shared" si="204"/>
        <v>0</v>
      </c>
      <c r="AC263" s="49" t="s">
        <v>97</v>
      </c>
      <c r="AD263" s="30">
        <f t="shared" si="205"/>
        <v>0</v>
      </c>
      <c r="AE263" s="29" t="s">
        <v>565</v>
      </c>
      <c r="AF263" s="26">
        <f t="shared" si="240"/>
        <v>0</v>
      </c>
      <c r="AG263" s="29" t="s">
        <v>228</v>
      </c>
      <c r="AH263" s="30">
        <f t="shared" si="207"/>
        <v>0</v>
      </c>
      <c r="AI263" s="26">
        <v>5</v>
      </c>
      <c r="AJ263" s="26" t="s">
        <v>85</v>
      </c>
      <c r="AK263" s="32">
        <f t="shared" si="237"/>
        <v>0</v>
      </c>
      <c r="AL263" s="26" t="s">
        <v>161</v>
      </c>
      <c r="AM263" s="32">
        <f t="shared" si="239"/>
        <v>0</v>
      </c>
      <c r="AN263" s="26" t="s">
        <v>162</v>
      </c>
      <c r="AO263" s="32">
        <f t="shared" si="209"/>
        <v>0</v>
      </c>
      <c r="AP263" s="26" t="s">
        <v>183</v>
      </c>
      <c r="AQ263" s="32">
        <f t="shared" si="210"/>
        <v>0</v>
      </c>
      <c r="AR263" s="26" t="s">
        <v>23</v>
      </c>
      <c r="AS263" s="32">
        <f t="shared" si="211"/>
        <v>0</v>
      </c>
      <c r="AT263" s="26" t="s">
        <v>99</v>
      </c>
      <c r="AU263" s="30">
        <f t="shared" si="212"/>
        <v>0</v>
      </c>
      <c r="AV263" s="26">
        <v>5</v>
      </c>
      <c r="AW263" s="26" t="s">
        <v>85</v>
      </c>
      <c r="AX263" s="32">
        <f t="shared" si="213"/>
        <v>0</v>
      </c>
      <c r="AY263" s="26" t="s">
        <v>161</v>
      </c>
      <c r="AZ263" s="32">
        <f t="shared" si="214"/>
        <v>0</v>
      </c>
      <c r="BA263" s="26" t="s">
        <v>162</v>
      </c>
      <c r="BB263" s="32">
        <f t="shared" si="215"/>
        <v>0</v>
      </c>
      <c r="BC263" s="26" t="s">
        <v>183</v>
      </c>
      <c r="BD263" s="32">
        <f t="shared" si="216"/>
        <v>0</v>
      </c>
      <c r="BE263" s="26" t="s">
        <v>99</v>
      </c>
      <c r="BF263" s="32">
        <f t="shared" si="217"/>
        <v>0</v>
      </c>
      <c r="BG263" s="26" t="s">
        <v>21</v>
      </c>
      <c r="BH263" s="32">
        <f t="shared" si="218"/>
        <v>0</v>
      </c>
      <c r="BI263" s="26">
        <v>5</v>
      </c>
      <c r="BJ263" s="26" t="s">
        <v>85</v>
      </c>
      <c r="BK263" s="32">
        <f t="shared" si="219"/>
        <v>0</v>
      </c>
      <c r="BL263" s="26" t="s">
        <v>161</v>
      </c>
      <c r="BM263" s="32">
        <f t="shared" si="220"/>
        <v>0</v>
      </c>
      <c r="BN263" s="26" t="s">
        <v>162</v>
      </c>
      <c r="BO263" s="32">
        <f t="shared" si="221"/>
        <v>0</v>
      </c>
      <c r="BP263" s="26" t="s">
        <v>163</v>
      </c>
      <c r="BQ263" s="32">
        <f t="shared" si="222"/>
        <v>0</v>
      </c>
      <c r="BR263" s="26" t="s">
        <v>99</v>
      </c>
      <c r="BS263" s="32">
        <f t="shared" si="223"/>
        <v>0</v>
      </c>
      <c r="BT263" s="26" t="s">
        <v>21</v>
      </c>
      <c r="BU263" s="32">
        <f t="shared" si="224"/>
        <v>0</v>
      </c>
      <c r="BV263" s="26">
        <v>5</v>
      </c>
      <c r="BW263" s="26" t="s">
        <v>85</v>
      </c>
      <c r="BX263" s="32">
        <f t="shared" si="225"/>
        <v>0</v>
      </c>
      <c r="BY263" s="26" t="s">
        <v>161</v>
      </c>
      <c r="BZ263" s="32">
        <f t="shared" si="226"/>
        <v>0</v>
      </c>
      <c r="CA263" s="26" t="s">
        <v>162</v>
      </c>
      <c r="CB263" s="32">
        <f t="shared" si="227"/>
        <v>0</v>
      </c>
      <c r="CC263" s="26" t="s">
        <v>163</v>
      </c>
      <c r="CD263" s="32">
        <f t="shared" si="228"/>
        <v>0</v>
      </c>
      <c r="CE263" s="26" t="s">
        <v>99</v>
      </c>
      <c r="CF263" s="32">
        <f t="shared" si="229"/>
        <v>0</v>
      </c>
      <c r="CG263" s="26" t="s">
        <v>21</v>
      </c>
      <c r="CH263" s="32">
        <f t="shared" si="230"/>
        <v>0</v>
      </c>
      <c r="CI263" s="26">
        <v>5</v>
      </c>
      <c r="CJ263" s="26" t="s">
        <v>85</v>
      </c>
      <c r="CK263" s="32">
        <f t="shared" si="231"/>
        <v>0</v>
      </c>
      <c r="CL263" s="26" t="s">
        <v>161</v>
      </c>
      <c r="CM263" s="32">
        <f t="shared" si="232"/>
        <v>0</v>
      </c>
      <c r="CN263" s="26" t="s">
        <v>162</v>
      </c>
      <c r="CO263" s="32">
        <f t="shared" si="233"/>
        <v>0</v>
      </c>
      <c r="CP263" s="26" t="s">
        <v>163</v>
      </c>
      <c r="CQ263" s="32">
        <f t="shared" si="234"/>
        <v>0</v>
      </c>
      <c r="CR263" s="26" t="s">
        <v>99</v>
      </c>
      <c r="CS263" s="32">
        <f t="shared" si="235"/>
        <v>0</v>
      </c>
      <c r="CT263" s="26" t="s">
        <v>21</v>
      </c>
      <c r="CU263" s="32">
        <f t="shared" si="236"/>
        <v>0</v>
      </c>
    </row>
    <row r="264" spans="1:99" ht="15.75" x14ac:dyDescent="0.15">
      <c r="A264" s="23" t="s">
        <v>634</v>
      </c>
      <c r="B264" s="24" t="s">
        <v>635</v>
      </c>
      <c r="C264" s="23" t="s">
        <v>160</v>
      </c>
      <c r="D264" s="23" t="s">
        <v>8</v>
      </c>
      <c r="E264" s="25"/>
      <c r="F264" s="23">
        <v>0.2</v>
      </c>
      <c r="G264" s="26">
        <v>0</v>
      </c>
      <c r="H264" s="26">
        <v>94</v>
      </c>
      <c r="I264" s="26">
        <v>69</v>
      </c>
      <c r="J264" s="26">
        <v>74</v>
      </c>
      <c r="K264" s="26">
        <v>24</v>
      </c>
      <c r="L264" s="26">
        <v>0</v>
      </c>
      <c r="M264" s="26">
        <v>47</v>
      </c>
      <c r="N264" s="27">
        <v>0</v>
      </c>
      <c r="O264" s="26">
        <v>63</v>
      </c>
      <c r="P264" s="26">
        <f t="shared" si="199"/>
        <v>371</v>
      </c>
      <c r="Q264" s="28" t="str">
        <f>IF(D264="物理类",IF(P264&gt;=分数线!$C$2,"本科",""),IF(D264="历史类",IF(P264&gt;=分数线!$C$3,"本科","")))</f>
        <v/>
      </c>
      <c r="R264" s="28">
        <f t="shared" si="200"/>
        <v>-7.2</v>
      </c>
      <c r="S264" s="28" t="str">
        <f>IF(D264="物理类",IF(P264&gt;=分数线!$C$6,"重本",""),IF(D264="历史类",IF(P264&gt;=分数线!$C$7,"重本","")))</f>
        <v/>
      </c>
      <c r="T264" s="28">
        <f t="shared" si="201"/>
        <v>0</v>
      </c>
      <c r="U264" s="28">
        <f t="shared" si="202"/>
        <v>-7.2</v>
      </c>
      <c r="V264" s="26">
        <v>5</v>
      </c>
      <c r="W264" s="26" t="s">
        <v>347</v>
      </c>
      <c r="X264" s="32">
        <f t="shared" si="238"/>
        <v>-0.12</v>
      </c>
      <c r="Y264" s="26" t="s">
        <v>182</v>
      </c>
      <c r="Z264" s="32">
        <f t="shared" ref="Z264:Z269" si="241">IF($C264="应届",($U264*0.1)/6,IF($C264="往届","","NULL"))</f>
        <v>-0.12</v>
      </c>
      <c r="AA264" s="26" t="s">
        <v>80</v>
      </c>
      <c r="AB264" s="32">
        <f t="shared" si="204"/>
        <v>-0.12</v>
      </c>
      <c r="AC264" s="49" t="s">
        <v>16</v>
      </c>
      <c r="AD264" s="32">
        <f t="shared" si="205"/>
        <v>-0.12</v>
      </c>
      <c r="AE264" s="29" t="s">
        <v>602</v>
      </c>
      <c r="AF264" s="26">
        <f t="shared" si="240"/>
        <v>-0.12</v>
      </c>
      <c r="AG264" s="29" t="s">
        <v>99</v>
      </c>
      <c r="AH264" s="32">
        <f t="shared" si="207"/>
        <v>-0.12</v>
      </c>
      <c r="AI264" s="26">
        <v>5</v>
      </c>
      <c r="AJ264" s="26" t="s">
        <v>85</v>
      </c>
      <c r="AK264" s="32">
        <f t="shared" si="237"/>
        <v>-0.12</v>
      </c>
      <c r="AL264" s="26" t="s">
        <v>161</v>
      </c>
      <c r="AM264" s="32">
        <f t="shared" si="239"/>
        <v>-0.12</v>
      </c>
      <c r="AN264" s="26" t="s">
        <v>162</v>
      </c>
      <c r="AO264" s="32">
        <f t="shared" si="209"/>
        <v>-0.12</v>
      </c>
      <c r="AP264" s="26" t="s">
        <v>183</v>
      </c>
      <c r="AQ264" s="32">
        <f t="shared" si="210"/>
        <v>-0.12</v>
      </c>
      <c r="AR264" s="26" t="s">
        <v>23</v>
      </c>
      <c r="AS264" s="32">
        <f t="shared" si="211"/>
        <v>-0.12</v>
      </c>
      <c r="AT264" s="26" t="s">
        <v>99</v>
      </c>
      <c r="AU264" s="32">
        <f t="shared" si="212"/>
        <v>-0.12</v>
      </c>
      <c r="AV264" s="26">
        <v>5</v>
      </c>
      <c r="AW264" s="26" t="s">
        <v>85</v>
      </c>
      <c r="AX264" s="32">
        <f t="shared" si="213"/>
        <v>-0.18</v>
      </c>
      <c r="AY264" s="26" t="s">
        <v>161</v>
      </c>
      <c r="AZ264" s="32">
        <f t="shared" si="214"/>
        <v>-0.18</v>
      </c>
      <c r="BA264" s="26" t="s">
        <v>162</v>
      </c>
      <c r="BB264" s="32">
        <f t="shared" si="215"/>
        <v>-0.18</v>
      </c>
      <c r="BC264" s="26" t="s">
        <v>183</v>
      </c>
      <c r="BD264" s="32">
        <f t="shared" si="216"/>
        <v>-0.18</v>
      </c>
      <c r="BE264" s="26" t="s">
        <v>99</v>
      </c>
      <c r="BF264" s="32">
        <f t="shared" si="217"/>
        <v>-0.18</v>
      </c>
      <c r="BG264" s="26" t="s">
        <v>21</v>
      </c>
      <c r="BH264" s="32">
        <f t="shared" si="218"/>
        <v>-0.18</v>
      </c>
      <c r="BI264" s="26">
        <v>5</v>
      </c>
      <c r="BJ264" s="26" t="s">
        <v>85</v>
      </c>
      <c r="BK264" s="32">
        <f t="shared" si="219"/>
        <v>-0.18</v>
      </c>
      <c r="BL264" s="26" t="s">
        <v>161</v>
      </c>
      <c r="BM264" s="32">
        <f t="shared" si="220"/>
        <v>-0.18</v>
      </c>
      <c r="BN264" s="26" t="s">
        <v>162</v>
      </c>
      <c r="BO264" s="32">
        <f t="shared" si="221"/>
        <v>-0.18</v>
      </c>
      <c r="BP264" s="26" t="s">
        <v>163</v>
      </c>
      <c r="BQ264" s="32">
        <f t="shared" si="222"/>
        <v>-0.18</v>
      </c>
      <c r="BR264" s="26" t="s">
        <v>99</v>
      </c>
      <c r="BS264" s="32">
        <f t="shared" si="223"/>
        <v>-0.18</v>
      </c>
      <c r="BT264" s="26" t="s">
        <v>21</v>
      </c>
      <c r="BU264" s="32">
        <f t="shared" si="224"/>
        <v>-0.18</v>
      </c>
      <c r="BV264" s="26">
        <v>5</v>
      </c>
      <c r="BW264" s="26" t="s">
        <v>85</v>
      </c>
      <c r="BX264" s="32">
        <f t="shared" si="225"/>
        <v>-0.3</v>
      </c>
      <c r="BY264" s="26" t="s">
        <v>161</v>
      </c>
      <c r="BZ264" s="32">
        <f t="shared" si="226"/>
        <v>-0.3</v>
      </c>
      <c r="CA264" s="26" t="s">
        <v>162</v>
      </c>
      <c r="CB264" s="32">
        <f t="shared" si="227"/>
        <v>-0.3</v>
      </c>
      <c r="CC264" s="26" t="s">
        <v>163</v>
      </c>
      <c r="CD264" s="32">
        <f t="shared" si="228"/>
        <v>-0.3</v>
      </c>
      <c r="CE264" s="26" t="s">
        <v>99</v>
      </c>
      <c r="CF264" s="32">
        <f t="shared" si="229"/>
        <v>-0.3</v>
      </c>
      <c r="CG264" s="26" t="s">
        <v>21</v>
      </c>
      <c r="CH264" s="32">
        <f t="shared" si="230"/>
        <v>-0.3</v>
      </c>
      <c r="CI264" s="26">
        <v>5</v>
      </c>
      <c r="CJ264" s="26" t="s">
        <v>85</v>
      </c>
      <c r="CK264" s="32">
        <f t="shared" si="231"/>
        <v>-0.3</v>
      </c>
      <c r="CL264" s="26" t="s">
        <v>161</v>
      </c>
      <c r="CM264" s="32">
        <f t="shared" si="232"/>
        <v>-0.3</v>
      </c>
      <c r="CN264" s="26" t="s">
        <v>162</v>
      </c>
      <c r="CO264" s="32">
        <f t="shared" si="233"/>
        <v>-0.3</v>
      </c>
      <c r="CP264" s="26" t="s">
        <v>163</v>
      </c>
      <c r="CQ264" s="32">
        <f t="shared" si="234"/>
        <v>-0.3</v>
      </c>
      <c r="CR264" s="26" t="s">
        <v>99</v>
      </c>
      <c r="CS264" s="32">
        <f t="shared" si="235"/>
        <v>-0.3</v>
      </c>
      <c r="CT264" s="26" t="s">
        <v>21</v>
      </c>
      <c r="CU264" s="32">
        <f t="shared" si="236"/>
        <v>-0.3</v>
      </c>
    </row>
    <row r="265" spans="1:99" ht="15.75" x14ac:dyDescent="0.15">
      <c r="A265" s="23" t="s">
        <v>636</v>
      </c>
      <c r="B265" s="24" t="s">
        <v>637</v>
      </c>
      <c r="C265" s="23" t="s">
        <v>160</v>
      </c>
      <c r="D265" s="23" t="s">
        <v>8</v>
      </c>
      <c r="E265" s="25"/>
      <c r="F265" s="23">
        <v>0.2</v>
      </c>
      <c r="G265" s="26">
        <v>0</v>
      </c>
      <c r="H265" s="26">
        <v>82</v>
      </c>
      <c r="I265" s="26">
        <v>61</v>
      </c>
      <c r="J265" s="26">
        <v>64</v>
      </c>
      <c r="K265" s="26">
        <v>23</v>
      </c>
      <c r="L265" s="26">
        <v>0</v>
      </c>
      <c r="M265" s="26">
        <v>48</v>
      </c>
      <c r="N265" s="27">
        <v>0</v>
      </c>
      <c r="O265" s="26">
        <v>61</v>
      </c>
      <c r="P265" s="26">
        <f t="shared" si="199"/>
        <v>339</v>
      </c>
      <c r="Q265" s="28" t="str">
        <f>IF(D265="物理类",IF(P265&gt;=分数线!$C$2,"本科",""),IF(D265="历史类",IF(P265&gt;=分数线!$C$3,"本科","")))</f>
        <v/>
      </c>
      <c r="R265" s="28">
        <f t="shared" si="200"/>
        <v>-7.2</v>
      </c>
      <c r="S265" s="28" t="str">
        <f>IF(D265="物理类",IF(P265&gt;=分数线!$C$6,"重本",""),IF(D265="历史类",IF(P265&gt;=分数线!$C$7,"重本","")))</f>
        <v/>
      </c>
      <c r="T265" s="28">
        <f t="shared" si="201"/>
        <v>0</v>
      </c>
      <c r="U265" s="28">
        <f t="shared" si="202"/>
        <v>-7.2</v>
      </c>
      <c r="V265" s="26">
        <v>5</v>
      </c>
      <c r="W265" s="26" t="s">
        <v>85</v>
      </c>
      <c r="X265" s="30">
        <f t="shared" si="238"/>
        <v>-0.12</v>
      </c>
      <c r="Y265" s="26" t="s">
        <v>274</v>
      </c>
      <c r="Z265" s="32">
        <f t="shared" si="241"/>
        <v>-0.12</v>
      </c>
      <c r="AA265" s="26" t="s">
        <v>93</v>
      </c>
      <c r="AB265" s="30">
        <f t="shared" si="204"/>
        <v>-0.12</v>
      </c>
      <c r="AC265" s="49" t="s">
        <v>183</v>
      </c>
      <c r="AD265" s="30">
        <f t="shared" si="205"/>
        <v>-0.12</v>
      </c>
      <c r="AE265" s="29" t="s">
        <v>92</v>
      </c>
      <c r="AF265" s="26">
        <f t="shared" si="240"/>
        <v>-0.12</v>
      </c>
      <c r="AG265" s="29" t="s">
        <v>228</v>
      </c>
      <c r="AH265" s="30">
        <f t="shared" si="207"/>
        <v>-0.12</v>
      </c>
      <c r="AI265" s="26">
        <v>5</v>
      </c>
      <c r="AJ265" s="26" t="s">
        <v>85</v>
      </c>
      <c r="AK265" s="32">
        <f t="shared" si="237"/>
        <v>-0.12</v>
      </c>
      <c r="AL265" s="26" t="s">
        <v>161</v>
      </c>
      <c r="AM265" s="32">
        <f t="shared" si="239"/>
        <v>-0.12</v>
      </c>
      <c r="AN265" s="26" t="s">
        <v>162</v>
      </c>
      <c r="AO265" s="32">
        <f t="shared" si="209"/>
        <v>-0.12</v>
      </c>
      <c r="AP265" s="26" t="s">
        <v>183</v>
      </c>
      <c r="AQ265" s="32">
        <f t="shared" si="210"/>
        <v>-0.12</v>
      </c>
      <c r="AR265" s="26" t="s">
        <v>23</v>
      </c>
      <c r="AS265" s="32">
        <f t="shared" si="211"/>
        <v>-0.12</v>
      </c>
      <c r="AT265" s="26" t="s">
        <v>99</v>
      </c>
      <c r="AU265" s="30">
        <f t="shared" si="212"/>
        <v>-0.12</v>
      </c>
      <c r="AV265" s="26">
        <v>5</v>
      </c>
      <c r="AW265" s="26" t="s">
        <v>85</v>
      </c>
      <c r="AX265" s="32">
        <f t="shared" si="213"/>
        <v>-0.18</v>
      </c>
      <c r="AY265" s="26" t="s">
        <v>161</v>
      </c>
      <c r="AZ265" s="32">
        <f t="shared" si="214"/>
        <v>-0.18</v>
      </c>
      <c r="BA265" s="26" t="s">
        <v>162</v>
      </c>
      <c r="BB265" s="32">
        <f t="shared" si="215"/>
        <v>-0.18</v>
      </c>
      <c r="BC265" s="26" t="s">
        <v>183</v>
      </c>
      <c r="BD265" s="32">
        <f t="shared" si="216"/>
        <v>-0.18</v>
      </c>
      <c r="BE265" s="26" t="s">
        <v>99</v>
      </c>
      <c r="BF265" s="32">
        <f t="shared" si="217"/>
        <v>-0.18</v>
      </c>
      <c r="BG265" s="26" t="s">
        <v>21</v>
      </c>
      <c r="BH265" s="32">
        <f t="shared" si="218"/>
        <v>-0.18</v>
      </c>
      <c r="BI265" s="26">
        <v>5</v>
      </c>
      <c r="BJ265" s="26" t="s">
        <v>85</v>
      </c>
      <c r="BK265" s="32">
        <f t="shared" si="219"/>
        <v>-0.18</v>
      </c>
      <c r="BL265" s="26" t="s">
        <v>161</v>
      </c>
      <c r="BM265" s="32">
        <f t="shared" si="220"/>
        <v>-0.18</v>
      </c>
      <c r="BN265" s="26" t="s">
        <v>162</v>
      </c>
      <c r="BO265" s="32">
        <f t="shared" si="221"/>
        <v>-0.18</v>
      </c>
      <c r="BP265" s="26" t="s">
        <v>163</v>
      </c>
      <c r="BQ265" s="32">
        <f t="shared" si="222"/>
        <v>-0.18</v>
      </c>
      <c r="BR265" s="26" t="s">
        <v>99</v>
      </c>
      <c r="BS265" s="32">
        <f t="shared" si="223"/>
        <v>-0.18</v>
      </c>
      <c r="BT265" s="26" t="s">
        <v>21</v>
      </c>
      <c r="BU265" s="32">
        <f t="shared" si="224"/>
        <v>-0.18</v>
      </c>
      <c r="BV265" s="26">
        <v>5</v>
      </c>
      <c r="BW265" s="26" t="s">
        <v>85</v>
      </c>
      <c r="BX265" s="32">
        <f t="shared" si="225"/>
        <v>-0.3</v>
      </c>
      <c r="BY265" s="26" t="s">
        <v>161</v>
      </c>
      <c r="BZ265" s="32">
        <f t="shared" si="226"/>
        <v>-0.3</v>
      </c>
      <c r="CA265" s="26" t="s">
        <v>162</v>
      </c>
      <c r="CB265" s="32">
        <f t="shared" si="227"/>
        <v>-0.3</v>
      </c>
      <c r="CC265" s="26" t="s">
        <v>163</v>
      </c>
      <c r="CD265" s="32">
        <f t="shared" si="228"/>
        <v>-0.3</v>
      </c>
      <c r="CE265" s="26" t="s">
        <v>99</v>
      </c>
      <c r="CF265" s="32">
        <f t="shared" si="229"/>
        <v>-0.3</v>
      </c>
      <c r="CG265" s="26" t="s">
        <v>21</v>
      </c>
      <c r="CH265" s="32">
        <f t="shared" si="230"/>
        <v>-0.3</v>
      </c>
      <c r="CI265" s="26">
        <v>5</v>
      </c>
      <c r="CJ265" s="26" t="s">
        <v>85</v>
      </c>
      <c r="CK265" s="32">
        <f t="shared" si="231"/>
        <v>-0.3</v>
      </c>
      <c r="CL265" s="26" t="s">
        <v>161</v>
      </c>
      <c r="CM265" s="32">
        <f t="shared" si="232"/>
        <v>-0.3</v>
      </c>
      <c r="CN265" s="26" t="s">
        <v>162</v>
      </c>
      <c r="CO265" s="32">
        <f t="shared" si="233"/>
        <v>-0.3</v>
      </c>
      <c r="CP265" s="26" t="s">
        <v>163</v>
      </c>
      <c r="CQ265" s="32">
        <f t="shared" si="234"/>
        <v>-0.3</v>
      </c>
      <c r="CR265" s="26" t="s">
        <v>99</v>
      </c>
      <c r="CS265" s="32">
        <f t="shared" si="235"/>
        <v>-0.3</v>
      </c>
      <c r="CT265" s="26" t="s">
        <v>21</v>
      </c>
      <c r="CU265" s="32">
        <f t="shared" si="236"/>
        <v>-0.3</v>
      </c>
    </row>
    <row r="266" spans="1:99" ht="15.75" x14ac:dyDescent="0.15">
      <c r="A266" s="23" t="s">
        <v>638</v>
      </c>
      <c r="B266" s="70" t="s">
        <v>639</v>
      </c>
      <c r="C266" s="23" t="s">
        <v>160</v>
      </c>
      <c r="D266" s="23" t="s">
        <v>8</v>
      </c>
      <c r="E266" s="25"/>
      <c r="F266" s="23">
        <v>0</v>
      </c>
      <c r="G266" s="26">
        <v>0</v>
      </c>
      <c r="H266" s="26">
        <v>89</v>
      </c>
      <c r="I266" s="26">
        <v>56</v>
      </c>
      <c r="J266" s="26">
        <v>62</v>
      </c>
      <c r="K266" s="26">
        <v>30</v>
      </c>
      <c r="L266" s="26">
        <v>0</v>
      </c>
      <c r="M266" s="26">
        <v>47</v>
      </c>
      <c r="N266" s="27">
        <v>0</v>
      </c>
      <c r="O266" s="26">
        <v>52</v>
      </c>
      <c r="P266" s="26">
        <f t="shared" si="199"/>
        <v>336</v>
      </c>
      <c r="Q266" s="28" t="str">
        <f>IF(D266="物理类",IF(P266&gt;=分数线!$C$2,"本科",""),IF(D266="历史类",IF(P266&gt;=分数线!$C$3,"本科","")))</f>
        <v/>
      </c>
      <c r="R266" s="28">
        <f t="shared" si="200"/>
        <v>0</v>
      </c>
      <c r="S266" s="28" t="str">
        <f>IF(D266="物理类",IF(P266&gt;=分数线!$C$6,"重本",""),IF(D266="历史类",IF(P266&gt;=分数线!$C$7,"重本","")))</f>
        <v/>
      </c>
      <c r="T266" s="28">
        <f t="shared" si="201"/>
        <v>0</v>
      </c>
      <c r="U266" s="28">
        <f t="shared" si="202"/>
        <v>0</v>
      </c>
      <c r="V266" s="26">
        <v>5</v>
      </c>
      <c r="W266" s="26" t="e">
        <v>#N/A</v>
      </c>
      <c r="X266" s="32">
        <f t="shared" si="238"/>
        <v>0</v>
      </c>
      <c r="Y266" s="26" t="e">
        <v>#N/A</v>
      </c>
      <c r="Z266" s="32">
        <f t="shared" si="241"/>
        <v>0</v>
      </c>
      <c r="AA266" s="26" t="e">
        <v>#N/A</v>
      </c>
      <c r="AB266" s="32">
        <f t="shared" si="204"/>
        <v>0</v>
      </c>
      <c r="AC266" s="49" t="e">
        <v>#N/A</v>
      </c>
      <c r="AD266" s="32">
        <f t="shared" si="205"/>
        <v>0</v>
      </c>
      <c r="AE266" s="29" t="e">
        <v>#N/A</v>
      </c>
      <c r="AF266" s="26">
        <f t="shared" si="240"/>
        <v>0</v>
      </c>
      <c r="AG266" s="29" t="e">
        <v>#N/A</v>
      </c>
      <c r="AH266" s="32">
        <f t="shared" si="207"/>
        <v>0</v>
      </c>
      <c r="AI266" s="26" t="e">
        <v>#N/A</v>
      </c>
      <c r="AJ266" s="26" t="e">
        <v>#N/A</v>
      </c>
      <c r="AK266" s="32">
        <f t="shared" si="237"/>
        <v>0</v>
      </c>
      <c r="AL266" s="26" t="e">
        <v>#N/A</v>
      </c>
      <c r="AM266" s="32">
        <f t="shared" si="239"/>
        <v>0</v>
      </c>
      <c r="AN266" s="26" t="e">
        <v>#N/A</v>
      </c>
      <c r="AO266" s="32">
        <f t="shared" si="209"/>
        <v>0</v>
      </c>
      <c r="AP266" s="26" t="e">
        <v>#N/A</v>
      </c>
      <c r="AQ266" s="32">
        <f t="shared" si="210"/>
        <v>0</v>
      </c>
      <c r="AR266" s="26" t="e">
        <v>#N/A</v>
      </c>
      <c r="AS266" s="32">
        <f t="shared" si="211"/>
        <v>0</v>
      </c>
      <c r="AT266" s="26" t="e">
        <v>#N/A</v>
      </c>
      <c r="AU266" s="32">
        <f t="shared" si="212"/>
        <v>0</v>
      </c>
      <c r="AV266" s="26" t="e">
        <v>#N/A</v>
      </c>
      <c r="AW266" s="26" t="e">
        <v>#N/A</v>
      </c>
      <c r="AX266" s="32">
        <f t="shared" si="213"/>
        <v>0</v>
      </c>
      <c r="AY266" s="26" t="e">
        <v>#N/A</v>
      </c>
      <c r="AZ266" s="32">
        <f t="shared" si="214"/>
        <v>0</v>
      </c>
      <c r="BA266" s="26" t="e">
        <v>#N/A</v>
      </c>
      <c r="BB266" s="32">
        <f t="shared" si="215"/>
        <v>0</v>
      </c>
      <c r="BC266" s="26" t="e">
        <v>#N/A</v>
      </c>
      <c r="BD266" s="32">
        <f t="shared" si="216"/>
        <v>0</v>
      </c>
      <c r="BE266" s="26" t="e">
        <v>#N/A</v>
      </c>
      <c r="BF266" s="32">
        <f t="shared" si="217"/>
        <v>0</v>
      </c>
      <c r="BG266" s="26" t="e">
        <v>#N/A</v>
      </c>
      <c r="BH266" s="32">
        <f t="shared" si="218"/>
        <v>0</v>
      </c>
      <c r="BI266" s="26" t="e">
        <v>#N/A</v>
      </c>
      <c r="BJ266" s="26" t="e">
        <v>#N/A</v>
      </c>
      <c r="BK266" s="32">
        <f t="shared" si="219"/>
        <v>0</v>
      </c>
      <c r="BL266" s="26" t="e">
        <v>#N/A</v>
      </c>
      <c r="BM266" s="32">
        <f t="shared" si="220"/>
        <v>0</v>
      </c>
      <c r="BN266" s="26" t="e">
        <v>#N/A</v>
      </c>
      <c r="BO266" s="32">
        <f t="shared" si="221"/>
        <v>0</v>
      </c>
      <c r="BP266" s="26" t="e">
        <v>#N/A</v>
      </c>
      <c r="BQ266" s="32">
        <f t="shared" si="222"/>
        <v>0</v>
      </c>
      <c r="BR266" s="26" t="e">
        <v>#N/A</v>
      </c>
      <c r="BS266" s="32">
        <f t="shared" si="223"/>
        <v>0</v>
      </c>
      <c r="BT266" s="26" t="e">
        <v>#N/A</v>
      </c>
      <c r="BU266" s="32">
        <f t="shared" si="224"/>
        <v>0</v>
      </c>
      <c r="BV266" s="26" t="e">
        <v>#N/A</v>
      </c>
      <c r="BW266" s="26" t="e">
        <v>#N/A</v>
      </c>
      <c r="BX266" s="32">
        <f t="shared" si="225"/>
        <v>0</v>
      </c>
      <c r="BY266" s="26" t="e">
        <v>#N/A</v>
      </c>
      <c r="BZ266" s="32">
        <f t="shared" si="226"/>
        <v>0</v>
      </c>
      <c r="CA266" s="26" t="e">
        <v>#N/A</v>
      </c>
      <c r="CB266" s="32">
        <f t="shared" si="227"/>
        <v>0</v>
      </c>
      <c r="CC266" s="26" t="e">
        <v>#N/A</v>
      </c>
      <c r="CD266" s="32">
        <f t="shared" si="228"/>
        <v>0</v>
      </c>
      <c r="CE266" s="26" t="e">
        <v>#N/A</v>
      </c>
      <c r="CF266" s="32">
        <f t="shared" si="229"/>
        <v>0</v>
      </c>
      <c r="CG266" s="26" t="e">
        <v>#N/A</v>
      </c>
      <c r="CH266" s="32">
        <f t="shared" si="230"/>
        <v>0</v>
      </c>
      <c r="CI266" s="26">
        <v>5</v>
      </c>
      <c r="CJ266" s="26" t="s">
        <v>85</v>
      </c>
      <c r="CK266" s="32">
        <f t="shared" si="231"/>
        <v>0</v>
      </c>
      <c r="CL266" s="26" t="s">
        <v>161</v>
      </c>
      <c r="CM266" s="32">
        <f t="shared" si="232"/>
        <v>0</v>
      </c>
      <c r="CN266" s="26" t="s">
        <v>162</v>
      </c>
      <c r="CO266" s="32">
        <f t="shared" si="233"/>
        <v>0</v>
      </c>
      <c r="CP266" s="26" t="s">
        <v>163</v>
      </c>
      <c r="CQ266" s="32">
        <f t="shared" si="234"/>
        <v>0</v>
      </c>
      <c r="CR266" s="26" t="s">
        <v>99</v>
      </c>
      <c r="CS266" s="32">
        <f t="shared" si="235"/>
        <v>0</v>
      </c>
      <c r="CT266" s="26" t="s">
        <v>21</v>
      </c>
      <c r="CU266" s="32">
        <f t="shared" si="236"/>
        <v>0</v>
      </c>
    </row>
    <row r="267" spans="1:99" ht="15.75" x14ac:dyDescent="0.15">
      <c r="A267" s="23" t="s">
        <v>376</v>
      </c>
      <c r="B267" s="24" t="s">
        <v>640</v>
      </c>
      <c r="C267" s="23" t="s">
        <v>160</v>
      </c>
      <c r="D267" s="23" t="s">
        <v>8</v>
      </c>
      <c r="E267" s="25"/>
      <c r="F267" s="23">
        <v>0</v>
      </c>
      <c r="G267" s="26">
        <v>0</v>
      </c>
      <c r="H267" s="26">
        <v>88</v>
      </c>
      <c r="I267" s="26">
        <v>60</v>
      </c>
      <c r="J267" s="26">
        <v>46</v>
      </c>
      <c r="K267" s="26">
        <v>24</v>
      </c>
      <c r="L267" s="26">
        <v>0</v>
      </c>
      <c r="M267" s="26">
        <v>54</v>
      </c>
      <c r="N267" s="27">
        <v>0</v>
      </c>
      <c r="O267" s="26">
        <v>64</v>
      </c>
      <c r="P267" s="26">
        <f t="shared" si="199"/>
        <v>336</v>
      </c>
      <c r="Q267" s="28" t="str">
        <f>IF(D267="物理类",IF(P267&gt;=分数线!$C$2,"本科",""),IF(D267="历史类",IF(P267&gt;=分数线!$C$3,"本科","")))</f>
        <v/>
      </c>
      <c r="R267" s="28">
        <f t="shared" si="200"/>
        <v>0</v>
      </c>
      <c r="S267" s="28" t="str">
        <f>IF(D267="物理类",IF(P267&gt;=分数线!$C$6,"重本",""),IF(D267="历史类",IF(P267&gt;=分数线!$C$7,"重本","")))</f>
        <v/>
      </c>
      <c r="T267" s="28">
        <f t="shared" si="201"/>
        <v>0</v>
      </c>
      <c r="U267" s="28">
        <f t="shared" si="202"/>
        <v>0</v>
      </c>
      <c r="V267" s="26">
        <v>5</v>
      </c>
      <c r="W267" s="26" t="s">
        <v>78</v>
      </c>
      <c r="X267" s="30">
        <f t="shared" si="238"/>
        <v>0</v>
      </c>
      <c r="Y267" s="26" t="s">
        <v>161</v>
      </c>
      <c r="Z267" s="32">
        <f t="shared" si="241"/>
        <v>0</v>
      </c>
      <c r="AA267" s="26" t="s">
        <v>359</v>
      </c>
      <c r="AB267" s="30">
        <f t="shared" si="204"/>
        <v>0</v>
      </c>
      <c r="AC267" s="49" t="s">
        <v>183</v>
      </c>
      <c r="AD267" s="30">
        <f t="shared" si="205"/>
        <v>0</v>
      </c>
      <c r="AE267" s="29" t="s">
        <v>92</v>
      </c>
      <c r="AF267" s="26">
        <f t="shared" si="240"/>
        <v>0</v>
      </c>
      <c r="AG267" s="29" t="s">
        <v>99</v>
      </c>
      <c r="AH267" s="30">
        <f t="shared" si="207"/>
        <v>0</v>
      </c>
      <c r="AI267" s="26">
        <v>5</v>
      </c>
      <c r="AJ267" s="26" t="s">
        <v>85</v>
      </c>
      <c r="AK267" s="32">
        <f t="shared" si="237"/>
        <v>0</v>
      </c>
      <c r="AL267" s="26" t="s">
        <v>161</v>
      </c>
      <c r="AM267" s="32">
        <f t="shared" si="239"/>
        <v>0</v>
      </c>
      <c r="AN267" s="26" t="s">
        <v>162</v>
      </c>
      <c r="AO267" s="32">
        <f t="shared" si="209"/>
        <v>0</v>
      </c>
      <c r="AP267" s="26" t="s">
        <v>183</v>
      </c>
      <c r="AQ267" s="32">
        <f t="shared" si="210"/>
        <v>0</v>
      </c>
      <c r="AR267" s="26" t="s">
        <v>23</v>
      </c>
      <c r="AS267" s="32">
        <f t="shared" si="211"/>
        <v>0</v>
      </c>
      <c r="AT267" s="26" t="s">
        <v>99</v>
      </c>
      <c r="AU267" s="30">
        <f t="shared" si="212"/>
        <v>0</v>
      </c>
      <c r="AV267" s="26">
        <v>5</v>
      </c>
      <c r="AW267" s="26" t="s">
        <v>85</v>
      </c>
      <c r="AX267" s="32">
        <f t="shared" si="213"/>
        <v>0</v>
      </c>
      <c r="AY267" s="26" t="s">
        <v>161</v>
      </c>
      <c r="AZ267" s="32">
        <f t="shared" si="214"/>
        <v>0</v>
      </c>
      <c r="BA267" s="26" t="s">
        <v>162</v>
      </c>
      <c r="BB267" s="32">
        <f t="shared" si="215"/>
        <v>0</v>
      </c>
      <c r="BC267" s="26" t="s">
        <v>183</v>
      </c>
      <c r="BD267" s="32">
        <f t="shared" si="216"/>
        <v>0</v>
      </c>
      <c r="BE267" s="26" t="s">
        <v>99</v>
      </c>
      <c r="BF267" s="32">
        <f t="shared" si="217"/>
        <v>0</v>
      </c>
      <c r="BG267" s="26" t="s">
        <v>21</v>
      </c>
      <c r="BH267" s="32">
        <f t="shared" si="218"/>
        <v>0</v>
      </c>
      <c r="BI267" s="26">
        <v>5</v>
      </c>
      <c r="BJ267" s="26" t="s">
        <v>85</v>
      </c>
      <c r="BK267" s="32">
        <f t="shared" si="219"/>
        <v>0</v>
      </c>
      <c r="BL267" s="26" t="s">
        <v>161</v>
      </c>
      <c r="BM267" s="32">
        <f t="shared" si="220"/>
        <v>0</v>
      </c>
      <c r="BN267" s="26" t="s">
        <v>162</v>
      </c>
      <c r="BO267" s="32">
        <f t="shared" si="221"/>
        <v>0</v>
      </c>
      <c r="BP267" s="26" t="s">
        <v>163</v>
      </c>
      <c r="BQ267" s="32">
        <f t="shared" si="222"/>
        <v>0</v>
      </c>
      <c r="BR267" s="26" t="s">
        <v>99</v>
      </c>
      <c r="BS267" s="32">
        <f t="shared" si="223"/>
        <v>0</v>
      </c>
      <c r="BT267" s="26" t="s">
        <v>21</v>
      </c>
      <c r="BU267" s="32">
        <f t="shared" si="224"/>
        <v>0</v>
      </c>
      <c r="BV267" s="26">
        <v>5</v>
      </c>
      <c r="BW267" s="26" t="s">
        <v>85</v>
      </c>
      <c r="BX267" s="32">
        <f t="shared" si="225"/>
        <v>0</v>
      </c>
      <c r="BY267" s="26" t="s">
        <v>161</v>
      </c>
      <c r="BZ267" s="32">
        <f t="shared" si="226"/>
        <v>0</v>
      </c>
      <c r="CA267" s="26" t="s">
        <v>162</v>
      </c>
      <c r="CB267" s="32">
        <f t="shared" si="227"/>
        <v>0</v>
      </c>
      <c r="CC267" s="26" t="s">
        <v>163</v>
      </c>
      <c r="CD267" s="32">
        <f t="shared" si="228"/>
        <v>0</v>
      </c>
      <c r="CE267" s="26" t="s">
        <v>99</v>
      </c>
      <c r="CF267" s="32">
        <f t="shared" si="229"/>
        <v>0</v>
      </c>
      <c r="CG267" s="26" t="s">
        <v>21</v>
      </c>
      <c r="CH267" s="32">
        <f t="shared" si="230"/>
        <v>0</v>
      </c>
      <c r="CI267" s="26">
        <v>5</v>
      </c>
      <c r="CJ267" s="26" t="s">
        <v>85</v>
      </c>
      <c r="CK267" s="32">
        <f t="shared" si="231"/>
        <v>0</v>
      </c>
      <c r="CL267" s="26" t="s">
        <v>161</v>
      </c>
      <c r="CM267" s="32">
        <f t="shared" si="232"/>
        <v>0</v>
      </c>
      <c r="CN267" s="26" t="s">
        <v>162</v>
      </c>
      <c r="CO267" s="32">
        <f t="shared" si="233"/>
        <v>0</v>
      </c>
      <c r="CP267" s="26" t="s">
        <v>163</v>
      </c>
      <c r="CQ267" s="32">
        <f t="shared" si="234"/>
        <v>0</v>
      </c>
      <c r="CR267" s="26" t="s">
        <v>99</v>
      </c>
      <c r="CS267" s="32">
        <f t="shared" si="235"/>
        <v>0</v>
      </c>
      <c r="CT267" s="26" t="s">
        <v>21</v>
      </c>
      <c r="CU267" s="32">
        <f t="shared" si="236"/>
        <v>0</v>
      </c>
    </row>
    <row r="268" spans="1:99" ht="15.75" x14ac:dyDescent="0.15">
      <c r="A268" s="23" t="s">
        <v>641</v>
      </c>
      <c r="B268" s="24" t="s">
        <v>642</v>
      </c>
      <c r="C268" s="23" t="s">
        <v>160</v>
      </c>
      <c r="D268" s="23" t="s">
        <v>8</v>
      </c>
      <c r="E268" s="25"/>
      <c r="F268" s="23">
        <v>0.2</v>
      </c>
      <c r="G268" s="26">
        <v>0</v>
      </c>
      <c r="H268" s="26">
        <v>76</v>
      </c>
      <c r="I268" s="26">
        <v>57</v>
      </c>
      <c r="J268" s="26">
        <v>57</v>
      </c>
      <c r="K268" s="26">
        <v>16</v>
      </c>
      <c r="L268" s="26">
        <v>0</v>
      </c>
      <c r="M268" s="26">
        <v>50</v>
      </c>
      <c r="N268" s="27">
        <v>0</v>
      </c>
      <c r="O268" s="26">
        <v>50</v>
      </c>
      <c r="P268" s="26">
        <f t="shared" si="199"/>
        <v>306</v>
      </c>
      <c r="Q268" s="28" t="str">
        <f>IF(D268="物理类",IF(P268&gt;=分数线!$C$2,"本科",""),IF(D268="历史类",IF(P268&gt;=分数线!$C$3,"本科","")))</f>
        <v/>
      </c>
      <c r="R268" s="28">
        <f t="shared" si="200"/>
        <v>-7.2</v>
      </c>
      <c r="S268" s="28" t="str">
        <f>IF(D268="物理类",IF(P268&gt;=分数线!$C$6,"重本",""),IF(D268="历史类",IF(P268&gt;=分数线!$C$7,"重本","")))</f>
        <v/>
      </c>
      <c r="T268" s="28">
        <f t="shared" si="201"/>
        <v>0</v>
      </c>
      <c r="U268" s="28">
        <f t="shared" si="202"/>
        <v>-7.2</v>
      </c>
      <c r="V268" s="26">
        <v>5</v>
      </c>
      <c r="W268" s="26" t="s">
        <v>347</v>
      </c>
      <c r="X268" s="32">
        <f t="shared" si="238"/>
        <v>-0.12</v>
      </c>
      <c r="Y268" s="26" t="s">
        <v>182</v>
      </c>
      <c r="Z268" s="32">
        <f t="shared" si="241"/>
        <v>-0.12</v>
      </c>
      <c r="AA268" s="26" t="s">
        <v>80</v>
      </c>
      <c r="AB268" s="32">
        <f t="shared" si="204"/>
        <v>-0.12</v>
      </c>
      <c r="AC268" s="49" t="s">
        <v>16</v>
      </c>
      <c r="AD268" s="32">
        <f t="shared" si="205"/>
        <v>-0.12</v>
      </c>
      <c r="AE268" s="29" t="s">
        <v>602</v>
      </c>
      <c r="AF268" s="26">
        <f t="shared" si="240"/>
        <v>-0.12</v>
      </c>
      <c r="AG268" s="29" t="s">
        <v>99</v>
      </c>
      <c r="AH268" s="32">
        <f t="shared" si="207"/>
        <v>-0.12</v>
      </c>
      <c r="AI268" s="26">
        <v>5</v>
      </c>
      <c r="AJ268" s="26" t="s">
        <v>85</v>
      </c>
      <c r="AK268" s="32">
        <f t="shared" si="237"/>
        <v>-0.12</v>
      </c>
      <c r="AL268" s="26" t="s">
        <v>161</v>
      </c>
      <c r="AM268" s="32">
        <f t="shared" si="239"/>
        <v>-0.12</v>
      </c>
      <c r="AN268" s="26" t="s">
        <v>162</v>
      </c>
      <c r="AO268" s="32">
        <f t="shared" si="209"/>
        <v>-0.12</v>
      </c>
      <c r="AP268" s="26" t="s">
        <v>183</v>
      </c>
      <c r="AQ268" s="32">
        <f t="shared" si="210"/>
        <v>-0.12</v>
      </c>
      <c r="AR268" s="26" t="s">
        <v>23</v>
      </c>
      <c r="AS268" s="32">
        <f t="shared" si="211"/>
        <v>-0.12</v>
      </c>
      <c r="AT268" s="26" t="s">
        <v>99</v>
      </c>
      <c r="AU268" s="32">
        <f t="shared" si="212"/>
        <v>-0.12</v>
      </c>
      <c r="AV268" s="26">
        <v>5</v>
      </c>
      <c r="AW268" s="26" t="s">
        <v>85</v>
      </c>
      <c r="AX268" s="32">
        <f t="shared" si="213"/>
        <v>-0.18</v>
      </c>
      <c r="AY268" s="26" t="s">
        <v>161</v>
      </c>
      <c r="AZ268" s="32">
        <f t="shared" si="214"/>
        <v>-0.18</v>
      </c>
      <c r="BA268" s="26" t="s">
        <v>162</v>
      </c>
      <c r="BB268" s="32">
        <f t="shared" si="215"/>
        <v>-0.18</v>
      </c>
      <c r="BC268" s="26" t="s">
        <v>183</v>
      </c>
      <c r="BD268" s="32">
        <f t="shared" si="216"/>
        <v>-0.18</v>
      </c>
      <c r="BE268" s="26" t="s">
        <v>99</v>
      </c>
      <c r="BF268" s="32">
        <f t="shared" si="217"/>
        <v>-0.18</v>
      </c>
      <c r="BG268" s="26" t="s">
        <v>21</v>
      </c>
      <c r="BH268" s="32">
        <f t="shared" si="218"/>
        <v>-0.18</v>
      </c>
      <c r="BI268" s="26">
        <v>5</v>
      </c>
      <c r="BJ268" s="26" t="s">
        <v>85</v>
      </c>
      <c r="BK268" s="32">
        <f t="shared" si="219"/>
        <v>-0.18</v>
      </c>
      <c r="BL268" s="26" t="s">
        <v>161</v>
      </c>
      <c r="BM268" s="32">
        <f t="shared" si="220"/>
        <v>-0.18</v>
      </c>
      <c r="BN268" s="26" t="s">
        <v>162</v>
      </c>
      <c r="BO268" s="32">
        <f t="shared" si="221"/>
        <v>-0.18</v>
      </c>
      <c r="BP268" s="26" t="s">
        <v>163</v>
      </c>
      <c r="BQ268" s="32">
        <f t="shared" si="222"/>
        <v>-0.18</v>
      </c>
      <c r="BR268" s="26" t="s">
        <v>99</v>
      </c>
      <c r="BS268" s="32">
        <f t="shared" si="223"/>
        <v>-0.18</v>
      </c>
      <c r="BT268" s="26" t="s">
        <v>21</v>
      </c>
      <c r="BU268" s="32">
        <f t="shared" si="224"/>
        <v>-0.18</v>
      </c>
      <c r="BV268" s="26">
        <v>5</v>
      </c>
      <c r="BW268" s="26" t="s">
        <v>85</v>
      </c>
      <c r="BX268" s="32">
        <f t="shared" si="225"/>
        <v>-0.3</v>
      </c>
      <c r="BY268" s="26" t="s">
        <v>161</v>
      </c>
      <c r="BZ268" s="32">
        <f t="shared" si="226"/>
        <v>-0.3</v>
      </c>
      <c r="CA268" s="26" t="s">
        <v>162</v>
      </c>
      <c r="CB268" s="32">
        <f t="shared" si="227"/>
        <v>-0.3</v>
      </c>
      <c r="CC268" s="26" t="s">
        <v>163</v>
      </c>
      <c r="CD268" s="32">
        <f t="shared" si="228"/>
        <v>-0.3</v>
      </c>
      <c r="CE268" s="26" t="s">
        <v>99</v>
      </c>
      <c r="CF268" s="32">
        <f t="shared" si="229"/>
        <v>-0.3</v>
      </c>
      <c r="CG268" s="26" t="s">
        <v>21</v>
      </c>
      <c r="CH268" s="32">
        <f t="shared" si="230"/>
        <v>-0.3</v>
      </c>
      <c r="CI268" s="26">
        <v>5</v>
      </c>
      <c r="CJ268" s="26" t="s">
        <v>85</v>
      </c>
      <c r="CK268" s="32">
        <f t="shared" si="231"/>
        <v>-0.3</v>
      </c>
      <c r="CL268" s="26" t="s">
        <v>161</v>
      </c>
      <c r="CM268" s="32">
        <f t="shared" si="232"/>
        <v>-0.3</v>
      </c>
      <c r="CN268" s="26" t="s">
        <v>162</v>
      </c>
      <c r="CO268" s="32">
        <f t="shared" si="233"/>
        <v>-0.3</v>
      </c>
      <c r="CP268" s="26" t="s">
        <v>163</v>
      </c>
      <c r="CQ268" s="32">
        <f t="shared" si="234"/>
        <v>-0.3</v>
      </c>
      <c r="CR268" s="26" t="s">
        <v>99</v>
      </c>
      <c r="CS268" s="32">
        <f t="shared" si="235"/>
        <v>-0.3</v>
      </c>
      <c r="CT268" s="26" t="s">
        <v>21</v>
      </c>
      <c r="CU268" s="32">
        <f t="shared" si="236"/>
        <v>-0.3</v>
      </c>
    </row>
    <row r="269" spans="1:99" ht="15.75" x14ac:dyDescent="0.15">
      <c r="A269" s="23" t="s">
        <v>643</v>
      </c>
      <c r="B269" s="24" t="s">
        <v>644</v>
      </c>
      <c r="C269" s="23" t="s">
        <v>160</v>
      </c>
      <c r="D269" s="23" t="s">
        <v>8</v>
      </c>
      <c r="E269" s="25"/>
      <c r="F269" s="23">
        <v>1</v>
      </c>
      <c r="G269" s="26">
        <v>1</v>
      </c>
      <c r="H269" s="26">
        <v>117</v>
      </c>
      <c r="I269" s="26">
        <v>113</v>
      </c>
      <c r="J269" s="26">
        <v>119</v>
      </c>
      <c r="K269" s="26">
        <v>69</v>
      </c>
      <c r="L269" s="26">
        <v>88</v>
      </c>
      <c r="M269" s="26">
        <v>0</v>
      </c>
      <c r="N269" s="27">
        <v>0</v>
      </c>
      <c r="O269" s="26">
        <v>87</v>
      </c>
      <c r="P269" s="26">
        <f t="shared" si="199"/>
        <v>593</v>
      </c>
      <c r="Q269" s="28" t="str">
        <f>IF(D269="物理类",IF(P269&gt;=分数线!$C$2,"本科",""),IF(D269="历史类",IF(P269&gt;=分数线!$C$3,"本科","")))</f>
        <v>本科</v>
      </c>
      <c r="R269" s="28">
        <f t="shared" si="200"/>
        <v>36</v>
      </c>
      <c r="S269" s="28" t="str">
        <f>IF(D269="物理类",IF(P269&gt;=分数线!$C$6,"重本",""),IF(D269="历史类",IF(P269&gt;=分数线!$C$7,"重本","")))</f>
        <v>重本</v>
      </c>
      <c r="T269" s="28">
        <f t="shared" si="201"/>
        <v>72</v>
      </c>
      <c r="U269" s="28">
        <f t="shared" si="202"/>
        <v>108</v>
      </c>
      <c r="V269" s="26">
        <v>6</v>
      </c>
      <c r="W269" s="26" t="s">
        <v>30</v>
      </c>
      <c r="X269" s="30">
        <f t="shared" si="238"/>
        <v>1.8</v>
      </c>
      <c r="Y269" s="26" t="s">
        <v>161</v>
      </c>
      <c r="Z269" s="32">
        <f t="shared" si="241"/>
        <v>1.8</v>
      </c>
      <c r="AA269" s="26" t="s">
        <v>162</v>
      </c>
      <c r="AB269" s="30">
        <f t="shared" si="204"/>
        <v>1.8</v>
      </c>
      <c r="AC269" s="49" t="s">
        <v>163</v>
      </c>
      <c r="AD269" s="30">
        <f t="shared" si="205"/>
        <v>1.8</v>
      </c>
      <c r="AE269" s="29" t="s">
        <v>164</v>
      </c>
      <c r="AF269" s="26">
        <f t="shared" si="240"/>
        <v>1.8</v>
      </c>
      <c r="AG269" s="29" t="s">
        <v>67</v>
      </c>
      <c r="AH269" s="30">
        <f t="shared" si="207"/>
        <v>1.8</v>
      </c>
      <c r="AI269" s="26">
        <v>6</v>
      </c>
      <c r="AJ269" s="26" t="s">
        <v>216</v>
      </c>
      <c r="AK269" s="32">
        <f t="shared" si="237"/>
        <v>1.8</v>
      </c>
      <c r="AL269" s="26" t="s">
        <v>274</v>
      </c>
      <c r="AM269" s="32">
        <f t="shared" si="239"/>
        <v>1.8</v>
      </c>
      <c r="AN269" s="26" t="s">
        <v>93</v>
      </c>
      <c r="AO269" s="32">
        <f t="shared" si="209"/>
        <v>1.8</v>
      </c>
      <c r="AP269" s="26" t="s">
        <v>218</v>
      </c>
      <c r="AQ269" s="32">
        <f t="shared" si="210"/>
        <v>1.8</v>
      </c>
      <c r="AR269" s="26" t="s">
        <v>266</v>
      </c>
      <c r="AS269" s="32">
        <f t="shared" si="211"/>
        <v>1.8</v>
      </c>
      <c r="AT269" s="26" t="s">
        <v>67</v>
      </c>
      <c r="AU269" s="30">
        <f t="shared" si="212"/>
        <v>1.8</v>
      </c>
      <c r="AV269" s="26">
        <v>6</v>
      </c>
      <c r="AW269" s="26" t="s">
        <v>78</v>
      </c>
      <c r="AX269" s="32">
        <f t="shared" si="213"/>
        <v>2.7</v>
      </c>
      <c r="AY269" s="26" t="s">
        <v>274</v>
      </c>
      <c r="AZ269" s="32">
        <f t="shared" si="214"/>
        <v>2.7</v>
      </c>
      <c r="BA269" s="26" t="s">
        <v>93</v>
      </c>
      <c r="BB269" s="32">
        <f t="shared" si="215"/>
        <v>2.7</v>
      </c>
      <c r="BC269" s="26" t="s">
        <v>218</v>
      </c>
      <c r="BD269" s="32">
        <f t="shared" si="216"/>
        <v>2.7</v>
      </c>
      <c r="BE269" s="26" t="s">
        <v>266</v>
      </c>
      <c r="BF269" s="32">
        <f t="shared" si="217"/>
        <v>2.7</v>
      </c>
      <c r="BG269" s="26" t="s">
        <v>67</v>
      </c>
      <c r="BH269" s="32">
        <f t="shared" si="218"/>
        <v>2.7</v>
      </c>
      <c r="BI269" s="26">
        <v>6</v>
      </c>
      <c r="BJ269" s="26" t="s">
        <v>78</v>
      </c>
      <c r="BK269" s="32">
        <f t="shared" si="219"/>
        <v>2.7</v>
      </c>
      <c r="BL269" s="26" t="s">
        <v>274</v>
      </c>
      <c r="BM269" s="32">
        <f t="shared" si="220"/>
        <v>2.7</v>
      </c>
      <c r="BN269" s="26" t="s">
        <v>93</v>
      </c>
      <c r="BO269" s="32">
        <f t="shared" si="221"/>
        <v>2.7</v>
      </c>
      <c r="BP269" s="26" t="s">
        <v>218</v>
      </c>
      <c r="BQ269" s="32">
        <f t="shared" si="222"/>
        <v>2.7</v>
      </c>
      <c r="BR269" s="26" t="s">
        <v>266</v>
      </c>
      <c r="BS269" s="32">
        <f t="shared" si="223"/>
        <v>2.7</v>
      </c>
      <c r="BT269" s="26" t="s">
        <v>67</v>
      </c>
      <c r="BU269" s="32">
        <f t="shared" si="224"/>
        <v>2.7</v>
      </c>
      <c r="BV269" s="26">
        <v>6</v>
      </c>
      <c r="BW269" s="26" t="s">
        <v>78</v>
      </c>
      <c r="BX269" s="32">
        <f t="shared" si="225"/>
        <v>4.5</v>
      </c>
      <c r="BY269" s="26" t="s">
        <v>274</v>
      </c>
      <c r="BZ269" s="32">
        <f t="shared" si="226"/>
        <v>4.5</v>
      </c>
      <c r="CA269" s="26" t="s">
        <v>17</v>
      </c>
      <c r="CB269" s="32">
        <f t="shared" si="227"/>
        <v>4.5</v>
      </c>
      <c r="CC269" s="26" t="s">
        <v>218</v>
      </c>
      <c r="CD269" s="32">
        <f t="shared" si="228"/>
        <v>4.5</v>
      </c>
      <c r="CE269" s="26" t="s">
        <v>266</v>
      </c>
      <c r="CF269" s="32">
        <f t="shared" si="229"/>
        <v>4.5</v>
      </c>
      <c r="CG269" s="26" t="s">
        <v>67</v>
      </c>
      <c r="CH269" s="32">
        <f t="shared" si="230"/>
        <v>4.5</v>
      </c>
      <c r="CI269" s="26">
        <v>6</v>
      </c>
      <c r="CJ269" s="26" t="s">
        <v>78</v>
      </c>
      <c r="CK269" s="32">
        <f t="shared" si="231"/>
        <v>4.5</v>
      </c>
      <c r="CL269" s="26" t="s">
        <v>274</v>
      </c>
      <c r="CM269" s="32">
        <f t="shared" si="232"/>
        <v>4.5</v>
      </c>
      <c r="CN269" s="26" t="s">
        <v>17</v>
      </c>
      <c r="CO269" s="32">
        <f t="shared" si="233"/>
        <v>4.5</v>
      </c>
      <c r="CP269" s="26" t="s">
        <v>218</v>
      </c>
      <c r="CQ269" s="32">
        <f t="shared" si="234"/>
        <v>4.5</v>
      </c>
      <c r="CR269" s="26" t="s">
        <v>266</v>
      </c>
      <c r="CS269" s="32">
        <f t="shared" si="235"/>
        <v>4.5</v>
      </c>
      <c r="CT269" s="26" t="s">
        <v>67</v>
      </c>
      <c r="CU269" s="32">
        <f t="shared" si="236"/>
        <v>4.5</v>
      </c>
    </row>
    <row r="270" spans="1:99" ht="15.75" x14ac:dyDescent="0.15">
      <c r="A270" s="23" t="s">
        <v>645</v>
      </c>
      <c r="B270" s="24" t="s">
        <v>646</v>
      </c>
      <c r="C270" s="23" t="s">
        <v>160</v>
      </c>
      <c r="D270" s="23" t="s">
        <v>8</v>
      </c>
      <c r="E270" s="25"/>
      <c r="F270" s="23">
        <v>0.9</v>
      </c>
      <c r="G270" s="26">
        <v>0</v>
      </c>
      <c r="H270" s="26">
        <v>103</v>
      </c>
      <c r="I270" s="26">
        <v>111</v>
      </c>
      <c r="J270" s="26">
        <v>96</v>
      </c>
      <c r="K270" s="26">
        <v>73</v>
      </c>
      <c r="L270" s="26">
        <v>66</v>
      </c>
      <c r="M270" s="26">
        <v>0</v>
      </c>
      <c r="N270" s="27">
        <v>0</v>
      </c>
      <c r="O270" s="26">
        <v>85</v>
      </c>
      <c r="P270" s="26">
        <f t="shared" ref="P270:P319" si="242">ROUND(SUM(H270:O270),0)</f>
        <v>534</v>
      </c>
      <c r="Q270" s="28" t="str">
        <f>IF(D270="物理类",IF(P270&gt;=分数线!$C$2,"本科",""),IF(D270="历史类",IF(P270&gt;=分数线!$C$3,"本科","")))</f>
        <v>本科</v>
      </c>
      <c r="R270" s="28">
        <f t="shared" ref="R270:R319" si="243">IF(F270&gt;0,IF(Q270="本科",(2-F270)*36,-(F270)*36),IF(Q270="本科",2*36,0))</f>
        <v>39.6</v>
      </c>
      <c r="S270" s="28" t="str">
        <f>IF(D270="物理类",IF(P270&gt;=分数线!$C$6,"重本",""),IF(D270="历史类",IF(P270&gt;=分数线!$C$7,"重本","")))</f>
        <v>重本</v>
      </c>
      <c r="T270" s="28">
        <f t="shared" ref="T270:T313" si="244">IF(G270&gt;0,IF(S270="重本",G270*72,-(G270)*72),IF(S270="重本",2*72,0))</f>
        <v>144</v>
      </c>
      <c r="U270" s="28">
        <f t="shared" ref="U270:U329" si="245">R270+T270</f>
        <v>183.6</v>
      </c>
      <c r="V270" s="26">
        <v>6</v>
      </c>
      <c r="W270" s="26" t="s">
        <v>216</v>
      </c>
      <c r="X270" s="26">
        <f t="shared" ref="X270:X313" si="246">IF($C270="应届",($U270*0.1)/6,IF($C270="往届","","NULL"))</f>
        <v>3.06</v>
      </c>
      <c r="Y270" s="26" t="s">
        <v>217</v>
      </c>
      <c r="Z270" s="26">
        <f t="shared" ref="Z270:Z313" si="247">IF($C270="应届",($U270*0.1)/6,IF($C270="往届","","NULL"))</f>
        <v>3.06</v>
      </c>
      <c r="AA270" s="26" t="s">
        <v>93</v>
      </c>
      <c r="AB270" s="26">
        <f t="shared" ref="AB270:AB313" si="248">IF($C270="应届",($U270*0.1)/6,IF($C270="往届","","NULL"))</f>
        <v>3.06</v>
      </c>
      <c r="AC270" s="49" t="s">
        <v>218</v>
      </c>
      <c r="AD270" s="26">
        <f t="shared" ref="AD270:AD313" si="249">IF($C270="应届",($U270*0.1)/6,IF($C270="往届","","NULL"))</f>
        <v>3.06</v>
      </c>
      <c r="AE270" s="29" t="s">
        <v>219</v>
      </c>
      <c r="AF270" s="26">
        <f t="shared" ref="AF270:AF313" si="250">IF($C270="应届",($U270*0.1)/6,IF($C270="往届","","NULL"))</f>
        <v>3.06</v>
      </c>
      <c r="AG270" s="29" t="s">
        <v>67</v>
      </c>
      <c r="AH270" s="26">
        <f t="shared" ref="AH270:AH313" si="251">IF($C270="应届",($U270*0.1)/6,IF($C270="往届","","NULL"))</f>
        <v>3.06</v>
      </c>
      <c r="AI270" s="26">
        <v>6</v>
      </c>
      <c r="AJ270" s="26" t="s">
        <v>216</v>
      </c>
      <c r="AK270" s="26">
        <f t="shared" ref="AK270:AK313" si="252">IF($C270="应届",($U270*0.1)/6,IF($C270="往届","","NULL"))</f>
        <v>3.06</v>
      </c>
      <c r="AL270" s="26" t="s">
        <v>274</v>
      </c>
      <c r="AM270" s="26">
        <f t="shared" ref="AM270:AM313" si="253">IF($C270="应届",($U270*0.1)/6,IF($C270="往届","","NULL"))</f>
        <v>3.06</v>
      </c>
      <c r="AN270" s="26" t="s">
        <v>93</v>
      </c>
      <c r="AO270" s="26">
        <f t="shared" ref="AO270:AO313" si="254">IF($C270="应届",($U270*0.1)/6,IF($C270="往届","","NULL"))</f>
        <v>3.06</v>
      </c>
      <c r="AP270" s="26" t="s">
        <v>218</v>
      </c>
      <c r="AQ270" s="26">
        <f t="shared" ref="AQ270:AQ313" si="255">IF($C270="应届",($U270*0.1)/6,IF($C270="往届","","NULL"))</f>
        <v>3.06</v>
      </c>
      <c r="AR270" s="26" t="s">
        <v>266</v>
      </c>
      <c r="AS270" s="26">
        <f t="shared" ref="AS270:AS313" si="256">IF($C270="应届",($U270*0.1)/6,IF($C270="往届","","NULL"))</f>
        <v>3.06</v>
      </c>
      <c r="AT270" s="26" t="s">
        <v>67</v>
      </c>
      <c r="AU270" s="26">
        <f t="shared" ref="AU270:AU313" si="257">IF($C270="应届",($U270*0.1)/6,IF($C270="往届","","NULL"))</f>
        <v>3.06</v>
      </c>
      <c r="AV270" s="26">
        <v>6</v>
      </c>
      <c r="AW270" s="26" t="s">
        <v>78</v>
      </c>
      <c r="AX270" s="26">
        <f t="shared" ref="AX270:AX313" si="258">IF($C270="应届",($U270*0.15)/6,IF($C270="往届","","NULL"))</f>
        <v>4.59</v>
      </c>
      <c r="AY270" s="26" t="s">
        <v>274</v>
      </c>
      <c r="AZ270" s="26">
        <f t="shared" ref="AZ270:AZ313" si="259">IF($C270="应届",($U270*0.15)/6,IF($C270="往届","","NULL"))</f>
        <v>4.59</v>
      </c>
      <c r="BA270" s="26" t="s">
        <v>93</v>
      </c>
      <c r="BB270" s="26">
        <f t="shared" ref="BB270:BB313" si="260">IF($C270="应届",($U270*0.15)/6,IF($C270="往届","","NULL"))</f>
        <v>4.59</v>
      </c>
      <c r="BC270" s="26" t="s">
        <v>218</v>
      </c>
      <c r="BD270" s="26">
        <f t="shared" ref="BD270:BD313" si="261">IF($C270="应届",($U270*0.15)/6,IF($C270="往届","","NULL"))</f>
        <v>4.59</v>
      </c>
      <c r="BE270" s="26" t="s">
        <v>266</v>
      </c>
      <c r="BF270" s="26">
        <f t="shared" ref="BF270:BF313" si="262">IF($C270="应届",($U270*0.15)/6,IF($C270="往届","","NULL"))</f>
        <v>4.59</v>
      </c>
      <c r="BG270" s="26" t="s">
        <v>67</v>
      </c>
      <c r="BH270" s="26">
        <f t="shared" ref="BH270:BH313" si="263">IF($C270="应届",($U270*0.15)/6,IF($C270="往届","","NULL"))</f>
        <v>4.59</v>
      </c>
      <c r="BI270" s="26">
        <v>6</v>
      </c>
      <c r="BJ270" s="26" t="s">
        <v>78</v>
      </c>
      <c r="BK270" s="26">
        <f t="shared" ref="BK270:BK313" si="264">IF($C270="应届",($U270*0.15)/6,IF($C270="往届","","NULL"))</f>
        <v>4.59</v>
      </c>
      <c r="BL270" s="26" t="s">
        <v>274</v>
      </c>
      <c r="BM270" s="26">
        <f t="shared" ref="BM270:BM313" si="265">IF($C270="应届",($U270*0.15)/6,IF($C270="往届","","NULL"))</f>
        <v>4.59</v>
      </c>
      <c r="BN270" s="26" t="s">
        <v>93</v>
      </c>
      <c r="BO270" s="26">
        <f t="shared" ref="BO270:BO313" si="266">IF($C270="应届",($U270*0.15)/6,IF($C270="往届","","NULL"))</f>
        <v>4.59</v>
      </c>
      <c r="BP270" s="26" t="s">
        <v>218</v>
      </c>
      <c r="BQ270" s="26">
        <f t="shared" ref="BQ270:BQ313" si="267">IF($C270="应届",($U270*0.15)/6,IF($C270="往届","","NULL"))</f>
        <v>4.59</v>
      </c>
      <c r="BR270" s="26" t="s">
        <v>266</v>
      </c>
      <c r="BS270" s="26">
        <f t="shared" ref="BS270:BS313" si="268">IF($C270="应届",($U270*0.15)/6,IF($C270="往届","","NULL"))</f>
        <v>4.59</v>
      </c>
      <c r="BT270" s="26" t="s">
        <v>67</v>
      </c>
      <c r="BU270" s="26">
        <f t="shared" ref="BU270:BU313" si="269">IF($C270="应届",($U270*0.15)/6,IF($C270="往届","","NULL"))</f>
        <v>4.59</v>
      </c>
      <c r="BV270" s="26">
        <v>6</v>
      </c>
      <c r="BW270" s="26" t="s">
        <v>78</v>
      </c>
      <c r="BX270" s="26">
        <f t="shared" ref="BX270:BX313" si="270">IF($C270="应届",($U270*0.25)/6,IF($C270="往届",($U270*0.5)/6,"NULL"))</f>
        <v>7.65</v>
      </c>
      <c r="BY270" s="26" t="s">
        <v>274</v>
      </c>
      <c r="BZ270" s="26">
        <f t="shared" ref="BZ270:BZ313" si="271">IF($C270="应届",($U270*0.25)/6,IF($C270="往届",($U270*0.5)/6,"NULL"))</f>
        <v>7.65</v>
      </c>
      <c r="CA270" s="26" t="s">
        <v>17</v>
      </c>
      <c r="CB270" s="26">
        <f t="shared" ref="CB270:CB313" si="272">IF($C270="应届",($U270*0.25)/6,IF($C270="往届",($U270*0.5)/6,"NULL"))</f>
        <v>7.65</v>
      </c>
      <c r="CC270" s="26" t="s">
        <v>218</v>
      </c>
      <c r="CD270" s="26">
        <f t="shared" ref="CD270:CD313" si="273">IF($C270="应届",($U270*0.25)/6,IF($C270="往届",($U270*0.5)/6,"NULL"))</f>
        <v>7.65</v>
      </c>
      <c r="CE270" s="26" t="s">
        <v>266</v>
      </c>
      <c r="CF270" s="26">
        <f t="shared" ref="CF270:CF313" si="274">IF($C270="应届",($U270*0.25)/6,IF($C270="往届",($U270*0.5)/6,"NULL"))</f>
        <v>7.65</v>
      </c>
      <c r="CG270" s="26" t="s">
        <v>67</v>
      </c>
      <c r="CH270" s="26">
        <f t="shared" ref="CH270:CH313" si="275">IF($C270="应届",($U270*0.25)/6,IF($C270="往届",($U270*0.5)/6,"NULL"))</f>
        <v>7.65</v>
      </c>
      <c r="CI270" s="26">
        <v>6</v>
      </c>
      <c r="CJ270" s="26" t="s">
        <v>78</v>
      </c>
      <c r="CK270" s="26">
        <f t="shared" ref="CK270:CK313" si="276">IF($C270="应届",($U270*0.25)/6,IF($C270="往届",($U270*0.5)/6,"NULL"))</f>
        <v>7.65</v>
      </c>
      <c r="CL270" s="26" t="s">
        <v>274</v>
      </c>
      <c r="CM270" s="26">
        <f t="shared" ref="CM270:CM313" si="277">IF($C270="应届",($U270*0.25)/6,IF($C270="往届",($U270*0.5)/6,"NULL"))</f>
        <v>7.65</v>
      </c>
      <c r="CN270" s="26" t="s">
        <v>17</v>
      </c>
      <c r="CO270" s="26">
        <f t="shared" ref="CO270:CO313" si="278">IF($C270="应届",($U270*0.25)/6,IF($C270="往届",($U270*0.5)/6,"NULL"))</f>
        <v>7.65</v>
      </c>
      <c r="CP270" s="26" t="s">
        <v>218</v>
      </c>
      <c r="CQ270" s="26">
        <f t="shared" ref="CQ270:CQ313" si="279">IF($C270="应届",($U270*0.25)/6,IF($C270="往届",($U270*0.5)/6,"NULL"))</f>
        <v>7.65</v>
      </c>
      <c r="CR270" s="26" t="s">
        <v>266</v>
      </c>
      <c r="CS270" s="26">
        <f t="shared" ref="CS270:CS313" si="280">IF($C270="应届",($U270*0.25)/6,IF($C270="往届",($U270*0.5)/6,"NULL"))</f>
        <v>7.65</v>
      </c>
      <c r="CT270" s="26" t="s">
        <v>67</v>
      </c>
      <c r="CU270" s="26">
        <f t="shared" ref="CU270:CU313" si="281">IF($C270="应届",($U270*0.25)/6,IF($C270="往届",($U270*0.5)/6,"NULL"))</f>
        <v>7.65</v>
      </c>
    </row>
    <row r="271" spans="1:99" ht="15.75" x14ac:dyDescent="0.15">
      <c r="A271" s="23" t="s">
        <v>647</v>
      </c>
      <c r="B271" s="24" t="s">
        <v>648</v>
      </c>
      <c r="C271" s="23" t="s">
        <v>160</v>
      </c>
      <c r="D271" s="23" t="s">
        <v>8</v>
      </c>
      <c r="E271" s="25"/>
      <c r="F271" s="23">
        <v>0.2</v>
      </c>
      <c r="G271" s="26">
        <v>0</v>
      </c>
      <c r="H271" s="26">
        <v>104</v>
      </c>
      <c r="I271" s="26">
        <v>109</v>
      </c>
      <c r="J271" s="26">
        <v>106</v>
      </c>
      <c r="K271" s="26">
        <v>59</v>
      </c>
      <c r="L271" s="26">
        <v>74</v>
      </c>
      <c r="M271" s="26">
        <v>0</v>
      </c>
      <c r="N271" s="27">
        <v>0</v>
      </c>
      <c r="O271" s="26">
        <v>81</v>
      </c>
      <c r="P271" s="26">
        <f t="shared" si="242"/>
        <v>533</v>
      </c>
      <c r="Q271" s="28" t="str">
        <f>IF(D271="物理类",IF(P271&gt;=分数线!$C$2,"本科",""),IF(D271="历史类",IF(P271&gt;=分数线!$C$3,"本科","")))</f>
        <v>本科</v>
      </c>
      <c r="R271" s="28">
        <f t="shared" si="243"/>
        <v>64.8</v>
      </c>
      <c r="S271" s="28" t="str">
        <f>IF(D271="物理类",IF(P271&gt;=分数线!$C$6,"重本",""),IF(D271="历史类",IF(P271&gt;=分数线!$C$7,"重本","")))</f>
        <v>重本</v>
      </c>
      <c r="T271" s="28">
        <f t="shared" si="244"/>
        <v>144</v>
      </c>
      <c r="U271" s="28">
        <f t="shared" si="245"/>
        <v>208.8</v>
      </c>
      <c r="V271" s="26">
        <v>6</v>
      </c>
      <c r="W271" s="26" t="s">
        <v>216</v>
      </c>
      <c r="X271" s="26">
        <f t="shared" si="246"/>
        <v>3.48</v>
      </c>
      <c r="Y271" s="26" t="s">
        <v>217</v>
      </c>
      <c r="Z271" s="26">
        <f t="shared" si="247"/>
        <v>3.48</v>
      </c>
      <c r="AA271" s="26" t="s">
        <v>93</v>
      </c>
      <c r="AB271" s="26">
        <f t="shared" si="248"/>
        <v>3.48</v>
      </c>
      <c r="AC271" s="49" t="s">
        <v>218</v>
      </c>
      <c r="AD271" s="26">
        <f t="shared" si="249"/>
        <v>3.48</v>
      </c>
      <c r="AE271" s="29" t="s">
        <v>219</v>
      </c>
      <c r="AF271" s="26">
        <f t="shared" si="250"/>
        <v>3.48</v>
      </c>
      <c r="AG271" s="29" t="s">
        <v>67</v>
      </c>
      <c r="AH271" s="26">
        <f t="shared" si="251"/>
        <v>3.48</v>
      </c>
      <c r="AI271" s="26">
        <v>6</v>
      </c>
      <c r="AJ271" s="26" t="s">
        <v>216</v>
      </c>
      <c r="AK271" s="26">
        <f t="shared" si="252"/>
        <v>3.48</v>
      </c>
      <c r="AL271" s="26" t="s">
        <v>274</v>
      </c>
      <c r="AM271" s="26">
        <f t="shared" si="253"/>
        <v>3.48</v>
      </c>
      <c r="AN271" s="26" t="s">
        <v>93</v>
      </c>
      <c r="AO271" s="26">
        <f t="shared" si="254"/>
        <v>3.48</v>
      </c>
      <c r="AP271" s="26" t="s">
        <v>218</v>
      </c>
      <c r="AQ271" s="26">
        <f t="shared" si="255"/>
        <v>3.48</v>
      </c>
      <c r="AR271" s="26" t="s">
        <v>266</v>
      </c>
      <c r="AS271" s="26">
        <f t="shared" si="256"/>
        <v>3.48</v>
      </c>
      <c r="AT271" s="26" t="s">
        <v>67</v>
      </c>
      <c r="AU271" s="26">
        <f t="shared" si="257"/>
        <v>3.48</v>
      </c>
      <c r="AV271" s="26">
        <v>6</v>
      </c>
      <c r="AW271" s="26" t="s">
        <v>78</v>
      </c>
      <c r="AX271" s="26">
        <f t="shared" si="258"/>
        <v>5.22</v>
      </c>
      <c r="AY271" s="26" t="s">
        <v>274</v>
      </c>
      <c r="AZ271" s="26">
        <f t="shared" si="259"/>
        <v>5.22</v>
      </c>
      <c r="BA271" s="26" t="s">
        <v>93</v>
      </c>
      <c r="BB271" s="26">
        <f t="shared" si="260"/>
        <v>5.22</v>
      </c>
      <c r="BC271" s="26" t="s">
        <v>218</v>
      </c>
      <c r="BD271" s="26">
        <f t="shared" si="261"/>
        <v>5.22</v>
      </c>
      <c r="BE271" s="26" t="s">
        <v>266</v>
      </c>
      <c r="BF271" s="26">
        <f t="shared" si="262"/>
        <v>5.22</v>
      </c>
      <c r="BG271" s="26" t="s">
        <v>67</v>
      </c>
      <c r="BH271" s="26">
        <f t="shared" si="263"/>
        <v>5.22</v>
      </c>
      <c r="BI271" s="26">
        <v>6</v>
      </c>
      <c r="BJ271" s="26" t="s">
        <v>78</v>
      </c>
      <c r="BK271" s="26">
        <f t="shared" si="264"/>
        <v>5.22</v>
      </c>
      <c r="BL271" s="26" t="s">
        <v>274</v>
      </c>
      <c r="BM271" s="26">
        <f t="shared" si="265"/>
        <v>5.22</v>
      </c>
      <c r="BN271" s="26" t="s">
        <v>93</v>
      </c>
      <c r="BO271" s="26">
        <f t="shared" si="266"/>
        <v>5.22</v>
      </c>
      <c r="BP271" s="26" t="s">
        <v>218</v>
      </c>
      <c r="BQ271" s="26">
        <f t="shared" si="267"/>
        <v>5.22</v>
      </c>
      <c r="BR271" s="26" t="s">
        <v>266</v>
      </c>
      <c r="BS271" s="26">
        <f t="shared" si="268"/>
        <v>5.22</v>
      </c>
      <c r="BT271" s="26" t="s">
        <v>67</v>
      </c>
      <c r="BU271" s="26">
        <f t="shared" si="269"/>
        <v>5.22</v>
      </c>
      <c r="BV271" s="26">
        <v>6</v>
      </c>
      <c r="BW271" s="26" t="s">
        <v>78</v>
      </c>
      <c r="BX271" s="26">
        <f t="shared" si="270"/>
        <v>8.6999999999999993</v>
      </c>
      <c r="BY271" s="26" t="s">
        <v>274</v>
      </c>
      <c r="BZ271" s="26">
        <f t="shared" si="271"/>
        <v>8.6999999999999993</v>
      </c>
      <c r="CA271" s="26" t="s">
        <v>17</v>
      </c>
      <c r="CB271" s="26">
        <f t="shared" si="272"/>
        <v>8.6999999999999993</v>
      </c>
      <c r="CC271" s="26" t="s">
        <v>218</v>
      </c>
      <c r="CD271" s="26">
        <f t="shared" si="273"/>
        <v>8.6999999999999993</v>
      </c>
      <c r="CE271" s="26" t="s">
        <v>266</v>
      </c>
      <c r="CF271" s="26">
        <f t="shared" si="274"/>
        <v>8.6999999999999993</v>
      </c>
      <c r="CG271" s="26" t="s">
        <v>67</v>
      </c>
      <c r="CH271" s="26">
        <f t="shared" si="275"/>
        <v>8.6999999999999993</v>
      </c>
      <c r="CI271" s="26">
        <v>6</v>
      </c>
      <c r="CJ271" s="26" t="s">
        <v>78</v>
      </c>
      <c r="CK271" s="26">
        <f t="shared" si="276"/>
        <v>8.6999999999999993</v>
      </c>
      <c r="CL271" s="26" t="s">
        <v>274</v>
      </c>
      <c r="CM271" s="26">
        <f t="shared" si="277"/>
        <v>8.6999999999999993</v>
      </c>
      <c r="CN271" s="26" t="s">
        <v>17</v>
      </c>
      <c r="CO271" s="26">
        <f t="shared" si="278"/>
        <v>8.6999999999999993</v>
      </c>
      <c r="CP271" s="26" t="s">
        <v>218</v>
      </c>
      <c r="CQ271" s="26">
        <f t="shared" si="279"/>
        <v>8.6999999999999993</v>
      </c>
      <c r="CR271" s="26" t="s">
        <v>266</v>
      </c>
      <c r="CS271" s="26">
        <f t="shared" si="280"/>
        <v>8.6999999999999993</v>
      </c>
      <c r="CT271" s="26" t="s">
        <v>67</v>
      </c>
      <c r="CU271" s="26">
        <f t="shared" si="281"/>
        <v>8.6999999999999993</v>
      </c>
    </row>
    <row r="272" spans="1:99" ht="15.75" x14ac:dyDescent="0.15">
      <c r="A272" s="23" t="s">
        <v>649</v>
      </c>
      <c r="B272" s="24" t="s">
        <v>650</v>
      </c>
      <c r="C272" s="23" t="s">
        <v>160</v>
      </c>
      <c r="D272" s="23" t="s">
        <v>8</v>
      </c>
      <c r="E272" s="25"/>
      <c r="F272" s="23">
        <v>1</v>
      </c>
      <c r="G272" s="26">
        <v>0</v>
      </c>
      <c r="H272" s="26">
        <v>114</v>
      </c>
      <c r="I272" s="26">
        <v>103</v>
      </c>
      <c r="J272" s="26">
        <v>97</v>
      </c>
      <c r="K272" s="26">
        <v>55</v>
      </c>
      <c r="L272" s="26">
        <v>71</v>
      </c>
      <c r="M272" s="26">
        <v>0</v>
      </c>
      <c r="N272" s="27">
        <v>0</v>
      </c>
      <c r="O272" s="26">
        <v>79</v>
      </c>
      <c r="P272" s="26">
        <f t="shared" si="242"/>
        <v>519</v>
      </c>
      <c r="Q272" s="28" t="str">
        <f>IF(D272="物理类",IF(P272&gt;=分数线!$C$2,"本科",""),IF(D272="历史类",IF(P272&gt;=分数线!$C$3,"本科","")))</f>
        <v>本科</v>
      </c>
      <c r="R272" s="28">
        <f t="shared" si="243"/>
        <v>36</v>
      </c>
      <c r="S272" s="28" t="str">
        <f>IF(D272="物理类",IF(P272&gt;=分数线!$C$6,"重本",""),IF(D272="历史类",IF(P272&gt;=分数线!$C$7,"重本","")))</f>
        <v>重本</v>
      </c>
      <c r="T272" s="28">
        <f t="shared" si="244"/>
        <v>144</v>
      </c>
      <c r="U272" s="28">
        <f t="shared" si="245"/>
        <v>180</v>
      </c>
      <c r="V272" s="26">
        <v>6</v>
      </c>
      <c r="W272" s="26" t="s">
        <v>30</v>
      </c>
      <c r="X272" s="26">
        <f t="shared" si="246"/>
        <v>3</v>
      </c>
      <c r="Y272" s="26" t="s">
        <v>161</v>
      </c>
      <c r="Z272" s="26">
        <f t="shared" si="247"/>
        <v>3</v>
      </c>
      <c r="AA272" s="26" t="s">
        <v>162</v>
      </c>
      <c r="AB272" s="26">
        <f t="shared" si="248"/>
        <v>3</v>
      </c>
      <c r="AC272" s="49" t="s">
        <v>163</v>
      </c>
      <c r="AD272" s="26">
        <f t="shared" si="249"/>
        <v>3</v>
      </c>
      <c r="AE272" s="29" t="s">
        <v>164</v>
      </c>
      <c r="AF272" s="26">
        <f t="shared" si="250"/>
        <v>3</v>
      </c>
      <c r="AG272" s="29" t="s">
        <v>67</v>
      </c>
      <c r="AH272" s="26">
        <f t="shared" si="251"/>
        <v>3</v>
      </c>
      <c r="AI272" s="26">
        <v>6</v>
      </c>
      <c r="AJ272" s="26" t="s">
        <v>216</v>
      </c>
      <c r="AK272" s="26">
        <f t="shared" si="252"/>
        <v>3</v>
      </c>
      <c r="AL272" s="26" t="s">
        <v>274</v>
      </c>
      <c r="AM272" s="26">
        <f t="shared" si="253"/>
        <v>3</v>
      </c>
      <c r="AN272" s="26" t="s">
        <v>93</v>
      </c>
      <c r="AO272" s="26">
        <f t="shared" si="254"/>
        <v>3</v>
      </c>
      <c r="AP272" s="26" t="s">
        <v>218</v>
      </c>
      <c r="AQ272" s="26">
        <f t="shared" si="255"/>
        <v>3</v>
      </c>
      <c r="AR272" s="26" t="s">
        <v>266</v>
      </c>
      <c r="AS272" s="26">
        <f t="shared" si="256"/>
        <v>3</v>
      </c>
      <c r="AT272" s="26" t="s">
        <v>67</v>
      </c>
      <c r="AU272" s="26">
        <f t="shared" si="257"/>
        <v>3</v>
      </c>
      <c r="AV272" s="26">
        <v>6</v>
      </c>
      <c r="AW272" s="26" t="s">
        <v>78</v>
      </c>
      <c r="AX272" s="26">
        <f t="shared" si="258"/>
        <v>4.5</v>
      </c>
      <c r="AY272" s="26" t="s">
        <v>274</v>
      </c>
      <c r="AZ272" s="26">
        <f t="shared" si="259"/>
        <v>4.5</v>
      </c>
      <c r="BA272" s="26" t="s">
        <v>93</v>
      </c>
      <c r="BB272" s="26">
        <f t="shared" si="260"/>
        <v>4.5</v>
      </c>
      <c r="BC272" s="26" t="s">
        <v>218</v>
      </c>
      <c r="BD272" s="26">
        <f t="shared" si="261"/>
        <v>4.5</v>
      </c>
      <c r="BE272" s="26" t="s">
        <v>266</v>
      </c>
      <c r="BF272" s="26">
        <f t="shared" si="262"/>
        <v>4.5</v>
      </c>
      <c r="BG272" s="26" t="s">
        <v>67</v>
      </c>
      <c r="BH272" s="26">
        <f t="shared" si="263"/>
        <v>4.5</v>
      </c>
      <c r="BI272" s="26">
        <v>6</v>
      </c>
      <c r="BJ272" s="26" t="s">
        <v>78</v>
      </c>
      <c r="BK272" s="26">
        <f t="shared" si="264"/>
        <v>4.5</v>
      </c>
      <c r="BL272" s="26" t="s">
        <v>274</v>
      </c>
      <c r="BM272" s="26">
        <f t="shared" si="265"/>
        <v>4.5</v>
      </c>
      <c r="BN272" s="26" t="s">
        <v>93</v>
      </c>
      <c r="BO272" s="26">
        <f t="shared" si="266"/>
        <v>4.5</v>
      </c>
      <c r="BP272" s="26" t="s">
        <v>218</v>
      </c>
      <c r="BQ272" s="26">
        <f t="shared" si="267"/>
        <v>4.5</v>
      </c>
      <c r="BR272" s="26" t="s">
        <v>266</v>
      </c>
      <c r="BS272" s="26">
        <f t="shared" si="268"/>
        <v>4.5</v>
      </c>
      <c r="BT272" s="26" t="s">
        <v>67</v>
      </c>
      <c r="BU272" s="26">
        <f t="shared" si="269"/>
        <v>4.5</v>
      </c>
      <c r="BV272" s="26">
        <v>6</v>
      </c>
      <c r="BW272" s="26" t="s">
        <v>78</v>
      </c>
      <c r="BX272" s="26">
        <f t="shared" si="270"/>
        <v>7.5</v>
      </c>
      <c r="BY272" s="26" t="s">
        <v>274</v>
      </c>
      <c r="BZ272" s="26">
        <f t="shared" si="271"/>
        <v>7.5</v>
      </c>
      <c r="CA272" s="26" t="s">
        <v>17</v>
      </c>
      <c r="CB272" s="26">
        <f t="shared" si="272"/>
        <v>7.5</v>
      </c>
      <c r="CC272" s="26" t="s">
        <v>218</v>
      </c>
      <c r="CD272" s="26">
        <f t="shared" si="273"/>
        <v>7.5</v>
      </c>
      <c r="CE272" s="26" t="s">
        <v>266</v>
      </c>
      <c r="CF272" s="26">
        <f t="shared" si="274"/>
        <v>7.5</v>
      </c>
      <c r="CG272" s="26" t="s">
        <v>67</v>
      </c>
      <c r="CH272" s="26">
        <f t="shared" si="275"/>
        <v>7.5</v>
      </c>
      <c r="CI272" s="26">
        <v>6</v>
      </c>
      <c r="CJ272" s="26" t="s">
        <v>78</v>
      </c>
      <c r="CK272" s="26">
        <f t="shared" si="276"/>
        <v>7.5</v>
      </c>
      <c r="CL272" s="26" t="s">
        <v>274</v>
      </c>
      <c r="CM272" s="26">
        <f t="shared" si="277"/>
        <v>7.5</v>
      </c>
      <c r="CN272" s="26" t="s">
        <v>17</v>
      </c>
      <c r="CO272" s="26">
        <f t="shared" si="278"/>
        <v>7.5</v>
      </c>
      <c r="CP272" s="26" t="s">
        <v>218</v>
      </c>
      <c r="CQ272" s="26">
        <f t="shared" si="279"/>
        <v>7.5</v>
      </c>
      <c r="CR272" s="26" t="s">
        <v>266</v>
      </c>
      <c r="CS272" s="26">
        <f t="shared" si="280"/>
        <v>7.5</v>
      </c>
      <c r="CT272" s="26" t="s">
        <v>67</v>
      </c>
      <c r="CU272" s="26">
        <f t="shared" si="281"/>
        <v>7.5</v>
      </c>
    </row>
    <row r="273" spans="1:99" ht="15.75" x14ac:dyDescent="0.15">
      <c r="A273" s="23" t="s">
        <v>651</v>
      </c>
      <c r="B273" s="24" t="s">
        <v>652</v>
      </c>
      <c r="C273" s="23" t="s">
        <v>160</v>
      </c>
      <c r="D273" s="23" t="s">
        <v>8</v>
      </c>
      <c r="E273" s="25"/>
      <c r="F273" s="23">
        <v>0.4</v>
      </c>
      <c r="G273" s="26">
        <v>0</v>
      </c>
      <c r="H273" s="26">
        <v>96</v>
      </c>
      <c r="I273" s="26">
        <v>88</v>
      </c>
      <c r="J273" s="26">
        <v>102</v>
      </c>
      <c r="K273" s="26">
        <v>64</v>
      </c>
      <c r="L273" s="26">
        <v>71</v>
      </c>
      <c r="M273" s="26">
        <v>0</v>
      </c>
      <c r="N273" s="27">
        <v>0</v>
      </c>
      <c r="O273" s="26">
        <v>88</v>
      </c>
      <c r="P273" s="26">
        <f t="shared" si="242"/>
        <v>509</v>
      </c>
      <c r="Q273" s="28" t="str">
        <f>IF(D273="物理类",IF(P273&gt;=分数线!$C$2,"本科",""),IF(D273="历史类",IF(P273&gt;=分数线!$C$3,"本科","")))</f>
        <v>本科</v>
      </c>
      <c r="R273" s="28">
        <f t="shared" si="243"/>
        <v>57.6</v>
      </c>
      <c r="S273" s="28" t="str">
        <f>IF(D273="物理类",IF(P273&gt;=分数线!$C$6,"重本",""),IF(D273="历史类",IF(P273&gt;=分数线!$C$7,"重本","")))</f>
        <v/>
      </c>
      <c r="T273" s="28">
        <f t="shared" si="244"/>
        <v>0</v>
      </c>
      <c r="U273" s="28">
        <f t="shared" si="245"/>
        <v>57.6</v>
      </c>
      <c r="V273" s="26">
        <v>6</v>
      </c>
      <c r="W273" s="26" t="s">
        <v>216</v>
      </c>
      <c r="X273" s="26">
        <f t="shared" si="246"/>
        <v>0.96</v>
      </c>
      <c r="Y273" s="26" t="s">
        <v>217</v>
      </c>
      <c r="Z273" s="26">
        <f t="shared" si="247"/>
        <v>0.96</v>
      </c>
      <c r="AA273" s="26" t="s">
        <v>93</v>
      </c>
      <c r="AB273" s="26">
        <f t="shared" si="248"/>
        <v>0.96</v>
      </c>
      <c r="AC273" s="49" t="s">
        <v>218</v>
      </c>
      <c r="AD273" s="26">
        <f t="shared" si="249"/>
        <v>0.96</v>
      </c>
      <c r="AE273" s="29" t="s">
        <v>219</v>
      </c>
      <c r="AF273" s="26">
        <f t="shared" si="250"/>
        <v>0.96</v>
      </c>
      <c r="AG273" s="29" t="s">
        <v>67</v>
      </c>
      <c r="AH273" s="26">
        <f t="shared" si="251"/>
        <v>0.96</v>
      </c>
      <c r="AI273" s="26">
        <v>6</v>
      </c>
      <c r="AJ273" s="26" t="s">
        <v>216</v>
      </c>
      <c r="AK273" s="26">
        <f t="shared" si="252"/>
        <v>0.96</v>
      </c>
      <c r="AL273" s="26" t="s">
        <v>274</v>
      </c>
      <c r="AM273" s="26">
        <f t="shared" si="253"/>
        <v>0.96</v>
      </c>
      <c r="AN273" s="26" t="s">
        <v>93</v>
      </c>
      <c r="AO273" s="26">
        <f t="shared" si="254"/>
        <v>0.96</v>
      </c>
      <c r="AP273" s="26" t="s">
        <v>218</v>
      </c>
      <c r="AQ273" s="26">
        <f t="shared" si="255"/>
        <v>0.96</v>
      </c>
      <c r="AR273" s="26" t="s">
        <v>266</v>
      </c>
      <c r="AS273" s="26">
        <f t="shared" si="256"/>
        <v>0.96</v>
      </c>
      <c r="AT273" s="26" t="s">
        <v>67</v>
      </c>
      <c r="AU273" s="26">
        <f t="shared" si="257"/>
        <v>0.96</v>
      </c>
      <c r="AV273" s="26">
        <v>6</v>
      </c>
      <c r="AW273" s="26" t="s">
        <v>78</v>
      </c>
      <c r="AX273" s="26">
        <f t="shared" si="258"/>
        <v>1.44</v>
      </c>
      <c r="AY273" s="26" t="s">
        <v>274</v>
      </c>
      <c r="AZ273" s="26">
        <f t="shared" si="259"/>
        <v>1.44</v>
      </c>
      <c r="BA273" s="26" t="s">
        <v>93</v>
      </c>
      <c r="BB273" s="26">
        <f t="shared" si="260"/>
        <v>1.44</v>
      </c>
      <c r="BC273" s="26" t="s">
        <v>218</v>
      </c>
      <c r="BD273" s="26">
        <f t="shared" si="261"/>
        <v>1.44</v>
      </c>
      <c r="BE273" s="26" t="s">
        <v>266</v>
      </c>
      <c r="BF273" s="26">
        <f t="shared" si="262"/>
        <v>1.44</v>
      </c>
      <c r="BG273" s="26" t="s">
        <v>67</v>
      </c>
      <c r="BH273" s="26">
        <f t="shared" si="263"/>
        <v>1.44</v>
      </c>
      <c r="BI273" s="26">
        <v>6</v>
      </c>
      <c r="BJ273" s="26" t="s">
        <v>78</v>
      </c>
      <c r="BK273" s="26">
        <f t="shared" si="264"/>
        <v>1.44</v>
      </c>
      <c r="BL273" s="26" t="s">
        <v>274</v>
      </c>
      <c r="BM273" s="26">
        <f t="shared" si="265"/>
        <v>1.44</v>
      </c>
      <c r="BN273" s="26" t="s">
        <v>93</v>
      </c>
      <c r="BO273" s="26">
        <f t="shared" si="266"/>
        <v>1.44</v>
      </c>
      <c r="BP273" s="26" t="s">
        <v>218</v>
      </c>
      <c r="BQ273" s="26">
        <f t="shared" si="267"/>
        <v>1.44</v>
      </c>
      <c r="BR273" s="26" t="s">
        <v>266</v>
      </c>
      <c r="BS273" s="26">
        <f t="shared" si="268"/>
        <v>1.44</v>
      </c>
      <c r="BT273" s="26" t="s">
        <v>67</v>
      </c>
      <c r="BU273" s="26">
        <f t="shared" si="269"/>
        <v>1.44</v>
      </c>
      <c r="BV273" s="26">
        <v>6</v>
      </c>
      <c r="BW273" s="26" t="s">
        <v>78</v>
      </c>
      <c r="BX273" s="26">
        <f t="shared" si="270"/>
        <v>2.4</v>
      </c>
      <c r="BY273" s="26" t="s">
        <v>274</v>
      </c>
      <c r="BZ273" s="26">
        <f t="shared" si="271"/>
        <v>2.4</v>
      </c>
      <c r="CA273" s="26" t="s">
        <v>17</v>
      </c>
      <c r="CB273" s="26">
        <f t="shared" si="272"/>
        <v>2.4</v>
      </c>
      <c r="CC273" s="26" t="s">
        <v>218</v>
      </c>
      <c r="CD273" s="26">
        <f t="shared" si="273"/>
        <v>2.4</v>
      </c>
      <c r="CE273" s="26" t="s">
        <v>266</v>
      </c>
      <c r="CF273" s="26">
        <f t="shared" si="274"/>
        <v>2.4</v>
      </c>
      <c r="CG273" s="26" t="s">
        <v>67</v>
      </c>
      <c r="CH273" s="26">
        <f t="shared" si="275"/>
        <v>2.4</v>
      </c>
      <c r="CI273" s="26">
        <v>6</v>
      </c>
      <c r="CJ273" s="26" t="s">
        <v>78</v>
      </c>
      <c r="CK273" s="26">
        <f t="shared" si="276"/>
        <v>2.4</v>
      </c>
      <c r="CL273" s="26" t="s">
        <v>274</v>
      </c>
      <c r="CM273" s="26">
        <f t="shared" si="277"/>
        <v>2.4</v>
      </c>
      <c r="CN273" s="26" t="s">
        <v>17</v>
      </c>
      <c r="CO273" s="26">
        <f t="shared" si="278"/>
        <v>2.4</v>
      </c>
      <c r="CP273" s="26" t="s">
        <v>218</v>
      </c>
      <c r="CQ273" s="26">
        <f t="shared" si="279"/>
        <v>2.4</v>
      </c>
      <c r="CR273" s="26" t="s">
        <v>266</v>
      </c>
      <c r="CS273" s="26">
        <f t="shared" si="280"/>
        <v>2.4</v>
      </c>
      <c r="CT273" s="26" t="s">
        <v>67</v>
      </c>
      <c r="CU273" s="26">
        <f t="shared" si="281"/>
        <v>2.4</v>
      </c>
    </row>
    <row r="274" spans="1:99" ht="15.75" x14ac:dyDescent="0.15">
      <c r="A274" s="23" t="s">
        <v>653</v>
      </c>
      <c r="B274" s="24" t="s">
        <v>654</v>
      </c>
      <c r="C274" s="23" t="s">
        <v>160</v>
      </c>
      <c r="D274" s="23" t="s">
        <v>8</v>
      </c>
      <c r="E274" s="25"/>
      <c r="F274" s="23">
        <v>0.6</v>
      </c>
      <c r="G274" s="26">
        <v>0</v>
      </c>
      <c r="H274" s="26">
        <v>109</v>
      </c>
      <c r="I274" s="26">
        <v>100</v>
      </c>
      <c r="J274" s="26">
        <v>101</v>
      </c>
      <c r="K274" s="26">
        <v>40</v>
      </c>
      <c r="L274" s="26">
        <v>69</v>
      </c>
      <c r="M274" s="26">
        <v>0</v>
      </c>
      <c r="N274" s="27">
        <v>0</v>
      </c>
      <c r="O274" s="26">
        <v>88</v>
      </c>
      <c r="P274" s="26">
        <f t="shared" si="242"/>
        <v>507</v>
      </c>
      <c r="Q274" s="28" t="str">
        <f>IF(D274="物理类",IF(P274&gt;=分数线!$C$2,"本科",""),IF(D274="历史类",IF(P274&gt;=分数线!$C$3,"本科","")))</f>
        <v>本科</v>
      </c>
      <c r="R274" s="28">
        <f t="shared" si="243"/>
        <v>50.4</v>
      </c>
      <c r="S274" s="28" t="str">
        <f>IF(D274="物理类",IF(P274&gt;=分数线!$C$6,"重本",""),IF(D274="历史类",IF(P274&gt;=分数线!$C$7,"重本","")))</f>
        <v/>
      </c>
      <c r="T274" s="28">
        <f t="shared" si="244"/>
        <v>0</v>
      </c>
      <c r="U274" s="28">
        <f t="shared" si="245"/>
        <v>50.4</v>
      </c>
      <c r="V274" s="26">
        <v>6</v>
      </c>
      <c r="W274" s="26" t="s">
        <v>181</v>
      </c>
      <c r="X274" s="26">
        <f t="shared" si="246"/>
        <v>0.84</v>
      </c>
      <c r="Y274" s="26" t="s">
        <v>182</v>
      </c>
      <c r="Z274" s="26">
        <f t="shared" si="247"/>
        <v>0.84</v>
      </c>
      <c r="AA274" s="26" t="s">
        <v>91</v>
      </c>
      <c r="AB274" s="26">
        <f t="shared" si="248"/>
        <v>0.84</v>
      </c>
      <c r="AC274" s="49" t="s">
        <v>183</v>
      </c>
      <c r="AD274" s="26">
        <f t="shared" si="249"/>
        <v>0.84</v>
      </c>
      <c r="AE274" s="29" t="s">
        <v>184</v>
      </c>
      <c r="AF274" s="26">
        <f t="shared" si="250"/>
        <v>0.84</v>
      </c>
      <c r="AG274" s="29" t="s">
        <v>23</v>
      </c>
      <c r="AH274" s="26">
        <f t="shared" si="251"/>
        <v>0.84</v>
      </c>
      <c r="AI274" s="26">
        <v>6</v>
      </c>
      <c r="AJ274" s="26" t="s">
        <v>216</v>
      </c>
      <c r="AK274" s="26">
        <f t="shared" si="252"/>
        <v>0.84</v>
      </c>
      <c r="AL274" s="26" t="s">
        <v>274</v>
      </c>
      <c r="AM274" s="26">
        <f t="shared" si="253"/>
        <v>0.84</v>
      </c>
      <c r="AN274" s="26" t="s">
        <v>93</v>
      </c>
      <c r="AO274" s="26">
        <f t="shared" si="254"/>
        <v>0.84</v>
      </c>
      <c r="AP274" s="26" t="s">
        <v>218</v>
      </c>
      <c r="AQ274" s="26">
        <f t="shared" si="255"/>
        <v>0.84</v>
      </c>
      <c r="AR274" s="26" t="s">
        <v>266</v>
      </c>
      <c r="AS274" s="26">
        <f t="shared" si="256"/>
        <v>0.84</v>
      </c>
      <c r="AT274" s="26" t="s">
        <v>67</v>
      </c>
      <c r="AU274" s="26">
        <f t="shared" si="257"/>
        <v>0.84</v>
      </c>
      <c r="AV274" s="26">
        <v>6</v>
      </c>
      <c r="AW274" s="26" t="s">
        <v>78</v>
      </c>
      <c r="AX274" s="26">
        <f t="shared" si="258"/>
        <v>1.26</v>
      </c>
      <c r="AY274" s="26" t="s">
        <v>274</v>
      </c>
      <c r="AZ274" s="26">
        <f t="shared" si="259"/>
        <v>1.26</v>
      </c>
      <c r="BA274" s="26" t="s">
        <v>93</v>
      </c>
      <c r="BB274" s="26">
        <f t="shared" si="260"/>
        <v>1.26</v>
      </c>
      <c r="BC274" s="26" t="s">
        <v>218</v>
      </c>
      <c r="BD274" s="26">
        <f t="shared" si="261"/>
        <v>1.26</v>
      </c>
      <c r="BE274" s="26" t="s">
        <v>266</v>
      </c>
      <c r="BF274" s="26">
        <f t="shared" si="262"/>
        <v>1.26</v>
      </c>
      <c r="BG274" s="26" t="s">
        <v>67</v>
      </c>
      <c r="BH274" s="26">
        <f t="shared" si="263"/>
        <v>1.26</v>
      </c>
      <c r="BI274" s="26">
        <v>6</v>
      </c>
      <c r="BJ274" s="26" t="s">
        <v>78</v>
      </c>
      <c r="BK274" s="26">
        <f t="shared" si="264"/>
        <v>1.26</v>
      </c>
      <c r="BL274" s="26" t="s">
        <v>274</v>
      </c>
      <c r="BM274" s="26">
        <f t="shared" si="265"/>
        <v>1.26</v>
      </c>
      <c r="BN274" s="26" t="s">
        <v>93</v>
      </c>
      <c r="BO274" s="26">
        <f t="shared" si="266"/>
        <v>1.26</v>
      </c>
      <c r="BP274" s="26" t="s">
        <v>218</v>
      </c>
      <c r="BQ274" s="26">
        <f t="shared" si="267"/>
        <v>1.26</v>
      </c>
      <c r="BR274" s="26" t="s">
        <v>266</v>
      </c>
      <c r="BS274" s="26">
        <f t="shared" si="268"/>
        <v>1.26</v>
      </c>
      <c r="BT274" s="26" t="s">
        <v>67</v>
      </c>
      <c r="BU274" s="26">
        <f t="shared" si="269"/>
        <v>1.26</v>
      </c>
      <c r="BV274" s="26">
        <v>6</v>
      </c>
      <c r="BW274" s="26" t="s">
        <v>78</v>
      </c>
      <c r="BX274" s="26">
        <f t="shared" si="270"/>
        <v>2.1</v>
      </c>
      <c r="BY274" s="26" t="s">
        <v>274</v>
      </c>
      <c r="BZ274" s="26">
        <f t="shared" si="271"/>
        <v>2.1</v>
      </c>
      <c r="CA274" s="26" t="s">
        <v>17</v>
      </c>
      <c r="CB274" s="26">
        <f t="shared" si="272"/>
        <v>2.1</v>
      </c>
      <c r="CC274" s="26" t="s">
        <v>218</v>
      </c>
      <c r="CD274" s="26">
        <f t="shared" si="273"/>
        <v>2.1</v>
      </c>
      <c r="CE274" s="26" t="s">
        <v>266</v>
      </c>
      <c r="CF274" s="26">
        <f t="shared" si="274"/>
        <v>2.1</v>
      </c>
      <c r="CG274" s="26" t="s">
        <v>67</v>
      </c>
      <c r="CH274" s="26">
        <f t="shared" si="275"/>
        <v>2.1</v>
      </c>
      <c r="CI274" s="26">
        <v>6</v>
      </c>
      <c r="CJ274" s="26" t="s">
        <v>78</v>
      </c>
      <c r="CK274" s="26">
        <f t="shared" si="276"/>
        <v>2.1</v>
      </c>
      <c r="CL274" s="26" t="s">
        <v>274</v>
      </c>
      <c r="CM274" s="26">
        <f t="shared" si="277"/>
        <v>2.1</v>
      </c>
      <c r="CN274" s="26" t="s">
        <v>17</v>
      </c>
      <c r="CO274" s="26">
        <f t="shared" si="278"/>
        <v>2.1</v>
      </c>
      <c r="CP274" s="26" t="s">
        <v>218</v>
      </c>
      <c r="CQ274" s="26">
        <f t="shared" si="279"/>
        <v>2.1</v>
      </c>
      <c r="CR274" s="26" t="s">
        <v>266</v>
      </c>
      <c r="CS274" s="26">
        <f t="shared" si="280"/>
        <v>2.1</v>
      </c>
      <c r="CT274" s="26" t="s">
        <v>67</v>
      </c>
      <c r="CU274" s="26">
        <f t="shared" si="281"/>
        <v>2.1</v>
      </c>
    </row>
    <row r="275" spans="1:99" ht="15.75" x14ac:dyDescent="0.15">
      <c r="A275" s="23" t="s">
        <v>655</v>
      </c>
      <c r="B275" s="24" t="s">
        <v>656</v>
      </c>
      <c r="C275" s="23" t="s">
        <v>160</v>
      </c>
      <c r="D275" s="23" t="s">
        <v>8</v>
      </c>
      <c r="E275" s="25"/>
      <c r="F275" s="23">
        <v>1</v>
      </c>
      <c r="G275" s="26">
        <v>1</v>
      </c>
      <c r="H275" s="26">
        <v>108</v>
      </c>
      <c r="I275" s="26">
        <v>104</v>
      </c>
      <c r="J275" s="26">
        <v>106</v>
      </c>
      <c r="K275" s="26">
        <v>35</v>
      </c>
      <c r="L275" s="26">
        <v>77</v>
      </c>
      <c r="M275" s="26">
        <v>0</v>
      </c>
      <c r="N275" s="27">
        <v>0</v>
      </c>
      <c r="O275" s="26">
        <v>75</v>
      </c>
      <c r="P275" s="26">
        <f t="shared" si="242"/>
        <v>505</v>
      </c>
      <c r="Q275" s="28" t="str">
        <f>IF(D275="物理类",IF(P275&gt;=分数线!$C$2,"本科",""),IF(D275="历史类",IF(P275&gt;=分数线!$C$3,"本科","")))</f>
        <v>本科</v>
      </c>
      <c r="R275" s="28">
        <f t="shared" si="243"/>
        <v>36</v>
      </c>
      <c r="S275" s="28" t="str">
        <f>IF(D275="物理类",IF(P275&gt;=分数线!$C$6,"重本",""),IF(D275="历史类",IF(P275&gt;=分数线!$C$7,"重本","")))</f>
        <v/>
      </c>
      <c r="T275" s="28">
        <f t="shared" si="244"/>
        <v>-72</v>
      </c>
      <c r="U275" s="28">
        <f t="shared" si="245"/>
        <v>-36</v>
      </c>
      <c r="V275" s="26">
        <v>6</v>
      </c>
      <c r="W275" s="26" t="s">
        <v>181</v>
      </c>
      <c r="X275" s="26">
        <f t="shared" si="246"/>
        <v>-0.6</v>
      </c>
      <c r="Y275" s="26" t="s">
        <v>182</v>
      </c>
      <c r="Z275" s="26">
        <f t="shared" si="247"/>
        <v>-0.6</v>
      </c>
      <c r="AA275" s="26" t="s">
        <v>91</v>
      </c>
      <c r="AB275" s="26">
        <f t="shared" si="248"/>
        <v>-0.6</v>
      </c>
      <c r="AC275" s="49" t="s">
        <v>183</v>
      </c>
      <c r="AD275" s="26">
        <f t="shared" si="249"/>
        <v>-0.6</v>
      </c>
      <c r="AE275" s="29" t="s">
        <v>23</v>
      </c>
      <c r="AF275" s="26">
        <f t="shared" si="250"/>
        <v>-0.6</v>
      </c>
      <c r="AG275" s="29" t="s">
        <v>185</v>
      </c>
      <c r="AH275" s="26">
        <f t="shared" si="251"/>
        <v>-0.6</v>
      </c>
      <c r="AI275" s="26">
        <v>6</v>
      </c>
      <c r="AJ275" s="26" t="s">
        <v>216</v>
      </c>
      <c r="AK275" s="26">
        <f t="shared" si="252"/>
        <v>-0.6</v>
      </c>
      <c r="AL275" s="26" t="s">
        <v>274</v>
      </c>
      <c r="AM275" s="26">
        <f t="shared" si="253"/>
        <v>-0.6</v>
      </c>
      <c r="AN275" s="26" t="s">
        <v>93</v>
      </c>
      <c r="AO275" s="26">
        <f t="shared" si="254"/>
        <v>-0.6</v>
      </c>
      <c r="AP275" s="26" t="s">
        <v>218</v>
      </c>
      <c r="AQ275" s="26">
        <f t="shared" si="255"/>
        <v>-0.6</v>
      </c>
      <c r="AR275" s="26" t="s">
        <v>67</v>
      </c>
      <c r="AS275" s="26">
        <f t="shared" si="256"/>
        <v>-0.6</v>
      </c>
      <c r="AT275" s="26" t="s">
        <v>99</v>
      </c>
      <c r="AU275" s="26">
        <f t="shared" si="257"/>
        <v>-0.6</v>
      </c>
      <c r="AV275" s="26">
        <v>6</v>
      </c>
      <c r="AW275" s="26" t="s">
        <v>78</v>
      </c>
      <c r="AX275" s="26">
        <f t="shared" si="258"/>
        <v>-0.9</v>
      </c>
      <c r="AY275" s="26" t="s">
        <v>274</v>
      </c>
      <c r="AZ275" s="26">
        <f t="shared" si="259"/>
        <v>-0.9</v>
      </c>
      <c r="BA275" s="26" t="s">
        <v>93</v>
      </c>
      <c r="BB275" s="26">
        <f t="shared" si="260"/>
        <v>-0.9</v>
      </c>
      <c r="BC275" s="26" t="s">
        <v>218</v>
      </c>
      <c r="BD275" s="26">
        <f t="shared" si="261"/>
        <v>-0.9</v>
      </c>
      <c r="BE275" s="26" t="s">
        <v>266</v>
      </c>
      <c r="BF275" s="26">
        <f t="shared" si="262"/>
        <v>-0.9</v>
      </c>
      <c r="BG275" s="26" t="s">
        <v>67</v>
      </c>
      <c r="BH275" s="26">
        <f t="shared" si="263"/>
        <v>-0.9</v>
      </c>
      <c r="BI275" s="26">
        <v>6</v>
      </c>
      <c r="BJ275" s="26" t="s">
        <v>78</v>
      </c>
      <c r="BK275" s="26">
        <f t="shared" si="264"/>
        <v>-0.9</v>
      </c>
      <c r="BL275" s="26" t="s">
        <v>274</v>
      </c>
      <c r="BM275" s="26">
        <f t="shared" si="265"/>
        <v>-0.9</v>
      </c>
      <c r="BN275" s="26" t="s">
        <v>93</v>
      </c>
      <c r="BO275" s="26">
        <f t="shared" si="266"/>
        <v>-0.9</v>
      </c>
      <c r="BP275" s="26" t="s">
        <v>218</v>
      </c>
      <c r="BQ275" s="26">
        <f t="shared" si="267"/>
        <v>-0.9</v>
      </c>
      <c r="BR275" s="26" t="s">
        <v>266</v>
      </c>
      <c r="BS275" s="26">
        <f t="shared" si="268"/>
        <v>-0.9</v>
      </c>
      <c r="BT275" s="26" t="s">
        <v>67</v>
      </c>
      <c r="BU275" s="26">
        <f t="shared" si="269"/>
        <v>-0.9</v>
      </c>
      <c r="BV275" s="26">
        <v>6</v>
      </c>
      <c r="BW275" s="26" t="s">
        <v>78</v>
      </c>
      <c r="BX275" s="26">
        <f t="shared" si="270"/>
        <v>-1.5</v>
      </c>
      <c r="BY275" s="26" t="s">
        <v>274</v>
      </c>
      <c r="BZ275" s="26">
        <f t="shared" si="271"/>
        <v>-1.5</v>
      </c>
      <c r="CA275" s="26" t="s">
        <v>17</v>
      </c>
      <c r="CB275" s="26">
        <f t="shared" si="272"/>
        <v>-1.5</v>
      </c>
      <c r="CC275" s="26" t="s">
        <v>218</v>
      </c>
      <c r="CD275" s="26">
        <f t="shared" si="273"/>
        <v>-1.5</v>
      </c>
      <c r="CE275" s="26" t="s">
        <v>266</v>
      </c>
      <c r="CF275" s="26">
        <f t="shared" si="274"/>
        <v>-1.5</v>
      </c>
      <c r="CG275" s="26" t="s">
        <v>67</v>
      </c>
      <c r="CH275" s="26">
        <f t="shared" si="275"/>
        <v>-1.5</v>
      </c>
      <c r="CI275" s="26">
        <v>6</v>
      </c>
      <c r="CJ275" s="26" t="s">
        <v>78</v>
      </c>
      <c r="CK275" s="26">
        <f t="shared" si="276"/>
        <v>-1.5</v>
      </c>
      <c r="CL275" s="26" t="s">
        <v>274</v>
      </c>
      <c r="CM275" s="26">
        <f t="shared" si="277"/>
        <v>-1.5</v>
      </c>
      <c r="CN275" s="26" t="s">
        <v>17</v>
      </c>
      <c r="CO275" s="26">
        <f t="shared" si="278"/>
        <v>-1.5</v>
      </c>
      <c r="CP275" s="26" t="s">
        <v>218</v>
      </c>
      <c r="CQ275" s="26">
        <f t="shared" si="279"/>
        <v>-1.5</v>
      </c>
      <c r="CR275" s="26" t="s">
        <v>266</v>
      </c>
      <c r="CS275" s="26">
        <f t="shared" si="280"/>
        <v>-1.5</v>
      </c>
      <c r="CT275" s="26" t="s">
        <v>67</v>
      </c>
      <c r="CU275" s="26">
        <f t="shared" si="281"/>
        <v>-1.5</v>
      </c>
    </row>
    <row r="276" spans="1:99" ht="15.75" x14ac:dyDescent="0.15">
      <c r="A276" s="23" t="s">
        <v>657</v>
      </c>
      <c r="B276" s="24" t="s">
        <v>658</v>
      </c>
      <c r="C276" s="23" t="s">
        <v>160</v>
      </c>
      <c r="D276" s="23" t="s">
        <v>8</v>
      </c>
      <c r="E276" s="25"/>
      <c r="F276" s="23">
        <v>1</v>
      </c>
      <c r="G276" s="26">
        <v>0</v>
      </c>
      <c r="H276" s="26">
        <v>96</v>
      </c>
      <c r="I276" s="26">
        <v>88</v>
      </c>
      <c r="J276" s="26">
        <v>101</v>
      </c>
      <c r="K276" s="26">
        <v>61</v>
      </c>
      <c r="L276" s="26">
        <v>61</v>
      </c>
      <c r="M276" s="26">
        <v>0</v>
      </c>
      <c r="N276" s="27">
        <v>0</v>
      </c>
      <c r="O276" s="26">
        <v>81</v>
      </c>
      <c r="P276" s="26">
        <f t="shared" si="242"/>
        <v>488</v>
      </c>
      <c r="Q276" s="28" t="str">
        <f>IF(D276="物理类",IF(P276&gt;=分数线!$C$2,"本科",""),IF(D276="历史类",IF(P276&gt;=分数线!$C$3,"本科","")))</f>
        <v>本科</v>
      </c>
      <c r="R276" s="28">
        <f t="shared" si="243"/>
        <v>36</v>
      </c>
      <c r="S276" s="28" t="str">
        <f>IF(D276="物理类",IF(P276&gt;=分数线!$C$6,"重本",""),IF(D276="历史类",IF(P276&gt;=分数线!$C$7,"重本","")))</f>
        <v/>
      </c>
      <c r="T276" s="28">
        <f t="shared" si="244"/>
        <v>0</v>
      </c>
      <c r="U276" s="28">
        <f t="shared" si="245"/>
        <v>36</v>
      </c>
      <c r="V276" s="26">
        <v>6</v>
      </c>
      <c r="W276" s="26" t="s">
        <v>216</v>
      </c>
      <c r="X276" s="26">
        <f t="shared" si="246"/>
        <v>0.6</v>
      </c>
      <c r="Y276" s="26" t="s">
        <v>217</v>
      </c>
      <c r="Z276" s="26">
        <f t="shared" si="247"/>
        <v>0.6</v>
      </c>
      <c r="AA276" s="26" t="s">
        <v>93</v>
      </c>
      <c r="AB276" s="26">
        <f t="shared" si="248"/>
        <v>0.6</v>
      </c>
      <c r="AC276" s="49" t="s">
        <v>218</v>
      </c>
      <c r="AD276" s="26">
        <f t="shared" si="249"/>
        <v>0.6</v>
      </c>
      <c r="AE276" s="29" t="s">
        <v>219</v>
      </c>
      <c r="AF276" s="26">
        <f t="shared" si="250"/>
        <v>0.6</v>
      </c>
      <c r="AG276" s="29" t="s">
        <v>67</v>
      </c>
      <c r="AH276" s="26">
        <f t="shared" si="251"/>
        <v>0.6</v>
      </c>
      <c r="AI276" s="26">
        <v>6</v>
      </c>
      <c r="AJ276" s="26" t="s">
        <v>216</v>
      </c>
      <c r="AK276" s="26">
        <f t="shared" si="252"/>
        <v>0.6</v>
      </c>
      <c r="AL276" s="26" t="s">
        <v>274</v>
      </c>
      <c r="AM276" s="26">
        <f t="shared" si="253"/>
        <v>0.6</v>
      </c>
      <c r="AN276" s="26" t="s">
        <v>93</v>
      </c>
      <c r="AO276" s="26">
        <f t="shared" si="254"/>
        <v>0.6</v>
      </c>
      <c r="AP276" s="26" t="s">
        <v>218</v>
      </c>
      <c r="AQ276" s="26">
        <f t="shared" si="255"/>
        <v>0.6</v>
      </c>
      <c r="AR276" s="26" t="s">
        <v>266</v>
      </c>
      <c r="AS276" s="26">
        <f t="shared" si="256"/>
        <v>0.6</v>
      </c>
      <c r="AT276" s="26" t="s">
        <v>67</v>
      </c>
      <c r="AU276" s="26">
        <f t="shared" si="257"/>
        <v>0.6</v>
      </c>
      <c r="AV276" s="26">
        <v>6</v>
      </c>
      <c r="AW276" s="26" t="s">
        <v>78</v>
      </c>
      <c r="AX276" s="26">
        <f t="shared" si="258"/>
        <v>0.9</v>
      </c>
      <c r="AY276" s="26" t="s">
        <v>274</v>
      </c>
      <c r="AZ276" s="26">
        <f t="shared" si="259"/>
        <v>0.9</v>
      </c>
      <c r="BA276" s="26" t="s">
        <v>93</v>
      </c>
      <c r="BB276" s="26">
        <f t="shared" si="260"/>
        <v>0.9</v>
      </c>
      <c r="BC276" s="26" t="s">
        <v>218</v>
      </c>
      <c r="BD276" s="26">
        <f t="shared" si="261"/>
        <v>0.9</v>
      </c>
      <c r="BE276" s="26" t="s">
        <v>266</v>
      </c>
      <c r="BF276" s="26">
        <f t="shared" si="262"/>
        <v>0.9</v>
      </c>
      <c r="BG276" s="26" t="s">
        <v>67</v>
      </c>
      <c r="BH276" s="26">
        <f t="shared" si="263"/>
        <v>0.9</v>
      </c>
      <c r="BI276" s="26">
        <v>6</v>
      </c>
      <c r="BJ276" s="26" t="s">
        <v>78</v>
      </c>
      <c r="BK276" s="26">
        <f t="shared" si="264"/>
        <v>0.9</v>
      </c>
      <c r="BL276" s="26" t="s">
        <v>274</v>
      </c>
      <c r="BM276" s="26">
        <f t="shared" si="265"/>
        <v>0.9</v>
      </c>
      <c r="BN276" s="26" t="s">
        <v>93</v>
      </c>
      <c r="BO276" s="26">
        <f t="shared" si="266"/>
        <v>0.9</v>
      </c>
      <c r="BP276" s="26" t="s">
        <v>218</v>
      </c>
      <c r="BQ276" s="26">
        <f t="shared" si="267"/>
        <v>0.9</v>
      </c>
      <c r="BR276" s="26" t="s">
        <v>266</v>
      </c>
      <c r="BS276" s="26">
        <f t="shared" si="268"/>
        <v>0.9</v>
      </c>
      <c r="BT276" s="26" t="s">
        <v>67</v>
      </c>
      <c r="BU276" s="26">
        <f t="shared" si="269"/>
        <v>0.9</v>
      </c>
      <c r="BV276" s="26">
        <v>6</v>
      </c>
      <c r="BW276" s="26" t="s">
        <v>78</v>
      </c>
      <c r="BX276" s="26">
        <f t="shared" si="270"/>
        <v>1.5</v>
      </c>
      <c r="BY276" s="26" t="s">
        <v>274</v>
      </c>
      <c r="BZ276" s="26">
        <f t="shared" si="271"/>
        <v>1.5</v>
      </c>
      <c r="CA276" s="26" t="s">
        <v>17</v>
      </c>
      <c r="CB276" s="26">
        <f t="shared" si="272"/>
        <v>1.5</v>
      </c>
      <c r="CC276" s="26" t="s">
        <v>218</v>
      </c>
      <c r="CD276" s="26">
        <f t="shared" si="273"/>
        <v>1.5</v>
      </c>
      <c r="CE276" s="26" t="s">
        <v>266</v>
      </c>
      <c r="CF276" s="26">
        <f t="shared" si="274"/>
        <v>1.5</v>
      </c>
      <c r="CG276" s="26" t="s">
        <v>67</v>
      </c>
      <c r="CH276" s="26">
        <f t="shared" si="275"/>
        <v>1.5</v>
      </c>
      <c r="CI276" s="26">
        <v>6</v>
      </c>
      <c r="CJ276" s="26" t="s">
        <v>78</v>
      </c>
      <c r="CK276" s="26">
        <f t="shared" si="276"/>
        <v>1.5</v>
      </c>
      <c r="CL276" s="26" t="s">
        <v>274</v>
      </c>
      <c r="CM276" s="26">
        <f t="shared" si="277"/>
        <v>1.5</v>
      </c>
      <c r="CN276" s="26" t="s">
        <v>17</v>
      </c>
      <c r="CO276" s="26">
        <f t="shared" si="278"/>
        <v>1.5</v>
      </c>
      <c r="CP276" s="26" t="s">
        <v>218</v>
      </c>
      <c r="CQ276" s="26">
        <f t="shared" si="279"/>
        <v>1.5</v>
      </c>
      <c r="CR276" s="26" t="s">
        <v>266</v>
      </c>
      <c r="CS276" s="26">
        <f t="shared" si="280"/>
        <v>1.5</v>
      </c>
      <c r="CT276" s="26" t="s">
        <v>67</v>
      </c>
      <c r="CU276" s="26">
        <f t="shared" si="281"/>
        <v>1.5</v>
      </c>
    </row>
    <row r="277" spans="1:99" ht="15.75" x14ac:dyDescent="0.15">
      <c r="A277" s="23" t="s">
        <v>659</v>
      </c>
      <c r="B277" s="24" t="s">
        <v>660</v>
      </c>
      <c r="C277" s="23" t="s">
        <v>160</v>
      </c>
      <c r="D277" s="23" t="s">
        <v>8</v>
      </c>
      <c r="E277" s="25"/>
      <c r="F277" s="23">
        <v>1</v>
      </c>
      <c r="G277" s="26">
        <v>0</v>
      </c>
      <c r="H277" s="26">
        <v>102</v>
      </c>
      <c r="I277" s="26">
        <v>94</v>
      </c>
      <c r="J277" s="26">
        <v>114</v>
      </c>
      <c r="K277" s="26">
        <v>28</v>
      </c>
      <c r="L277" s="26">
        <v>72</v>
      </c>
      <c r="M277" s="26">
        <v>0</v>
      </c>
      <c r="N277" s="27">
        <v>0</v>
      </c>
      <c r="O277" s="26">
        <v>70</v>
      </c>
      <c r="P277" s="26">
        <f t="shared" si="242"/>
        <v>480</v>
      </c>
      <c r="Q277" s="28" t="str">
        <f>IF(D277="物理类",IF(P277&gt;=分数线!$C$2,"本科",""),IF(D277="历史类",IF(P277&gt;=分数线!$C$3,"本科","")))</f>
        <v>本科</v>
      </c>
      <c r="R277" s="28">
        <f t="shared" si="243"/>
        <v>36</v>
      </c>
      <c r="S277" s="28" t="str">
        <f>IF(D277="物理类",IF(P277&gt;=分数线!$C$6,"重本",""),IF(D277="历史类",IF(P277&gt;=分数线!$C$7,"重本","")))</f>
        <v/>
      </c>
      <c r="T277" s="28">
        <f t="shared" si="244"/>
        <v>0</v>
      </c>
      <c r="U277" s="28">
        <f t="shared" si="245"/>
        <v>36</v>
      </c>
      <c r="V277" s="26">
        <v>6</v>
      </c>
      <c r="W277" s="26" t="s">
        <v>30</v>
      </c>
      <c r="X277" s="26">
        <f t="shared" si="246"/>
        <v>0.6</v>
      </c>
      <c r="Y277" s="26" t="s">
        <v>161</v>
      </c>
      <c r="Z277" s="26">
        <f t="shared" si="247"/>
        <v>0.6</v>
      </c>
      <c r="AA277" s="26" t="s">
        <v>162</v>
      </c>
      <c r="AB277" s="26">
        <f t="shared" si="248"/>
        <v>0.6</v>
      </c>
      <c r="AC277" s="49" t="s">
        <v>163</v>
      </c>
      <c r="AD277" s="26">
        <f t="shared" si="249"/>
        <v>0.6</v>
      </c>
      <c r="AE277" s="29" t="s">
        <v>164</v>
      </c>
      <c r="AF277" s="26">
        <f t="shared" si="250"/>
        <v>0.6</v>
      </c>
      <c r="AG277" s="29" t="s">
        <v>67</v>
      </c>
      <c r="AH277" s="26">
        <f t="shared" si="251"/>
        <v>0.6</v>
      </c>
      <c r="AI277" s="26">
        <v>6</v>
      </c>
      <c r="AJ277" s="26" t="s">
        <v>216</v>
      </c>
      <c r="AK277" s="26">
        <f t="shared" si="252"/>
        <v>0.6</v>
      </c>
      <c r="AL277" s="26" t="s">
        <v>274</v>
      </c>
      <c r="AM277" s="26">
        <f t="shared" si="253"/>
        <v>0.6</v>
      </c>
      <c r="AN277" s="26" t="s">
        <v>93</v>
      </c>
      <c r="AO277" s="26">
        <f t="shared" si="254"/>
        <v>0.6</v>
      </c>
      <c r="AP277" s="26" t="s">
        <v>218</v>
      </c>
      <c r="AQ277" s="26">
        <f t="shared" si="255"/>
        <v>0.6</v>
      </c>
      <c r="AR277" s="26" t="s">
        <v>266</v>
      </c>
      <c r="AS277" s="26">
        <f t="shared" si="256"/>
        <v>0.6</v>
      </c>
      <c r="AT277" s="26" t="s">
        <v>67</v>
      </c>
      <c r="AU277" s="26">
        <f t="shared" si="257"/>
        <v>0.6</v>
      </c>
      <c r="AV277" s="26">
        <v>6</v>
      </c>
      <c r="AW277" s="26" t="s">
        <v>78</v>
      </c>
      <c r="AX277" s="26">
        <f t="shared" si="258"/>
        <v>0.9</v>
      </c>
      <c r="AY277" s="26" t="s">
        <v>274</v>
      </c>
      <c r="AZ277" s="26">
        <f t="shared" si="259"/>
        <v>0.9</v>
      </c>
      <c r="BA277" s="26" t="s">
        <v>93</v>
      </c>
      <c r="BB277" s="26">
        <f t="shared" si="260"/>
        <v>0.9</v>
      </c>
      <c r="BC277" s="26" t="s">
        <v>218</v>
      </c>
      <c r="BD277" s="26">
        <f t="shared" si="261"/>
        <v>0.9</v>
      </c>
      <c r="BE277" s="26" t="s">
        <v>266</v>
      </c>
      <c r="BF277" s="26">
        <f t="shared" si="262"/>
        <v>0.9</v>
      </c>
      <c r="BG277" s="26" t="s">
        <v>67</v>
      </c>
      <c r="BH277" s="26">
        <f t="shared" si="263"/>
        <v>0.9</v>
      </c>
      <c r="BI277" s="26">
        <v>6</v>
      </c>
      <c r="BJ277" s="26" t="s">
        <v>78</v>
      </c>
      <c r="BK277" s="26">
        <f t="shared" si="264"/>
        <v>0.9</v>
      </c>
      <c r="BL277" s="26" t="s">
        <v>274</v>
      </c>
      <c r="BM277" s="26">
        <f t="shared" si="265"/>
        <v>0.9</v>
      </c>
      <c r="BN277" s="26" t="s">
        <v>93</v>
      </c>
      <c r="BO277" s="26">
        <f t="shared" si="266"/>
        <v>0.9</v>
      </c>
      <c r="BP277" s="26" t="s">
        <v>218</v>
      </c>
      <c r="BQ277" s="26">
        <f t="shared" si="267"/>
        <v>0.9</v>
      </c>
      <c r="BR277" s="26" t="s">
        <v>266</v>
      </c>
      <c r="BS277" s="26">
        <f t="shared" si="268"/>
        <v>0.9</v>
      </c>
      <c r="BT277" s="26" t="s">
        <v>67</v>
      </c>
      <c r="BU277" s="26">
        <f t="shared" si="269"/>
        <v>0.9</v>
      </c>
      <c r="BV277" s="26">
        <v>6</v>
      </c>
      <c r="BW277" s="26" t="s">
        <v>78</v>
      </c>
      <c r="BX277" s="26">
        <f t="shared" si="270"/>
        <v>1.5</v>
      </c>
      <c r="BY277" s="26" t="s">
        <v>274</v>
      </c>
      <c r="BZ277" s="26">
        <f t="shared" si="271"/>
        <v>1.5</v>
      </c>
      <c r="CA277" s="26" t="s">
        <v>17</v>
      </c>
      <c r="CB277" s="26">
        <f t="shared" si="272"/>
        <v>1.5</v>
      </c>
      <c r="CC277" s="26" t="s">
        <v>218</v>
      </c>
      <c r="CD277" s="26">
        <f t="shared" si="273"/>
        <v>1.5</v>
      </c>
      <c r="CE277" s="26" t="s">
        <v>266</v>
      </c>
      <c r="CF277" s="26">
        <f t="shared" si="274"/>
        <v>1.5</v>
      </c>
      <c r="CG277" s="26" t="s">
        <v>67</v>
      </c>
      <c r="CH277" s="26">
        <f t="shared" si="275"/>
        <v>1.5</v>
      </c>
      <c r="CI277" s="26">
        <v>6</v>
      </c>
      <c r="CJ277" s="26" t="s">
        <v>78</v>
      </c>
      <c r="CK277" s="26">
        <f t="shared" si="276"/>
        <v>1.5</v>
      </c>
      <c r="CL277" s="26" t="s">
        <v>274</v>
      </c>
      <c r="CM277" s="26">
        <f t="shared" si="277"/>
        <v>1.5</v>
      </c>
      <c r="CN277" s="26" t="s">
        <v>17</v>
      </c>
      <c r="CO277" s="26">
        <f t="shared" si="278"/>
        <v>1.5</v>
      </c>
      <c r="CP277" s="26" t="s">
        <v>218</v>
      </c>
      <c r="CQ277" s="26">
        <f t="shared" si="279"/>
        <v>1.5</v>
      </c>
      <c r="CR277" s="26" t="s">
        <v>266</v>
      </c>
      <c r="CS277" s="26">
        <f t="shared" si="280"/>
        <v>1.5</v>
      </c>
      <c r="CT277" s="26" t="s">
        <v>67</v>
      </c>
      <c r="CU277" s="26">
        <f t="shared" si="281"/>
        <v>1.5</v>
      </c>
    </row>
    <row r="278" spans="1:99" ht="15.75" x14ac:dyDescent="0.15">
      <c r="A278" s="23" t="s">
        <v>661</v>
      </c>
      <c r="B278" s="24" t="s">
        <v>662</v>
      </c>
      <c r="C278" s="23" t="s">
        <v>160</v>
      </c>
      <c r="D278" s="23" t="s">
        <v>8</v>
      </c>
      <c r="E278" s="25"/>
      <c r="F278" s="23">
        <v>0.2</v>
      </c>
      <c r="G278" s="26">
        <v>0</v>
      </c>
      <c r="H278" s="26">
        <v>98</v>
      </c>
      <c r="I278" s="26">
        <v>103</v>
      </c>
      <c r="J278" s="26">
        <v>59</v>
      </c>
      <c r="K278" s="26">
        <v>63</v>
      </c>
      <c r="L278" s="26">
        <v>73</v>
      </c>
      <c r="M278" s="26">
        <v>0</v>
      </c>
      <c r="N278" s="27">
        <v>0</v>
      </c>
      <c r="O278" s="26">
        <v>76</v>
      </c>
      <c r="P278" s="26">
        <f t="shared" si="242"/>
        <v>472</v>
      </c>
      <c r="Q278" s="28" t="str">
        <f>IF(D278="物理类",IF(P278&gt;=分数线!$C$2,"本科",""),IF(D278="历史类",IF(P278&gt;=分数线!$C$3,"本科","")))</f>
        <v>本科</v>
      </c>
      <c r="R278" s="28">
        <f t="shared" si="243"/>
        <v>64.8</v>
      </c>
      <c r="S278" s="28" t="str">
        <f>IF(D278="物理类",IF(P278&gt;=分数线!$C$6,"重本",""),IF(D278="历史类",IF(P278&gt;=分数线!$C$7,"重本","")))</f>
        <v/>
      </c>
      <c r="T278" s="28">
        <f t="shared" si="244"/>
        <v>0</v>
      </c>
      <c r="U278" s="28">
        <f t="shared" si="245"/>
        <v>64.8</v>
      </c>
      <c r="V278" s="26">
        <v>6</v>
      </c>
      <c r="W278" s="26" t="s">
        <v>216</v>
      </c>
      <c r="X278" s="26">
        <f t="shared" si="246"/>
        <v>1.08</v>
      </c>
      <c r="Y278" s="26" t="s">
        <v>217</v>
      </c>
      <c r="Z278" s="26">
        <f t="shared" si="247"/>
        <v>1.08</v>
      </c>
      <c r="AA278" s="26" t="s">
        <v>93</v>
      </c>
      <c r="AB278" s="26">
        <f t="shared" si="248"/>
        <v>1.08</v>
      </c>
      <c r="AC278" s="49" t="s">
        <v>218</v>
      </c>
      <c r="AD278" s="26">
        <f t="shared" si="249"/>
        <v>1.08</v>
      </c>
      <c r="AE278" s="29" t="s">
        <v>219</v>
      </c>
      <c r="AF278" s="26">
        <f t="shared" si="250"/>
        <v>1.08</v>
      </c>
      <c r="AG278" s="29" t="s">
        <v>67</v>
      </c>
      <c r="AH278" s="26">
        <f t="shared" si="251"/>
        <v>1.08</v>
      </c>
      <c r="AI278" s="26">
        <v>6</v>
      </c>
      <c r="AJ278" s="26" t="s">
        <v>216</v>
      </c>
      <c r="AK278" s="26">
        <f t="shared" si="252"/>
        <v>1.08</v>
      </c>
      <c r="AL278" s="26" t="s">
        <v>274</v>
      </c>
      <c r="AM278" s="26">
        <f t="shared" si="253"/>
        <v>1.08</v>
      </c>
      <c r="AN278" s="26" t="s">
        <v>93</v>
      </c>
      <c r="AO278" s="26">
        <f t="shared" si="254"/>
        <v>1.08</v>
      </c>
      <c r="AP278" s="26" t="s">
        <v>218</v>
      </c>
      <c r="AQ278" s="26">
        <f t="shared" si="255"/>
        <v>1.08</v>
      </c>
      <c r="AR278" s="26" t="s">
        <v>266</v>
      </c>
      <c r="AS278" s="26">
        <f t="shared" si="256"/>
        <v>1.08</v>
      </c>
      <c r="AT278" s="26" t="s">
        <v>67</v>
      </c>
      <c r="AU278" s="26">
        <f t="shared" si="257"/>
        <v>1.08</v>
      </c>
      <c r="AV278" s="26">
        <v>6</v>
      </c>
      <c r="AW278" s="26" t="s">
        <v>78</v>
      </c>
      <c r="AX278" s="26">
        <f t="shared" si="258"/>
        <v>1.62</v>
      </c>
      <c r="AY278" s="26" t="s">
        <v>274</v>
      </c>
      <c r="AZ278" s="26">
        <f t="shared" si="259"/>
        <v>1.62</v>
      </c>
      <c r="BA278" s="26" t="s">
        <v>93</v>
      </c>
      <c r="BB278" s="26">
        <f t="shared" si="260"/>
        <v>1.62</v>
      </c>
      <c r="BC278" s="26" t="s">
        <v>218</v>
      </c>
      <c r="BD278" s="26">
        <f t="shared" si="261"/>
        <v>1.62</v>
      </c>
      <c r="BE278" s="26" t="s">
        <v>266</v>
      </c>
      <c r="BF278" s="26">
        <f t="shared" si="262"/>
        <v>1.62</v>
      </c>
      <c r="BG278" s="26" t="s">
        <v>67</v>
      </c>
      <c r="BH278" s="26">
        <f t="shared" si="263"/>
        <v>1.62</v>
      </c>
      <c r="BI278" s="26">
        <v>6</v>
      </c>
      <c r="BJ278" s="26" t="s">
        <v>78</v>
      </c>
      <c r="BK278" s="26">
        <f t="shared" si="264"/>
        <v>1.62</v>
      </c>
      <c r="BL278" s="26" t="s">
        <v>274</v>
      </c>
      <c r="BM278" s="26">
        <f t="shared" si="265"/>
        <v>1.62</v>
      </c>
      <c r="BN278" s="26" t="s">
        <v>93</v>
      </c>
      <c r="BO278" s="26">
        <f t="shared" si="266"/>
        <v>1.62</v>
      </c>
      <c r="BP278" s="26" t="s">
        <v>218</v>
      </c>
      <c r="BQ278" s="26">
        <f t="shared" si="267"/>
        <v>1.62</v>
      </c>
      <c r="BR278" s="26" t="s">
        <v>266</v>
      </c>
      <c r="BS278" s="26">
        <f t="shared" si="268"/>
        <v>1.62</v>
      </c>
      <c r="BT278" s="26" t="s">
        <v>67</v>
      </c>
      <c r="BU278" s="26">
        <f t="shared" si="269"/>
        <v>1.62</v>
      </c>
      <c r="BV278" s="26">
        <v>6</v>
      </c>
      <c r="BW278" s="26" t="s">
        <v>78</v>
      </c>
      <c r="BX278" s="26">
        <f t="shared" si="270"/>
        <v>2.7</v>
      </c>
      <c r="BY278" s="26" t="s">
        <v>274</v>
      </c>
      <c r="BZ278" s="26">
        <f t="shared" si="271"/>
        <v>2.7</v>
      </c>
      <c r="CA278" s="26" t="s">
        <v>17</v>
      </c>
      <c r="CB278" s="26">
        <f t="shared" si="272"/>
        <v>2.7</v>
      </c>
      <c r="CC278" s="26" t="s">
        <v>218</v>
      </c>
      <c r="CD278" s="26">
        <f t="shared" si="273"/>
        <v>2.7</v>
      </c>
      <c r="CE278" s="26" t="s">
        <v>266</v>
      </c>
      <c r="CF278" s="26">
        <f t="shared" si="274"/>
        <v>2.7</v>
      </c>
      <c r="CG278" s="26" t="s">
        <v>67</v>
      </c>
      <c r="CH278" s="26">
        <f t="shared" si="275"/>
        <v>2.7</v>
      </c>
      <c r="CI278" s="26">
        <v>6</v>
      </c>
      <c r="CJ278" s="26" t="s">
        <v>78</v>
      </c>
      <c r="CK278" s="26">
        <f t="shared" si="276"/>
        <v>2.7</v>
      </c>
      <c r="CL278" s="26" t="s">
        <v>274</v>
      </c>
      <c r="CM278" s="26">
        <f t="shared" si="277"/>
        <v>2.7</v>
      </c>
      <c r="CN278" s="26" t="s">
        <v>17</v>
      </c>
      <c r="CO278" s="26">
        <f t="shared" si="278"/>
        <v>2.7</v>
      </c>
      <c r="CP278" s="26" t="s">
        <v>218</v>
      </c>
      <c r="CQ278" s="26">
        <f t="shared" si="279"/>
        <v>2.7</v>
      </c>
      <c r="CR278" s="26" t="s">
        <v>266</v>
      </c>
      <c r="CS278" s="26">
        <f t="shared" si="280"/>
        <v>2.7</v>
      </c>
      <c r="CT278" s="26" t="s">
        <v>67</v>
      </c>
      <c r="CU278" s="26">
        <f t="shared" si="281"/>
        <v>2.7</v>
      </c>
    </row>
    <row r="279" spans="1:99" ht="15.75" x14ac:dyDescent="0.15">
      <c r="A279" s="23" t="s">
        <v>663</v>
      </c>
      <c r="B279" s="24" t="s">
        <v>664</v>
      </c>
      <c r="C279" s="23" t="s">
        <v>160</v>
      </c>
      <c r="D279" s="23" t="s">
        <v>8</v>
      </c>
      <c r="E279" s="25"/>
      <c r="F279" s="23">
        <v>1</v>
      </c>
      <c r="G279" s="26">
        <v>0</v>
      </c>
      <c r="H279" s="26">
        <v>106</v>
      </c>
      <c r="I279" s="26">
        <v>88</v>
      </c>
      <c r="J279" s="26">
        <v>91</v>
      </c>
      <c r="K279" s="26">
        <v>46</v>
      </c>
      <c r="L279" s="26">
        <v>73</v>
      </c>
      <c r="M279" s="26">
        <v>0</v>
      </c>
      <c r="N279" s="27">
        <v>0</v>
      </c>
      <c r="O279" s="26">
        <v>65</v>
      </c>
      <c r="P279" s="26">
        <f t="shared" si="242"/>
        <v>469</v>
      </c>
      <c r="Q279" s="28" t="str">
        <f>IF(D279="物理类",IF(P279&gt;=分数线!$C$2,"本科",""),IF(D279="历史类",IF(P279&gt;=分数线!$C$3,"本科","")))</f>
        <v>本科</v>
      </c>
      <c r="R279" s="28">
        <f t="shared" si="243"/>
        <v>36</v>
      </c>
      <c r="S279" s="28" t="str">
        <f>IF(D279="物理类",IF(P279&gt;=分数线!$C$6,"重本",""),IF(D279="历史类",IF(P279&gt;=分数线!$C$7,"重本","")))</f>
        <v/>
      </c>
      <c r="T279" s="28">
        <f t="shared" si="244"/>
        <v>0</v>
      </c>
      <c r="U279" s="28">
        <f t="shared" si="245"/>
        <v>36</v>
      </c>
      <c r="V279" s="26">
        <v>6</v>
      </c>
      <c r="W279" s="26" t="s">
        <v>181</v>
      </c>
      <c r="X279" s="26">
        <f t="shared" si="246"/>
        <v>0.6</v>
      </c>
      <c r="Y279" s="26" t="s">
        <v>182</v>
      </c>
      <c r="Z279" s="26">
        <f t="shared" si="247"/>
        <v>0.6</v>
      </c>
      <c r="AA279" s="26" t="s">
        <v>91</v>
      </c>
      <c r="AB279" s="26">
        <f t="shared" si="248"/>
        <v>0.6</v>
      </c>
      <c r="AC279" s="49" t="s">
        <v>183</v>
      </c>
      <c r="AD279" s="26">
        <f t="shared" si="249"/>
        <v>0.6</v>
      </c>
      <c r="AE279" s="29" t="s">
        <v>184</v>
      </c>
      <c r="AF279" s="26">
        <f t="shared" si="250"/>
        <v>0.6</v>
      </c>
      <c r="AG279" s="29" t="s">
        <v>23</v>
      </c>
      <c r="AH279" s="26">
        <f t="shared" si="251"/>
        <v>0.6</v>
      </c>
      <c r="AI279" s="26">
        <v>6</v>
      </c>
      <c r="AJ279" s="26" t="s">
        <v>216</v>
      </c>
      <c r="AK279" s="26">
        <f t="shared" si="252"/>
        <v>0.6</v>
      </c>
      <c r="AL279" s="26" t="s">
        <v>274</v>
      </c>
      <c r="AM279" s="26">
        <f t="shared" si="253"/>
        <v>0.6</v>
      </c>
      <c r="AN279" s="26" t="s">
        <v>93</v>
      </c>
      <c r="AO279" s="26">
        <f t="shared" si="254"/>
        <v>0.6</v>
      </c>
      <c r="AP279" s="26" t="s">
        <v>218</v>
      </c>
      <c r="AQ279" s="26">
        <f t="shared" si="255"/>
        <v>0.6</v>
      </c>
      <c r="AR279" s="26" t="s">
        <v>266</v>
      </c>
      <c r="AS279" s="26">
        <f t="shared" si="256"/>
        <v>0.6</v>
      </c>
      <c r="AT279" s="26" t="s">
        <v>67</v>
      </c>
      <c r="AU279" s="26">
        <f t="shared" si="257"/>
        <v>0.6</v>
      </c>
      <c r="AV279" s="26">
        <v>6</v>
      </c>
      <c r="AW279" s="26" t="s">
        <v>78</v>
      </c>
      <c r="AX279" s="26">
        <f t="shared" si="258"/>
        <v>0.9</v>
      </c>
      <c r="AY279" s="26" t="s">
        <v>274</v>
      </c>
      <c r="AZ279" s="26">
        <f t="shared" si="259"/>
        <v>0.9</v>
      </c>
      <c r="BA279" s="26" t="s">
        <v>93</v>
      </c>
      <c r="BB279" s="26">
        <f t="shared" si="260"/>
        <v>0.9</v>
      </c>
      <c r="BC279" s="26" t="s">
        <v>218</v>
      </c>
      <c r="BD279" s="26">
        <f t="shared" si="261"/>
        <v>0.9</v>
      </c>
      <c r="BE279" s="26" t="s">
        <v>266</v>
      </c>
      <c r="BF279" s="26">
        <f t="shared" si="262"/>
        <v>0.9</v>
      </c>
      <c r="BG279" s="26" t="s">
        <v>67</v>
      </c>
      <c r="BH279" s="26">
        <f t="shared" si="263"/>
        <v>0.9</v>
      </c>
      <c r="BI279" s="26">
        <v>6</v>
      </c>
      <c r="BJ279" s="26" t="s">
        <v>78</v>
      </c>
      <c r="BK279" s="26">
        <f t="shared" si="264"/>
        <v>0.9</v>
      </c>
      <c r="BL279" s="26" t="s">
        <v>274</v>
      </c>
      <c r="BM279" s="26">
        <f t="shared" si="265"/>
        <v>0.9</v>
      </c>
      <c r="BN279" s="26" t="s">
        <v>93</v>
      </c>
      <c r="BO279" s="26">
        <f t="shared" si="266"/>
        <v>0.9</v>
      </c>
      <c r="BP279" s="26" t="s">
        <v>218</v>
      </c>
      <c r="BQ279" s="26">
        <f t="shared" si="267"/>
        <v>0.9</v>
      </c>
      <c r="BR279" s="26" t="s">
        <v>266</v>
      </c>
      <c r="BS279" s="26">
        <f t="shared" si="268"/>
        <v>0.9</v>
      </c>
      <c r="BT279" s="26" t="s">
        <v>67</v>
      </c>
      <c r="BU279" s="26">
        <f t="shared" si="269"/>
        <v>0.9</v>
      </c>
      <c r="BV279" s="26">
        <v>6</v>
      </c>
      <c r="BW279" s="26" t="s">
        <v>78</v>
      </c>
      <c r="BX279" s="26">
        <f t="shared" si="270"/>
        <v>1.5</v>
      </c>
      <c r="BY279" s="26" t="s">
        <v>274</v>
      </c>
      <c r="BZ279" s="26">
        <f t="shared" si="271"/>
        <v>1.5</v>
      </c>
      <c r="CA279" s="26" t="s">
        <v>17</v>
      </c>
      <c r="CB279" s="26">
        <f t="shared" si="272"/>
        <v>1.5</v>
      </c>
      <c r="CC279" s="26" t="s">
        <v>218</v>
      </c>
      <c r="CD279" s="26">
        <f t="shared" si="273"/>
        <v>1.5</v>
      </c>
      <c r="CE279" s="26" t="s">
        <v>266</v>
      </c>
      <c r="CF279" s="26">
        <f t="shared" si="274"/>
        <v>1.5</v>
      </c>
      <c r="CG279" s="26" t="s">
        <v>67</v>
      </c>
      <c r="CH279" s="26">
        <f t="shared" si="275"/>
        <v>1.5</v>
      </c>
      <c r="CI279" s="26">
        <v>6</v>
      </c>
      <c r="CJ279" s="26" t="s">
        <v>78</v>
      </c>
      <c r="CK279" s="26">
        <f t="shared" si="276"/>
        <v>1.5</v>
      </c>
      <c r="CL279" s="26" t="s">
        <v>274</v>
      </c>
      <c r="CM279" s="26">
        <f t="shared" si="277"/>
        <v>1.5</v>
      </c>
      <c r="CN279" s="26" t="s">
        <v>17</v>
      </c>
      <c r="CO279" s="26">
        <f t="shared" si="278"/>
        <v>1.5</v>
      </c>
      <c r="CP279" s="26" t="s">
        <v>218</v>
      </c>
      <c r="CQ279" s="26">
        <f t="shared" si="279"/>
        <v>1.5</v>
      </c>
      <c r="CR279" s="26" t="s">
        <v>266</v>
      </c>
      <c r="CS279" s="26">
        <f t="shared" si="280"/>
        <v>1.5</v>
      </c>
      <c r="CT279" s="26" t="s">
        <v>67</v>
      </c>
      <c r="CU279" s="26">
        <f t="shared" si="281"/>
        <v>1.5</v>
      </c>
    </row>
    <row r="280" spans="1:99" ht="15.75" x14ac:dyDescent="0.15">
      <c r="A280" s="23" t="s">
        <v>665</v>
      </c>
      <c r="B280" s="24" t="s">
        <v>666</v>
      </c>
      <c r="C280" s="23" t="s">
        <v>160</v>
      </c>
      <c r="D280" s="23" t="s">
        <v>8</v>
      </c>
      <c r="E280" s="25"/>
      <c r="F280" s="23">
        <v>1</v>
      </c>
      <c r="G280" s="26">
        <v>0</v>
      </c>
      <c r="H280" s="26">
        <v>89</v>
      </c>
      <c r="I280" s="26">
        <v>81</v>
      </c>
      <c r="J280" s="26">
        <v>109</v>
      </c>
      <c r="K280" s="26">
        <v>54</v>
      </c>
      <c r="L280" s="26">
        <v>67</v>
      </c>
      <c r="M280" s="26">
        <v>0</v>
      </c>
      <c r="N280" s="27">
        <v>0</v>
      </c>
      <c r="O280" s="26">
        <v>66</v>
      </c>
      <c r="P280" s="26">
        <f t="shared" si="242"/>
        <v>466</v>
      </c>
      <c r="Q280" s="28" t="str">
        <f>IF(D280="物理类",IF(P280&gt;=分数线!$C$2,"本科",""),IF(D280="历史类",IF(P280&gt;=分数线!$C$3,"本科","")))</f>
        <v>本科</v>
      </c>
      <c r="R280" s="28">
        <f t="shared" si="243"/>
        <v>36</v>
      </c>
      <c r="S280" s="28" t="str">
        <f>IF(D280="物理类",IF(P280&gt;=分数线!$C$6,"重本",""),IF(D280="历史类",IF(P280&gt;=分数线!$C$7,"重本","")))</f>
        <v/>
      </c>
      <c r="T280" s="28">
        <f t="shared" si="244"/>
        <v>0</v>
      </c>
      <c r="U280" s="28">
        <f t="shared" si="245"/>
        <v>36</v>
      </c>
      <c r="V280" s="26">
        <v>6</v>
      </c>
      <c r="W280" s="26" t="s">
        <v>181</v>
      </c>
      <c r="X280" s="26">
        <f t="shared" si="246"/>
        <v>0.6</v>
      </c>
      <c r="Y280" s="26" t="s">
        <v>182</v>
      </c>
      <c r="Z280" s="26">
        <f t="shared" si="247"/>
        <v>0.6</v>
      </c>
      <c r="AA280" s="26" t="s">
        <v>91</v>
      </c>
      <c r="AB280" s="26">
        <f t="shared" si="248"/>
        <v>0.6</v>
      </c>
      <c r="AC280" s="49" t="s">
        <v>183</v>
      </c>
      <c r="AD280" s="26">
        <f t="shared" si="249"/>
        <v>0.6</v>
      </c>
      <c r="AE280" s="29" t="s">
        <v>184</v>
      </c>
      <c r="AF280" s="26">
        <f t="shared" si="250"/>
        <v>0.6</v>
      </c>
      <c r="AG280" s="29" t="s">
        <v>23</v>
      </c>
      <c r="AH280" s="26">
        <f t="shared" si="251"/>
        <v>0.6</v>
      </c>
      <c r="AI280" s="26">
        <v>6</v>
      </c>
      <c r="AJ280" s="26" t="s">
        <v>216</v>
      </c>
      <c r="AK280" s="26">
        <f t="shared" si="252"/>
        <v>0.6</v>
      </c>
      <c r="AL280" s="26" t="s">
        <v>274</v>
      </c>
      <c r="AM280" s="26">
        <f t="shared" si="253"/>
        <v>0.6</v>
      </c>
      <c r="AN280" s="26" t="s">
        <v>93</v>
      </c>
      <c r="AO280" s="26">
        <f t="shared" si="254"/>
        <v>0.6</v>
      </c>
      <c r="AP280" s="26" t="s">
        <v>218</v>
      </c>
      <c r="AQ280" s="26">
        <f t="shared" si="255"/>
        <v>0.6</v>
      </c>
      <c r="AR280" s="26" t="s">
        <v>266</v>
      </c>
      <c r="AS280" s="26">
        <f t="shared" si="256"/>
        <v>0.6</v>
      </c>
      <c r="AT280" s="26" t="s">
        <v>67</v>
      </c>
      <c r="AU280" s="26">
        <f t="shared" si="257"/>
        <v>0.6</v>
      </c>
      <c r="AV280" s="26">
        <v>6</v>
      </c>
      <c r="AW280" s="26" t="s">
        <v>78</v>
      </c>
      <c r="AX280" s="26">
        <f t="shared" si="258"/>
        <v>0.9</v>
      </c>
      <c r="AY280" s="26" t="s">
        <v>274</v>
      </c>
      <c r="AZ280" s="26">
        <f t="shared" si="259"/>
        <v>0.9</v>
      </c>
      <c r="BA280" s="26" t="s">
        <v>93</v>
      </c>
      <c r="BB280" s="26">
        <f t="shared" si="260"/>
        <v>0.9</v>
      </c>
      <c r="BC280" s="26" t="s">
        <v>218</v>
      </c>
      <c r="BD280" s="26">
        <f t="shared" si="261"/>
        <v>0.9</v>
      </c>
      <c r="BE280" s="26" t="s">
        <v>266</v>
      </c>
      <c r="BF280" s="26">
        <f t="shared" si="262"/>
        <v>0.9</v>
      </c>
      <c r="BG280" s="26" t="s">
        <v>67</v>
      </c>
      <c r="BH280" s="26">
        <f t="shared" si="263"/>
        <v>0.9</v>
      </c>
      <c r="BI280" s="26">
        <v>6</v>
      </c>
      <c r="BJ280" s="26" t="s">
        <v>78</v>
      </c>
      <c r="BK280" s="26">
        <f t="shared" si="264"/>
        <v>0.9</v>
      </c>
      <c r="BL280" s="26" t="s">
        <v>274</v>
      </c>
      <c r="BM280" s="26">
        <f t="shared" si="265"/>
        <v>0.9</v>
      </c>
      <c r="BN280" s="26" t="s">
        <v>93</v>
      </c>
      <c r="BO280" s="26">
        <f t="shared" si="266"/>
        <v>0.9</v>
      </c>
      <c r="BP280" s="26" t="s">
        <v>218</v>
      </c>
      <c r="BQ280" s="26">
        <f t="shared" si="267"/>
        <v>0.9</v>
      </c>
      <c r="BR280" s="26" t="s">
        <v>266</v>
      </c>
      <c r="BS280" s="26">
        <f t="shared" si="268"/>
        <v>0.9</v>
      </c>
      <c r="BT280" s="26" t="s">
        <v>67</v>
      </c>
      <c r="BU280" s="26">
        <f t="shared" si="269"/>
        <v>0.9</v>
      </c>
      <c r="BV280" s="26">
        <v>6</v>
      </c>
      <c r="BW280" s="26" t="s">
        <v>78</v>
      </c>
      <c r="BX280" s="26">
        <f t="shared" si="270"/>
        <v>1.5</v>
      </c>
      <c r="BY280" s="26" t="s">
        <v>274</v>
      </c>
      <c r="BZ280" s="26">
        <f t="shared" si="271"/>
        <v>1.5</v>
      </c>
      <c r="CA280" s="26" t="s">
        <v>17</v>
      </c>
      <c r="CB280" s="26">
        <f t="shared" si="272"/>
        <v>1.5</v>
      </c>
      <c r="CC280" s="26" t="s">
        <v>218</v>
      </c>
      <c r="CD280" s="26">
        <f t="shared" si="273"/>
        <v>1.5</v>
      </c>
      <c r="CE280" s="26" t="s">
        <v>266</v>
      </c>
      <c r="CF280" s="26">
        <f t="shared" si="274"/>
        <v>1.5</v>
      </c>
      <c r="CG280" s="26" t="s">
        <v>67</v>
      </c>
      <c r="CH280" s="26">
        <f t="shared" si="275"/>
        <v>1.5</v>
      </c>
      <c r="CI280" s="26">
        <v>6</v>
      </c>
      <c r="CJ280" s="26" t="s">
        <v>78</v>
      </c>
      <c r="CK280" s="26">
        <f t="shared" si="276"/>
        <v>1.5</v>
      </c>
      <c r="CL280" s="26" t="s">
        <v>274</v>
      </c>
      <c r="CM280" s="26">
        <f t="shared" si="277"/>
        <v>1.5</v>
      </c>
      <c r="CN280" s="26" t="s">
        <v>17</v>
      </c>
      <c r="CO280" s="26">
        <f t="shared" si="278"/>
        <v>1.5</v>
      </c>
      <c r="CP280" s="26" t="s">
        <v>218</v>
      </c>
      <c r="CQ280" s="26">
        <f t="shared" si="279"/>
        <v>1.5</v>
      </c>
      <c r="CR280" s="26" t="s">
        <v>266</v>
      </c>
      <c r="CS280" s="26">
        <f t="shared" si="280"/>
        <v>1.5</v>
      </c>
      <c r="CT280" s="26" t="s">
        <v>67</v>
      </c>
      <c r="CU280" s="26">
        <f t="shared" si="281"/>
        <v>1.5</v>
      </c>
    </row>
    <row r="281" spans="1:99" ht="15.75" x14ac:dyDescent="0.15">
      <c r="A281" s="23" t="s">
        <v>667</v>
      </c>
      <c r="B281" s="24" t="s">
        <v>668</v>
      </c>
      <c r="C281" s="23" t="s">
        <v>160</v>
      </c>
      <c r="D281" s="23" t="s">
        <v>8</v>
      </c>
      <c r="E281" s="25"/>
      <c r="F281" s="23">
        <v>0</v>
      </c>
      <c r="G281" s="26">
        <v>0</v>
      </c>
      <c r="H281" s="26">
        <v>92</v>
      </c>
      <c r="I281" s="26">
        <v>90</v>
      </c>
      <c r="J281" s="26">
        <v>95</v>
      </c>
      <c r="K281" s="26">
        <v>43</v>
      </c>
      <c r="L281" s="26">
        <v>73</v>
      </c>
      <c r="M281" s="26">
        <v>0</v>
      </c>
      <c r="N281" s="27">
        <v>0</v>
      </c>
      <c r="O281" s="26">
        <v>72</v>
      </c>
      <c r="P281" s="26">
        <f t="shared" si="242"/>
        <v>465</v>
      </c>
      <c r="Q281" s="28" t="str">
        <f>IF(D281="物理类",IF(P281&gt;=分数线!$C$2,"本科",""),IF(D281="历史类",IF(P281&gt;=分数线!$C$3,"本科","")))</f>
        <v>本科</v>
      </c>
      <c r="R281" s="28">
        <f t="shared" si="243"/>
        <v>72</v>
      </c>
      <c r="S281" s="28" t="str">
        <f>IF(D281="物理类",IF(P281&gt;=分数线!$C$6,"重本",""),IF(D281="历史类",IF(P281&gt;=分数线!$C$7,"重本","")))</f>
        <v/>
      </c>
      <c r="T281" s="28">
        <f t="shared" si="244"/>
        <v>0</v>
      </c>
      <c r="U281" s="28">
        <f t="shared" si="245"/>
        <v>72</v>
      </c>
      <c r="V281" s="26">
        <v>6</v>
      </c>
      <c r="W281" s="26" t="s">
        <v>85</v>
      </c>
      <c r="X281" s="26">
        <f t="shared" si="246"/>
        <v>1.2</v>
      </c>
      <c r="Y281" s="26" t="s">
        <v>274</v>
      </c>
      <c r="Z281" s="26">
        <f t="shared" si="247"/>
        <v>1.2</v>
      </c>
      <c r="AA281" s="26" t="s">
        <v>93</v>
      </c>
      <c r="AB281" s="26">
        <f t="shared" si="248"/>
        <v>1.2</v>
      </c>
      <c r="AC281" s="49" t="s">
        <v>183</v>
      </c>
      <c r="AD281" s="26">
        <f t="shared" si="249"/>
        <v>1.2</v>
      </c>
      <c r="AE281" s="29" t="s">
        <v>275</v>
      </c>
      <c r="AF281" s="26">
        <f t="shared" si="250"/>
        <v>1.2</v>
      </c>
      <c r="AG281" s="29" t="s">
        <v>92</v>
      </c>
      <c r="AH281" s="26">
        <f t="shared" si="251"/>
        <v>1.2</v>
      </c>
      <c r="AI281" s="26">
        <v>6</v>
      </c>
      <c r="AJ281" s="26" t="s">
        <v>216</v>
      </c>
      <c r="AK281" s="26">
        <f t="shared" si="252"/>
        <v>1.2</v>
      </c>
      <c r="AL281" s="26" t="s">
        <v>274</v>
      </c>
      <c r="AM281" s="26">
        <f t="shared" si="253"/>
        <v>1.2</v>
      </c>
      <c r="AN281" s="26" t="s">
        <v>93</v>
      </c>
      <c r="AO281" s="26">
        <f t="shared" si="254"/>
        <v>1.2</v>
      </c>
      <c r="AP281" s="26" t="s">
        <v>218</v>
      </c>
      <c r="AQ281" s="26">
        <f t="shared" si="255"/>
        <v>1.2</v>
      </c>
      <c r="AR281" s="26" t="s">
        <v>266</v>
      </c>
      <c r="AS281" s="26">
        <f t="shared" si="256"/>
        <v>1.2</v>
      </c>
      <c r="AT281" s="26" t="s">
        <v>67</v>
      </c>
      <c r="AU281" s="26">
        <f t="shared" si="257"/>
        <v>1.2</v>
      </c>
      <c r="AV281" s="26">
        <v>6</v>
      </c>
      <c r="AW281" s="26" t="s">
        <v>78</v>
      </c>
      <c r="AX281" s="26">
        <f t="shared" si="258"/>
        <v>1.8</v>
      </c>
      <c r="AY281" s="26" t="s">
        <v>274</v>
      </c>
      <c r="AZ281" s="26">
        <f t="shared" si="259"/>
        <v>1.8</v>
      </c>
      <c r="BA281" s="26" t="s">
        <v>93</v>
      </c>
      <c r="BB281" s="26">
        <f t="shared" si="260"/>
        <v>1.8</v>
      </c>
      <c r="BC281" s="26" t="s">
        <v>218</v>
      </c>
      <c r="BD281" s="26">
        <f t="shared" si="261"/>
        <v>1.8</v>
      </c>
      <c r="BE281" s="26" t="s">
        <v>266</v>
      </c>
      <c r="BF281" s="26">
        <f t="shared" si="262"/>
        <v>1.8</v>
      </c>
      <c r="BG281" s="26" t="s">
        <v>67</v>
      </c>
      <c r="BH281" s="26">
        <f t="shared" si="263"/>
        <v>1.8</v>
      </c>
      <c r="BI281" s="26">
        <v>6</v>
      </c>
      <c r="BJ281" s="26" t="s">
        <v>78</v>
      </c>
      <c r="BK281" s="26">
        <f t="shared" si="264"/>
        <v>1.8</v>
      </c>
      <c r="BL281" s="26" t="s">
        <v>274</v>
      </c>
      <c r="BM281" s="26">
        <f t="shared" si="265"/>
        <v>1.8</v>
      </c>
      <c r="BN281" s="26" t="s">
        <v>93</v>
      </c>
      <c r="BO281" s="26">
        <f t="shared" si="266"/>
        <v>1.8</v>
      </c>
      <c r="BP281" s="26" t="s">
        <v>218</v>
      </c>
      <c r="BQ281" s="26">
        <f t="shared" si="267"/>
        <v>1.8</v>
      </c>
      <c r="BR281" s="26" t="s">
        <v>266</v>
      </c>
      <c r="BS281" s="26">
        <f t="shared" si="268"/>
        <v>1.8</v>
      </c>
      <c r="BT281" s="26" t="s">
        <v>67</v>
      </c>
      <c r="BU281" s="26">
        <f t="shared" si="269"/>
        <v>1.8</v>
      </c>
      <c r="BV281" s="26">
        <v>6</v>
      </c>
      <c r="BW281" s="26" t="s">
        <v>78</v>
      </c>
      <c r="BX281" s="26">
        <f t="shared" si="270"/>
        <v>3</v>
      </c>
      <c r="BY281" s="26" t="s">
        <v>274</v>
      </c>
      <c r="BZ281" s="26">
        <f t="shared" si="271"/>
        <v>3</v>
      </c>
      <c r="CA281" s="26" t="s">
        <v>17</v>
      </c>
      <c r="CB281" s="26">
        <f t="shared" si="272"/>
        <v>3</v>
      </c>
      <c r="CC281" s="26" t="s">
        <v>218</v>
      </c>
      <c r="CD281" s="26">
        <f t="shared" si="273"/>
        <v>3</v>
      </c>
      <c r="CE281" s="26" t="s">
        <v>266</v>
      </c>
      <c r="CF281" s="26">
        <f t="shared" si="274"/>
        <v>3</v>
      </c>
      <c r="CG281" s="26" t="s">
        <v>67</v>
      </c>
      <c r="CH281" s="26">
        <f t="shared" si="275"/>
        <v>3</v>
      </c>
      <c r="CI281" s="26">
        <v>6</v>
      </c>
      <c r="CJ281" s="26" t="s">
        <v>78</v>
      </c>
      <c r="CK281" s="26">
        <f t="shared" si="276"/>
        <v>3</v>
      </c>
      <c r="CL281" s="26" t="s">
        <v>274</v>
      </c>
      <c r="CM281" s="26">
        <f t="shared" si="277"/>
        <v>3</v>
      </c>
      <c r="CN281" s="26" t="s">
        <v>17</v>
      </c>
      <c r="CO281" s="26">
        <f t="shared" si="278"/>
        <v>3</v>
      </c>
      <c r="CP281" s="26" t="s">
        <v>218</v>
      </c>
      <c r="CQ281" s="26">
        <f t="shared" si="279"/>
        <v>3</v>
      </c>
      <c r="CR281" s="26" t="s">
        <v>266</v>
      </c>
      <c r="CS281" s="26">
        <f t="shared" si="280"/>
        <v>3</v>
      </c>
      <c r="CT281" s="26" t="s">
        <v>67</v>
      </c>
      <c r="CU281" s="26">
        <f t="shared" si="281"/>
        <v>3</v>
      </c>
    </row>
    <row r="282" spans="1:99" ht="15.75" x14ac:dyDescent="0.15">
      <c r="A282" s="23" t="s">
        <v>669</v>
      </c>
      <c r="B282" s="24" t="s">
        <v>670</v>
      </c>
      <c r="C282" s="23" t="s">
        <v>160</v>
      </c>
      <c r="D282" s="23" t="s">
        <v>8</v>
      </c>
      <c r="E282" s="25"/>
      <c r="F282" s="23">
        <v>0.2</v>
      </c>
      <c r="G282" s="26">
        <v>0</v>
      </c>
      <c r="H282" s="26">
        <v>101</v>
      </c>
      <c r="I282" s="26">
        <v>97</v>
      </c>
      <c r="J282" s="26">
        <v>76</v>
      </c>
      <c r="K282" s="26">
        <v>43</v>
      </c>
      <c r="L282" s="26">
        <v>67</v>
      </c>
      <c r="M282" s="26">
        <v>0</v>
      </c>
      <c r="N282" s="27">
        <v>0</v>
      </c>
      <c r="O282" s="26">
        <v>79</v>
      </c>
      <c r="P282" s="26">
        <f t="shared" si="242"/>
        <v>463</v>
      </c>
      <c r="Q282" s="28" t="str">
        <f>IF(D282="物理类",IF(P282&gt;=分数线!$C$2,"本科",""),IF(D282="历史类",IF(P282&gt;=分数线!$C$3,"本科","")))</f>
        <v>本科</v>
      </c>
      <c r="R282" s="28">
        <f t="shared" si="243"/>
        <v>64.8</v>
      </c>
      <c r="S282" s="28" t="str">
        <f>IF(D282="物理类",IF(P282&gt;=分数线!$C$6,"重本",""),IF(D282="历史类",IF(P282&gt;=分数线!$C$7,"重本","")))</f>
        <v/>
      </c>
      <c r="T282" s="28">
        <f t="shared" si="244"/>
        <v>0</v>
      </c>
      <c r="U282" s="28">
        <f t="shared" si="245"/>
        <v>64.8</v>
      </c>
      <c r="V282" s="26">
        <v>6</v>
      </c>
      <c r="W282" s="26" t="s">
        <v>347</v>
      </c>
      <c r="X282" s="26">
        <f t="shared" si="246"/>
        <v>1.08</v>
      </c>
      <c r="Y282" s="26" t="s">
        <v>217</v>
      </c>
      <c r="Z282" s="26">
        <f t="shared" si="247"/>
        <v>1.08</v>
      </c>
      <c r="AA282" s="26" t="s">
        <v>348</v>
      </c>
      <c r="AB282" s="26">
        <f t="shared" si="248"/>
        <v>1.08</v>
      </c>
      <c r="AC282" s="49" t="s">
        <v>97</v>
      </c>
      <c r="AD282" s="26">
        <f t="shared" si="249"/>
        <v>1.08</v>
      </c>
      <c r="AE282" s="29" t="s">
        <v>349</v>
      </c>
      <c r="AF282" s="26">
        <f t="shared" si="250"/>
        <v>1.08</v>
      </c>
      <c r="AG282" s="29" t="s">
        <v>565</v>
      </c>
      <c r="AH282" s="26">
        <f t="shared" si="251"/>
        <v>1.08</v>
      </c>
      <c r="AI282" s="26">
        <v>6</v>
      </c>
      <c r="AJ282" s="26" t="s">
        <v>216</v>
      </c>
      <c r="AK282" s="26">
        <f t="shared" si="252"/>
        <v>1.08</v>
      </c>
      <c r="AL282" s="26" t="s">
        <v>274</v>
      </c>
      <c r="AM282" s="26">
        <f t="shared" si="253"/>
        <v>1.08</v>
      </c>
      <c r="AN282" s="26" t="s">
        <v>93</v>
      </c>
      <c r="AO282" s="26">
        <f t="shared" si="254"/>
        <v>1.08</v>
      </c>
      <c r="AP282" s="26" t="s">
        <v>218</v>
      </c>
      <c r="AQ282" s="26">
        <f t="shared" si="255"/>
        <v>1.08</v>
      </c>
      <c r="AR282" s="26" t="s">
        <v>266</v>
      </c>
      <c r="AS282" s="26">
        <f t="shared" si="256"/>
        <v>1.08</v>
      </c>
      <c r="AT282" s="26" t="s">
        <v>67</v>
      </c>
      <c r="AU282" s="26">
        <f t="shared" si="257"/>
        <v>1.08</v>
      </c>
      <c r="AV282" s="26">
        <v>6</v>
      </c>
      <c r="AW282" s="26" t="s">
        <v>78</v>
      </c>
      <c r="AX282" s="26">
        <f t="shared" si="258"/>
        <v>1.62</v>
      </c>
      <c r="AY282" s="26" t="s">
        <v>274</v>
      </c>
      <c r="AZ282" s="26">
        <f t="shared" si="259"/>
        <v>1.62</v>
      </c>
      <c r="BA282" s="26" t="s">
        <v>93</v>
      </c>
      <c r="BB282" s="26">
        <f t="shared" si="260"/>
        <v>1.62</v>
      </c>
      <c r="BC282" s="26" t="s">
        <v>218</v>
      </c>
      <c r="BD282" s="26">
        <f t="shared" si="261"/>
        <v>1.62</v>
      </c>
      <c r="BE282" s="26" t="s">
        <v>266</v>
      </c>
      <c r="BF282" s="26">
        <f t="shared" si="262"/>
        <v>1.62</v>
      </c>
      <c r="BG282" s="26" t="s">
        <v>67</v>
      </c>
      <c r="BH282" s="26">
        <f t="shared" si="263"/>
        <v>1.62</v>
      </c>
      <c r="BI282" s="26">
        <v>6</v>
      </c>
      <c r="BJ282" s="26" t="s">
        <v>78</v>
      </c>
      <c r="BK282" s="26">
        <f t="shared" si="264"/>
        <v>1.62</v>
      </c>
      <c r="BL282" s="26" t="s">
        <v>274</v>
      </c>
      <c r="BM282" s="26">
        <f t="shared" si="265"/>
        <v>1.62</v>
      </c>
      <c r="BN282" s="26" t="s">
        <v>93</v>
      </c>
      <c r="BO282" s="26">
        <f t="shared" si="266"/>
        <v>1.62</v>
      </c>
      <c r="BP282" s="26" t="s">
        <v>218</v>
      </c>
      <c r="BQ282" s="26">
        <f t="shared" si="267"/>
        <v>1.62</v>
      </c>
      <c r="BR282" s="26" t="s">
        <v>266</v>
      </c>
      <c r="BS282" s="26">
        <f t="shared" si="268"/>
        <v>1.62</v>
      </c>
      <c r="BT282" s="26" t="s">
        <v>67</v>
      </c>
      <c r="BU282" s="26">
        <f t="shared" si="269"/>
        <v>1.62</v>
      </c>
      <c r="BV282" s="26">
        <v>6</v>
      </c>
      <c r="BW282" s="26" t="s">
        <v>78</v>
      </c>
      <c r="BX282" s="26">
        <f t="shared" si="270"/>
        <v>2.7</v>
      </c>
      <c r="BY282" s="26" t="s">
        <v>274</v>
      </c>
      <c r="BZ282" s="26">
        <f t="shared" si="271"/>
        <v>2.7</v>
      </c>
      <c r="CA282" s="26" t="s">
        <v>17</v>
      </c>
      <c r="CB282" s="26">
        <f t="shared" si="272"/>
        <v>2.7</v>
      </c>
      <c r="CC282" s="26" t="s">
        <v>218</v>
      </c>
      <c r="CD282" s="26">
        <f t="shared" si="273"/>
        <v>2.7</v>
      </c>
      <c r="CE282" s="26" t="s">
        <v>266</v>
      </c>
      <c r="CF282" s="26">
        <f t="shared" si="274"/>
        <v>2.7</v>
      </c>
      <c r="CG282" s="26" t="s">
        <v>67</v>
      </c>
      <c r="CH282" s="26">
        <f t="shared" si="275"/>
        <v>2.7</v>
      </c>
      <c r="CI282" s="26">
        <v>6</v>
      </c>
      <c r="CJ282" s="26" t="s">
        <v>78</v>
      </c>
      <c r="CK282" s="26">
        <f t="shared" si="276"/>
        <v>2.7</v>
      </c>
      <c r="CL282" s="26" t="s">
        <v>274</v>
      </c>
      <c r="CM282" s="26">
        <f t="shared" si="277"/>
        <v>2.7</v>
      </c>
      <c r="CN282" s="26" t="s">
        <v>17</v>
      </c>
      <c r="CO282" s="26">
        <f t="shared" si="278"/>
        <v>2.7</v>
      </c>
      <c r="CP282" s="26" t="s">
        <v>218</v>
      </c>
      <c r="CQ282" s="26">
        <f t="shared" si="279"/>
        <v>2.7</v>
      </c>
      <c r="CR282" s="26" t="s">
        <v>266</v>
      </c>
      <c r="CS282" s="26">
        <f t="shared" si="280"/>
        <v>2.7</v>
      </c>
      <c r="CT282" s="26" t="s">
        <v>67</v>
      </c>
      <c r="CU282" s="26">
        <f t="shared" si="281"/>
        <v>2.7</v>
      </c>
    </row>
    <row r="283" spans="1:99" ht="15.75" x14ac:dyDescent="0.25">
      <c r="A283" s="23" t="s">
        <v>671</v>
      </c>
      <c r="B283" s="51" t="s">
        <v>672</v>
      </c>
      <c r="C283" s="23" t="s">
        <v>160</v>
      </c>
      <c r="D283" s="23" t="s">
        <v>8</v>
      </c>
      <c r="E283" s="25"/>
      <c r="F283" s="23">
        <v>1</v>
      </c>
      <c r="G283" s="26">
        <v>0</v>
      </c>
      <c r="H283" s="26">
        <v>89</v>
      </c>
      <c r="I283" s="26">
        <v>92</v>
      </c>
      <c r="J283" s="26">
        <v>100</v>
      </c>
      <c r="K283" s="26">
        <v>44</v>
      </c>
      <c r="L283" s="26">
        <v>65</v>
      </c>
      <c r="M283" s="26">
        <v>0</v>
      </c>
      <c r="N283" s="27">
        <v>0</v>
      </c>
      <c r="O283" s="26">
        <v>71</v>
      </c>
      <c r="P283" s="26">
        <f t="shared" si="242"/>
        <v>461</v>
      </c>
      <c r="Q283" s="28" t="str">
        <f>IF(D283="物理类",IF(P283&gt;=分数线!$C$2,"本科",""),IF(D283="历史类",IF(P283&gt;=分数线!$C$3,"本科","")))</f>
        <v>本科</v>
      </c>
      <c r="R283" s="28">
        <f t="shared" si="243"/>
        <v>36</v>
      </c>
      <c r="S283" s="28" t="str">
        <f>IF(D283="物理类",IF(P283&gt;=分数线!$C$6,"重本",""),IF(D283="历史类",IF(P283&gt;=分数线!$C$7,"重本","")))</f>
        <v/>
      </c>
      <c r="T283" s="28">
        <f t="shared" si="244"/>
        <v>0</v>
      </c>
      <c r="U283" s="28">
        <f t="shared" si="245"/>
        <v>36</v>
      </c>
      <c r="V283" s="26">
        <v>6</v>
      </c>
      <c r="W283" s="26" t="s">
        <v>226</v>
      </c>
      <c r="X283" s="26">
        <f t="shared" si="246"/>
        <v>0.6</v>
      </c>
      <c r="Y283" s="26" t="s">
        <v>86</v>
      </c>
      <c r="Z283" s="26">
        <f t="shared" si="247"/>
        <v>0.6</v>
      </c>
      <c r="AA283" s="26" t="s">
        <v>64</v>
      </c>
      <c r="AB283" s="26">
        <f t="shared" si="248"/>
        <v>0.6</v>
      </c>
      <c r="AC283" s="49" t="s">
        <v>16</v>
      </c>
      <c r="AD283" s="26">
        <f t="shared" si="249"/>
        <v>0.6</v>
      </c>
      <c r="AE283" s="29" t="s">
        <v>227</v>
      </c>
      <c r="AF283" s="26">
        <f t="shared" si="250"/>
        <v>0.6</v>
      </c>
      <c r="AG283" s="29" t="s">
        <v>23</v>
      </c>
      <c r="AH283" s="26">
        <f t="shared" si="251"/>
        <v>0.6</v>
      </c>
      <c r="AI283" s="26">
        <v>6</v>
      </c>
      <c r="AJ283" s="26" t="s">
        <v>216</v>
      </c>
      <c r="AK283" s="26">
        <f t="shared" si="252"/>
        <v>0.6</v>
      </c>
      <c r="AL283" s="26" t="s">
        <v>274</v>
      </c>
      <c r="AM283" s="26">
        <f t="shared" si="253"/>
        <v>0.6</v>
      </c>
      <c r="AN283" s="26" t="s">
        <v>93</v>
      </c>
      <c r="AO283" s="26">
        <f t="shared" si="254"/>
        <v>0.6</v>
      </c>
      <c r="AP283" s="26" t="s">
        <v>218</v>
      </c>
      <c r="AQ283" s="26">
        <f t="shared" si="255"/>
        <v>0.6</v>
      </c>
      <c r="AR283" s="26" t="s">
        <v>266</v>
      </c>
      <c r="AS283" s="26">
        <f t="shared" si="256"/>
        <v>0.6</v>
      </c>
      <c r="AT283" s="26" t="s">
        <v>67</v>
      </c>
      <c r="AU283" s="26">
        <f t="shared" si="257"/>
        <v>0.6</v>
      </c>
      <c r="AV283" s="26">
        <v>6</v>
      </c>
      <c r="AW283" s="26" t="s">
        <v>78</v>
      </c>
      <c r="AX283" s="26">
        <f t="shared" si="258"/>
        <v>0.9</v>
      </c>
      <c r="AY283" s="26" t="s">
        <v>274</v>
      </c>
      <c r="AZ283" s="26">
        <f t="shared" si="259"/>
        <v>0.9</v>
      </c>
      <c r="BA283" s="26" t="s">
        <v>93</v>
      </c>
      <c r="BB283" s="26">
        <f t="shared" si="260"/>
        <v>0.9</v>
      </c>
      <c r="BC283" s="26" t="s">
        <v>218</v>
      </c>
      <c r="BD283" s="26">
        <f t="shared" si="261"/>
        <v>0.9</v>
      </c>
      <c r="BE283" s="26" t="s">
        <v>266</v>
      </c>
      <c r="BF283" s="26">
        <f t="shared" si="262"/>
        <v>0.9</v>
      </c>
      <c r="BG283" s="26" t="s">
        <v>67</v>
      </c>
      <c r="BH283" s="26">
        <f t="shared" si="263"/>
        <v>0.9</v>
      </c>
      <c r="BI283" s="26">
        <v>6</v>
      </c>
      <c r="BJ283" s="26" t="s">
        <v>78</v>
      </c>
      <c r="BK283" s="26">
        <f t="shared" si="264"/>
        <v>0.9</v>
      </c>
      <c r="BL283" s="26" t="s">
        <v>274</v>
      </c>
      <c r="BM283" s="26">
        <f t="shared" si="265"/>
        <v>0.9</v>
      </c>
      <c r="BN283" s="26" t="s">
        <v>93</v>
      </c>
      <c r="BO283" s="26">
        <f t="shared" si="266"/>
        <v>0.9</v>
      </c>
      <c r="BP283" s="26" t="s">
        <v>218</v>
      </c>
      <c r="BQ283" s="26">
        <f t="shared" si="267"/>
        <v>0.9</v>
      </c>
      <c r="BR283" s="26" t="s">
        <v>266</v>
      </c>
      <c r="BS283" s="26">
        <f t="shared" si="268"/>
        <v>0.9</v>
      </c>
      <c r="BT283" s="26" t="s">
        <v>67</v>
      </c>
      <c r="BU283" s="26">
        <f t="shared" si="269"/>
        <v>0.9</v>
      </c>
      <c r="BV283" s="26">
        <v>6</v>
      </c>
      <c r="BW283" s="26" t="s">
        <v>78</v>
      </c>
      <c r="BX283" s="26">
        <f t="shared" si="270"/>
        <v>1.5</v>
      </c>
      <c r="BY283" s="26" t="s">
        <v>274</v>
      </c>
      <c r="BZ283" s="26">
        <f t="shared" si="271"/>
        <v>1.5</v>
      </c>
      <c r="CA283" s="26" t="s">
        <v>17</v>
      </c>
      <c r="CB283" s="26">
        <f t="shared" si="272"/>
        <v>1.5</v>
      </c>
      <c r="CC283" s="26" t="s">
        <v>218</v>
      </c>
      <c r="CD283" s="26">
        <f t="shared" si="273"/>
        <v>1.5</v>
      </c>
      <c r="CE283" s="26" t="s">
        <v>266</v>
      </c>
      <c r="CF283" s="26">
        <f t="shared" si="274"/>
        <v>1.5</v>
      </c>
      <c r="CG283" s="26" t="s">
        <v>67</v>
      </c>
      <c r="CH283" s="26">
        <f t="shared" si="275"/>
        <v>1.5</v>
      </c>
      <c r="CI283" s="26">
        <v>6</v>
      </c>
      <c r="CJ283" s="26" t="s">
        <v>78</v>
      </c>
      <c r="CK283" s="26">
        <f t="shared" si="276"/>
        <v>1.5</v>
      </c>
      <c r="CL283" s="26" t="s">
        <v>274</v>
      </c>
      <c r="CM283" s="26">
        <f t="shared" si="277"/>
        <v>1.5</v>
      </c>
      <c r="CN283" s="26" t="s">
        <v>17</v>
      </c>
      <c r="CO283" s="26">
        <f t="shared" si="278"/>
        <v>1.5</v>
      </c>
      <c r="CP283" s="26" t="s">
        <v>218</v>
      </c>
      <c r="CQ283" s="26">
        <f t="shared" si="279"/>
        <v>1.5</v>
      </c>
      <c r="CR283" s="26" t="s">
        <v>266</v>
      </c>
      <c r="CS283" s="26">
        <f t="shared" si="280"/>
        <v>1.5</v>
      </c>
      <c r="CT283" s="26" t="s">
        <v>67</v>
      </c>
      <c r="CU283" s="26">
        <f t="shared" si="281"/>
        <v>1.5</v>
      </c>
    </row>
    <row r="284" spans="1:99" ht="15.75" x14ac:dyDescent="0.25">
      <c r="A284" s="23" t="s">
        <v>673</v>
      </c>
      <c r="B284" s="51" t="s">
        <v>674</v>
      </c>
      <c r="C284" s="23" t="s">
        <v>160</v>
      </c>
      <c r="D284" s="23" t="s">
        <v>8</v>
      </c>
      <c r="E284" s="25"/>
      <c r="F284" s="23">
        <v>0.2</v>
      </c>
      <c r="G284" s="26">
        <v>0</v>
      </c>
      <c r="H284" s="26">
        <v>100</v>
      </c>
      <c r="I284" s="26">
        <v>92</v>
      </c>
      <c r="J284" s="26">
        <v>83</v>
      </c>
      <c r="K284" s="26">
        <v>27</v>
      </c>
      <c r="L284" s="26">
        <v>72</v>
      </c>
      <c r="M284" s="26">
        <v>0</v>
      </c>
      <c r="N284" s="27">
        <v>0</v>
      </c>
      <c r="O284" s="26">
        <v>87</v>
      </c>
      <c r="P284" s="26">
        <f t="shared" si="242"/>
        <v>461</v>
      </c>
      <c r="Q284" s="28" t="str">
        <f>IF(D284="物理类",IF(P284&gt;=分数线!$C$2,"本科",""),IF(D284="历史类",IF(P284&gt;=分数线!$C$3,"本科","")))</f>
        <v>本科</v>
      </c>
      <c r="R284" s="28">
        <f t="shared" si="243"/>
        <v>64.8</v>
      </c>
      <c r="S284" s="28" t="str">
        <f>IF(D284="物理类",IF(P284&gt;=分数线!$C$6,"重本",""),IF(D284="历史类",IF(P284&gt;=分数线!$C$7,"重本","")))</f>
        <v/>
      </c>
      <c r="T284" s="28">
        <f t="shared" si="244"/>
        <v>0</v>
      </c>
      <c r="U284" s="28">
        <f t="shared" si="245"/>
        <v>64.8</v>
      </c>
      <c r="V284" s="26">
        <v>6</v>
      </c>
      <c r="W284" s="26" t="s">
        <v>226</v>
      </c>
      <c r="X284" s="26">
        <f t="shared" si="246"/>
        <v>1.08</v>
      </c>
      <c r="Y284" s="26" t="s">
        <v>86</v>
      </c>
      <c r="Z284" s="26">
        <f t="shared" si="247"/>
        <v>1.08</v>
      </c>
      <c r="AA284" s="26" t="s">
        <v>64</v>
      </c>
      <c r="AB284" s="26">
        <f t="shared" si="248"/>
        <v>1.08</v>
      </c>
      <c r="AC284" s="49" t="s">
        <v>16</v>
      </c>
      <c r="AD284" s="26">
        <f t="shared" si="249"/>
        <v>1.08</v>
      </c>
      <c r="AE284" s="29" t="s">
        <v>227</v>
      </c>
      <c r="AF284" s="26">
        <f t="shared" si="250"/>
        <v>1.08</v>
      </c>
      <c r="AG284" s="29" t="s">
        <v>23</v>
      </c>
      <c r="AH284" s="26">
        <f t="shared" si="251"/>
        <v>1.08</v>
      </c>
      <c r="AI284" s="26">
        <v>6</v>
      </c>
      <c r="AJ284" s="26" t="s">
        <v>216</v>
      </c>
      <c r="AK284" s="26">
        <f t="shared" si="252"/>
        <v>1.08</v>
      </c>
      <c r="AL284" s="26" t="s">
        <v>274</v>
      </c>
      <c r="AM284" s="26">
        <f t="shared" si="253"/>
        <v>1.08</v>
      </c>
      <c r="AN284" s="26" t="s">
        <v>93</v>
      </c>
      <c r="AO284" s="26">
        <f t="shared" si="254"/>
        <v>1.08</v>
      </c>
      <c r="AP284" s="26" t="s">
        <v>218</v>
      </c>
      <c r="AQ284" s="26">
        <f t="shared" si="255"/>
        <v>1.08</v>
      </c>
      <c r="AR284" s="26" t="s">
        <v>266</v>
      </c>
      <c r="AS284" s="26">
        <f t="shared" si="256"/>
        <v>1.08</v>
      </c>
      <c r="AT284" s="26" t="s">
        <v>67</v>
      </c>
      <c r="AU284" s="26">
        <f t="shared" si="257"/>
        <v>1.08</v>
      </c>
      <c r="AV284" s="26">
        <v>6</v>
      </c>
      <c r="AW284" s="26" t="s">
        <v>78</v>
      </c>
      <c r="AX284" s="26">
        <f t="shared" si="258"/>
        <v>1.62</v>
      </c>
      <c r="AY284" s="26" t="s">
        <v>274</v>
      </c>
      <c r="AZ284" s="26">
        <f t="shared" si="259"/>
        <v>1.62</v>
      </c>
      <c r="BA284" s="26" t="s">
        <v>93</v>
      </c>
      <c r="BB284" s="26">
        <f t="shared" si="260"/>
        <v>1.62</v>
      </c>
      <c r="BC284" s="26" t="s">
        <v>218</v>
      </c>
      <c r="BD284" s="26">
        <f t="shared" si="261"/>
        <v>1.62</v>
      </c>
      <c r="BE284" s="26" t="s">
        <v>266</v>
      </c>
      <c r="BF284" s="26">
        <f t="shared" si="262"/>
        <v>1.62</v>
      </c>
      <c r="BG284" s="26" t="s">
        <v>67</v>
      </c>
      <c r="BH284" s="26">
        <f t="shared" si="263"/>
        <v>1.62</v>
      </c>
      <c r="BI284" s="26">
        <v>6</v>
      </c>
      <c r="BJ284" s="26" t="s">
        <v>78</v>
      </c>
      <c r="BK284" s="26">
        <f t="shared" si="264"/>
        <v>1.62</v>
      </c>
      <c r="BL284" s="26" t="s">
        <v>274</v>
      </c>
      <c r="BM284" s="26">
        <f t="shared" si="265"/>
        <v>1.62</v>
      </c>
      <c r="BN284" s="26" t="s">
        <v>93</v>
      </c>
      <c r="BO284" s="26">
        <f t="shared" si="266"/>
        <v>1.62</v>
      </c>
      <c r="BP284" s="26" t="s">
        <v>218</v>
      </c>
      <c r="BQ284" s="26">
        <f t="shared" si="267"/>
        <v>1.62</v>
      </c>
      <c r="BR284" s="26" t="s">
        <v>266</v>
      </c>
      <c r="BS284" s="26">
        <f t="shared" si="268"/>
        <v>1.62</v>
      </c>
      <c r="BT284" s="26" t="s">
        <v>67</v>
      </c>
      <c r="BU284" s="26">
        <f t="shared" si="269"/>
        <v>1.62</v>
      </c>
      <c r="BV284" s="26">
        <v>6</v>
      </c>
      <c r="BW284" s="26" t="s">
        <v>78</v>
      </c>
      <c r="BX284" s="26">
        <f t="shared" si="270"/>
        <v>2.7</v>
      </c>
      <c r="BY284" s="26" t="s">
        <v>274</v>
      </c>
      <c r="BZ284" s="26">
        <f t="shared" si="271"/>
        <v>2.7</v>
      </c>
      <c r="CA284" s="26" t="s">
        <v>17</v>
      </c>
      <c r="CB284" s="26">
        <f t="shared" si="272"/>
        <v>2.7</v>
      </c>
      <c r="CC284" s="26" t="s">
        <v>218</v>
      </c>
      <c r="CD284" s="26">
        <f t="shared" si="273"/>
        <v>2.7</v>
      </c>
      <c r="CE284" s="26" t="s">
        <v>266</v>
      </c>
      <c r="CF284" s="26">
        <f t="shared" si="274"/>
        <v>2.7</v>
      </c>
      <c r="CG284" s="26" t="s">
        <v>67</v>
      </c>
      <c r="CH284" s="26">
        <f t="shared" si="275"/>
        <v>2.7</v>
      </c>
      <c r="CI284" s="26">
        <v>6</v>
      </c>
      <c r="CJ284" s="26" t="s">
        <v>78</v>
      </c>
      <c r="CK284" s="26">
        <f t="shared" si="276"/>
        <v>2.7</v>
      </c>
      <c r="CL284" s="26" t="s">
        <v>274</v>
      </c>
      <c r="CM284" s="26">
        <f t="shared" si="277"/>
        <v>2.7</v>
      </c>
      <c r="CN284" s="26" t="s">
        <v>17</v>
      </c>
      <c r="CO284" s="26">
        <f t="shared" si="278"/>
        <v>2.7</v>
      </c>
      <c r="CP284" s="26" t="s">
        <v>218</v>
      </c>
      <c r="CQ284" s="26">
        <f t="shared" si="279"/>
        <v>2.7</v>
      </c>
      <c r="CR284" s="26" t="s">
        <v>266</v>
      </c>
      <c r="CS284" s="26">
        <f t="shared" si="280"/>
        <v>2.7</v>
      </c>
      <c r="CT284" s="26" t="s">
        <v>67</v>
      </c>
      <c r="CU284" s="26">
        <f t="shared" si="281"/>
        <v>2.7</v>
      </c>
    </row>
    <row r="285" spans="1:99" ht="15.75" x14ac:dyDescent="0.25">
      <c r="A285" s="23" t="s">
        <v>675</v>
      </c>
      <c r="B285" s="51" t="s">
        <v>676</v>
      </c>
      <c r="C285" s="23" t="s">
        <v>160</v>
      </c>
      <c r="D285" s="23" t="s">
        <v>8</v>
      </c>
      <c r="E285" s="25"/>
      <c r="F285" s="23">
        <v>0.3</v>
      </c>
      <c r="G285" s="26">
        <v>0</v>
      </c>
      <c r="H285" s="26">
        <v>99</v>
      </c>
      <c r="I285" s="26">
        <v>95</v>
      </c>
      <c r="J285" s="26">
        <v>86</v>
      </c>
      <c r="K285" s="26">
        <v>38</v>
      </c>
      <c r="L285" s="26">
        <v>69</v>
      </c>
      <c r="M285" s="26">
        <v>0</v>
      </c>
      <c r="N285" s="27">
        <v>0</v>
      </c>
      <c r="O285" s="26">
        <v>74</v>
      </c>
      <c r="P285" s="26">
        <f t="shared" si="242"/>
        <v>461</v>
      </c>
      <c r="Q285" s="28" t="str">
        <f>IF(D285="物理类",IF(P285&gt;=分数线!$C$2,"本科",""),IF(D285="历史类",IF(P285&gt;=分数线!$C$3,"本科","")))</f>
        <v>本科</v>
      </c>
      <c r="R285" s="28">
        <f t="shared" si="243"/>
        <v>61.2</v>
      </c>
      <c r="S285" s="28" t="str">
        <f>IF(D285="物理类",IF(P285&gt;=分数线!$C$6,"重本",""),IF(D285="历史类",IF(P285&gt;=分数线!$C$7,"重本","")))</f>
        <v/>
      </c>
      <c r="T285" s="28">
        <f t="shared" si="244"/>
        <v>0</v>
      </c>
      <c r="U285" s="28">
        <f t="shared" si="245"/>
        <v>61.2</v>
      </c>
      <c r="V285" s="26">
        <v>6</v>
      </c>
      <c r="W285" s="26" t="s">
        <v>352</v>
      </c>
      <c r="X285" s="26">
        <f t="shared" si="246"/>
        <v>1.02</v>
      </c>
      <c r="Y285" s="26" t="s">
        <v>274</v>
      </c>
      <c r="Z285" s="26">
        <f t="shared" si="247"/>
        <v>1.02</v>
      </c>
      <c r="AA285" s="26" t="s">
        <v>306</v>
      </c>
      <c r="AB285" s="26">
        <f t="shared" si="248"/>
        <v>1.02</v>
      </c>
      <c r="AC285" s="49" t="s">
        <v>218</v>
      </c>
      <c r="AD285" s="26">
        <f t="shared" si="249"/>
        <v>1.02</v>
      </c>
      <c r="AE285" s="29" t="s">
        <v>349</v>
      </c>
      <c r="AF285" s="26">
        <f t="shared" si="250"/>
        <v>1.02</v>
      </c>
      <c r="AG285" s="29" t="s">
        <v>565</v>
      </c>
      <c r="AH285" s="26">
        <f t="shared" si="251"/>
        <v>1.02</v>
      </c>
      <c r="AI285" s="26">
        <v>6</v>
      </c>
      <c r="AJ285" s="26" t="s">
        <v>216</v>
      </c>
      <c r="AK285" s="26">
        <f t="shared" si="252"/>
        <v>1.02</v>
      </c>
      <c r="AL285" s="26" t="s">
        <v>274</v>
      </c>
      <c r="AM285" s="26">
        <f t="shared" si="253"/>
        <v>1.02</v>
      </c>
      <c r="AN285" s="26" t="s">
        <v>93</v>
      </c>
      <c r="AO285" s="26">
        <f t="shared" si="254"/>
        <v>1.02</v>
      </c>
      <c r="AP285" s="26" t="s">
        <v>218</v>
      </c>
      <c r="AQ285" s="26">
        <f t="shared" si="255"/>
        <v>1.02</v>
      </c>
      <c r="AR285" s="26" t="s">
        <v>266</v>
      </c>
      <c r="AS285" s="26">
        <f t="shared" si="256"/>
        <v>1.02</v>
      </c>
      <c r="AT285" s="26" t="s">
        <v>67</v>
      </c>
      <c r="AU285" s="26">
        <f t="shared" si="257"/>
        <v>1.02</v>
      </c>
      <c r="AV285" s="26">
        <v>6</v>
      </c>
      <c r="AW285" s="26" t="s">
        <v>78</v>
      </c>
      <c r="AX285" s="26">
        <f t="shared" si="258"/>
        <v>1.53</v>
      </c>
      <c r="AY285" s="26" t="s">
        <v>274</v>
      </c>
      <c r="AZ285" s="26">
        <f t="shared" si="259"/>
        <v>1.53</v>
      </c>
      <c r="BA285" s="26" t="s">
        <v>93</v>
      </c>
      <c r="BB285" s="26">
        <f t="shared" si="260"/>
        <v>1.53</v>
      </c>
      <c r="BC285" s="26" t="s">
        <v>218</v>
      </c>
      <c r="BD285" s="26">
        <f t="shared" si="261"/>
        <v>1.53</v>
      </c>
      <c r="BE285" s="26" t="s">
        <v>266</v>
      </c>
      <c r="BF285" s="26">
        <f t="shared" si="262"/>
        <v>1.53</v>
      </c>
      <c r="BG285" s="26" t="s">
        <v>67</v>
      </c>
      <c r="BH285" s="26">
        <f t="shared" si="263"/>
        <v>1.53</v>
      </c>
      <c r="BI285" s="26">
        <v>6</v>
      </c>
      <c r="BJ285" s="26" t="s">
        <v>78</v>
      </c>
      <c r="BK285" s="26">
        <f t="shared" si="264"/>
        <v>1.53</v>
      </c>
      <c r="BL285" s="26" t="s">
        <v>274</v>
      </c>
      <c r="BM285" s="26">
        <f t="shared" si="265"/>
        <v>1.53</v>
      </c>
      <c r="BN285" s="26" t="s">
        <v>93</v>
      </c>
      <c r="BO285" s="26">
        <f t="shared" si="266"/>
        <v>1.53</v>
      </c>
      <c r="BP285" s="26" t="s">
        <v>218</v>
      </c>
      <c r="BQ285" s="26">
        <f t="shared" si="267"/>
        <v>1.53</v>
      </c>
      <c r="BR285" s="26" t="s">
        <v>266</v>
      </c>
      <c r="BS285" s="26">
        <f t="shared" si="268"/>
        <v>1.53</v>
      </c>
      <c r="BT285" s="26" t="s">
        <v>67</v>
      </c>
      <c r="BU285" s="26">
        <f t="shared" si="269"/>
        <v>1.53</v>
      </c>
      <c r="BV285" s="26">
        <v>6</v>
      </c>
      <c r="BW285" s="26" t="s">
        <v>78</v>
      </c>
      <c r="BX285" s="26">
        <f t="shared" si="270"/>
        <v>2.5499999999999998</v>
      </c>
      <c r="BY285" s="26" t="s">
        <v>274</v>
      </c>
      <c r="BZ285" s="26">
        <f t="shared" si="271"/>
        <v>2.5499999999999998</v>
      </c>
      <c r="CA285" s="26" t="s">
        <v>17</v>
      </c>
      <c r="CB285" s="26">
        <f t="shared" si="272"/>
        <v>2.5499999999999998</v>
      </c>
      <c r="CC285" s="26" t="s">
        <v>218</v>
      </c>
      <c r="CD285" s="26">
        <f t="shared" si="273"/>
        <v>2.5499999999999998</v>
      </c>
      <c r="CE285" s="26" t="s">
        <v>266</v>
      </c>
      <c r="CF285" s="26">
        <f t="shared" si="274"/>
        <v>2.5499999999999998</v>
      </c>
      <c r="CG285" s="26" t="s">
        <v>67</v>
      </c>
      <c r="CH285" s="26">
        <f t="shared" si="275"/>
        <v>2.5499999999999998</v>
      </c>
      <c r="CI285" s="26">
        <v>6</v>
      </c>
      <c r="CJ285" s="26" t="s">
        <v>78</v>
      </c>
      <c r="CK285" s="26">
        <f t="shared" si="276"/>
        <v>2.5499999999999998</v>
      </c>
      <c r="CL285" s="26" t="s">
        <v>274</v>
      </c>
      <c r="CM285" s="26">
        <f t="shared" si="277"/>
        <v>2.5499999999999998</v>
      </c>
      <c r="CN285" s="26" t="s">
        <v>17</v>
      </c>
      <c r="CO285" s="26">
        <f t="shared" si="278"/>
        <v>2.5499999999999998</v>
      </c>
      <c r="CP285" s="26" t="s">
        <v>218</v>
      </c>
      <c r="CQ285" s="26">
        <f t="shared" si="279"/>
        <v>2.5499999999999998</v>
      </c>
      <c r="CR285" s="26" t="s">
        <v>266</v>
      </c>
      <c r="CS285" s="26">
        <f t="shared" si="280"/>
        <v>2.5499999999999998</v>
      </c>
      <c r="CT285" s="26" t="s">
        <v>67</v>
      </c>
      <c r="CU285" s="26">
        <f t="shared" si="281"/>
        <v>2.5499999999999998</v>
      </c>
    </row>
    <row r="286" spans="1:99" ht="15.75" x14ac:dyDescent="0.15">
      <c r="A286" s="23" t="s">
        <v>677</v>
      </c>
      <c r="B286" s="24" t="s">
        <v>678</v>
      </c>
      <c r="C286" s="23" t="s">
        <v>160</v>
      </c>
      <c r="D286" s="23" t="s">
        <v>8</v>
      </c>
      <c r="E286" s="25"/>
      <c r="F286" s="23">
        <v>0.2</v>
      </c>
      <c r="G286" s="26">
        <v>0</v>
      </c>
      <c r="H286" s="26">
        <v>94</v>
      </c>
      <c r="I286" s="26">
        <v>76</v>
      </c>
      <c r="J286" s="26">
        <v>110</v>
      </c>
      <c r="K286" s="26">
        <v>33</v>
      </c>
      <c r="L286" s="26">
        <v>62</v>
      </c>
      <c r="M286" s="26">
        <v>0</v>
      </c>
      <c r="N286" s="27">
        <v>0</v>
      </c>
      <c r="O286" s="26">
        <v>84</v>
      </c>
      <c r="P286" s="26">
        <f t="shared" si="242"/>
        <v>459</v>
      </c>
      <c r="Q286" s="28" t="str">
        <f>IF(D286="物理类",IF(P286&gt;=分数线!$C$2,"本科",""),IF(D286="历史类",IF(P286&gt;=分数线!$C$3,"本科","")))</f>
        <v>本科</v>
      </c>
      <c r="R286" s="28">
        <f t="shared" si="243"/>
        <v>64.8</v>
      </c>
      <c r="S286" s="28" t="str">
        <f>IF(D286="物理类",IF(P286&gt;=分数线!$C$6,"重本",""),IF(D286="历史类",IF(P286&gt;=分数线!$C$7,"重本","")))</f>
        <v/>
      </c>
      <c r="T286" s="28">
        <f t="shared" si="244"/>
        <v>0</v>
      </c>
      <c r="U286" s="28">
        <f t="shared" si="245"/>
        <v>64.8</v>
      </c>
      <c r="V286" s="26">
        <v>6</v>
      </c>
      <c r="W286" s="26" t="s">
        <v>63</v>
      </c>
      <c r="X286" s="26">
        <f t="shared" si="246"/>
        <v>1.08</v>
      </c>
      <c r="Y286" s="26" t="s">
        <v>265</v>
      </c>
      <c r="Z286" s="26">
        <f t="shared" si="247"/>
        <v>1.08</v>
      </c>
      <c r="AA286" s="26" t="s">
        <v>96</v>
      </c>
      <c r="AB286" s="26">
        <f t="shared" si="248"/>
        <v>1.08</v>
      </c>
      <c r="AC286" s="49" t="s">
        <v>97</v>
      </c>
      <c r="AD286" s="26">
        <f t="shared" si="249"/>
        <v>1.08</v>
      </c>
      <c r="AE286" s="29" t="s">
        <v>266</v>
      </c>
      <c r="AF286" s="26">
        <f t="shared" si="250"/>
        <v>1.08</v>
      </c>
      <c r="AG286" s="29" t="s">
        <v>92</v>
      </c>
      <c r="AH286" s="26">
        <f t="shared" si="251"/>
        <v>1.08</v>
      </c>
      <c r="AI286" s="26">
        <v>6</v>
      </c>
      <c r="AJ286" s="26" t="s">
        <v>216</v>
      </c>
      <c r="AK286" s="26">
        <f t="shared" si="252"/>
        <v>1.08</v>
      </c>
      <c r="AL286" s="26" t="s">
        <v>274</v>
      </c>
      <c r="AM286" s="26">
        <f t="shared" si="253"/>
        <v>1.08</v>
      </c>
      <c r="AN286" s="26" t="s">
        <v>93</v>
      </c>
      <c r="AO286" s="26">
        <f t="shared" si="254"/>
        <v>1.08</v>
      </c>
      <c r="AP286" s="26" t="s">
        <v>218</v>
      </c>
      <c r="AQ286" s="26">
        <f t="shared" si="255"/>
        <v>1.08</v>
      </c>
      <c r="AR286" s="26" t="s">
        <v>266</v>
      </c>
      <c r="AS286" s="26">
        <f t="shared" si="256"/>
        <v>1.08</v>
      </c>
      <c r="AT286" s="26" t="s">
        <v>67</v>
      </c>
      <c r="AU286" s="26">
        <f t="shared" si="257"/>
        <v>1.08</v>
      </c>
      <c r="AV286" s="26">
        <v>6</v>
      </c>
      <c r="AW286" s="26" t="s">
        <v>78</v>
      </c>
      <c r="AX286" s="26">
        <f t="shared" si="258"/>
        <v>1.62</v>
      </c>
      <c r="AY286" s="26" t="s">
        <v>274</v>
      </c>
      <c r="AZ286" s="26">
        <f t="shared" si="259"/>
        <v>1.62</v>
      </c>
      <c r="BA286" s="26" t="s">
        <v>93</v>
      </c>
      <c r="BB286" s="26">
        <f t="shared" si="260"/>
        <v>1.62</v>
      </c>
      <c r="BC286" s="26" t="s">
        <v>218</v>
      </c>
      <c r="BD286" s="26">
        <f t="shared" si="261"/>
        <v>1.62</v>
      </c>
      <c r="BE286" s="26" t="s">
        <v>266</v>
      </c>
      <c r="BF286" s="26">
        <f t="shared" si="262"/>
        <v>1.62</v>
      </c>
      <c r="BG286" s="26" t="s">
        <v>67</v>
      </c>
      <c r="BH286" s="26">
        <f t="shared" si="263"/>
        <v>1.62</v>
      </c>
      <c r="BI286" s="26">
        <v>6</v>
      </c>
      <c r="BJ286" s="26" t="s">
        <v>78</v>
      </c>
      <c r="BK286" s="26">
        <f t="shared" si="264"/>
        <v>1.62</v>
      </c>
      <c r="BL286" s="26" t="s">
        <v>274</v>
      </c>
      <c r="BM286" s="26">
        <f t="shared" si="265"/>
        <v>1.62</v>
      </c>
      <c r="BN286" s="26" t="s">
        <v>93</v>
      </c>
      <c r="BO286" s="26">
        <f t="shared" si="266"/>
        <v>1.62</v>
      </c>
      <c r="BP286" s="26" t="s">
        <v>218</v>
      </c>
      <c r="BQ286" s="26">
        <f t="shared" si="267"/>
        <v>1.62</v>
      </c>
      <c r="BR286" s="26" t="s">
        <v>266</v>
      </c>
      <c r="BS286" s="26">
        <f t="shared" si="268"/>
        <v>1.62</v>
      </c>
      <c r="BT286" s="26" t="s">
        <v>67</v>
      </c>
      <c r="BU286" s="26">
        <f t="shared" si="269"/>
        <v>1.62</v>
      </c>
      <c r="BV286" s="26">
        <v>6</v>
      </c>
      <c r="BW286" s="26" t="s">
        <v>78</v>
      </c>
      <c r="BX286" s="26">
        <f t="shared" si="270"/>
        <v>2.7</v>
      </c>
      <c r="BY286" s="26" t="s">
        <v>274</v>
      </c>
      <c r="BZ286" s="26">
        <f t="shared" si="271"/>
        <v>2.7</v>
      </c>
      <c r="CA286" s="26" t="s">
        <v>17</v>
      </c>
      <c r="CB286" s="26">
        <f t="shared" si="272"/>
        <v>2.7</v>
      </c>
      <c r="CC286" s="26" t="s">
        <v>218</v>
      </c>
      <c r="CD286" s="26">
        <f t="shared" si="273"/>
        <v>2.7</v>
      </c>
      <c r="CE286" s="26" t="s">
        <v>266</v>
      </c>
      <c r="CF286" s="26">
        <f t="shared" si="274"/>
        <v>2.7</v>
      </c>
      <c r="CG286" s="26" t="s">
        <v>67</v>
      </c>
      <c r="CH286" s="26">
        <f t="shared" si="275"/>
        <v>2.7</v>
      </c>
      <c r="CI286" s="26">
        <v>6</v>
      </c>
      <c r="CJ286" s="26" t="s">
        <v>78</v>
      </c>
      <c r="CK286" s="26">
        <f t="shared" si="276"/>
        <v>2.7</v>
      </c>
      <c r="CL286" s="26" t="s">
        <v>274</v>
      </c>
      <c r="CM286" s="26">
        <f t="shared" si="277"/>
        <v>2.7</v>
      </c>
      <c r="CN286" s="26" t="s">
        <v>17</v>
      </c>
      <c r="CO286" s="26">
        <f t="shared" si="278"/>
        <v>2.7</v>
      </c>
      <c r="CP286" s="26" t="s">
        <v>218</v>
      </c>
      <c r="CQ286" s="26">
        <f t="shared" si="279"/>
        <v>2.7</v>
      </c>
      <c r="CR286" s="26" t="s">
        <v>266</v>
      </c>
      <c r="CS286" s="26">
        <f t="shared" si="280"/>
        <v>2.7</v>
      </c>
      <c r="CT286" s="26" t="s">
        <v>67</v>
      </c>
      <c r="CU286" s="26">
        <f t="shared" si="281"/>
        <v>2.7</v>
      </c>
    </row>
    <row r="287" spans="1:99" ht="15.75" x14ac:dyDescent="0.25">
      <c r="A287" s="23" t="s">
        <v>679</v>
      </c>
      <c r="B287" s="51" t="s">
        <v>680</v>
      </c>
      <c r="C287" s="23" t="s">
        <v>160</v>
      </c>
      <c r="D287" s="23" t="s">
        <v>8</v>
      </c>
      <c r="E287" s="25"/>
      <c r="F287" s="23">
        <v>1</v>
      </c>
      <c r="G287" s="26">
        <v>0</v>
      </c>
      <c r="H287" s="26">
        <v>106</v>
      </c>
      <c r="I287" s="26">
        <v>76</v>
      </c>
      <c r="J287" s="26">
        <v>96</v>
      </c>
      <c r="K287" s="26">
        <v>35</v>
      </c>
      <c r="L287" s="26">
        <v>69</v>
      </c>
      <c r="M287" s="26">
        <v>0</v>
      </c>
      <c r="N287" s="27">
        <v>0</v>
      </c>
      <c r="O287" s="26">
        <v>76</v>
      </c>
      <c r="P287" s="26">
        <f t="shared" si="242"/>
        <v>458</v>
      </c>
      <c r="Q287" s="28" t="str">
        <f>IF(D287="物理类",IF(P287&gt;=分数线!$C$2,"本科",""),IF(D287="历史类",IF(P287&gt;=分数线!$C$3,"本科","")))</f>
        <v>本科</v>
      </c>
      <c r="R287" s="28">
        <f t="shared" si="243"/>
        <v>36</v>
      </c>
      <c r="S287" s="28" t="str">
        <f>IF(D287="物理类",IF(P287&gt;=分数线!$C$6,"重本",""),IF(D287="历史类",IF(P287&gt;=分数线!$C$7,"重本","")))</f>
        <v/>
      </c>
      <c r="T287" s="28">
        <f t="shared" si="244"/>
        <v>0</v>
      </c>
      <c r="U287" s="28">
        <f t="shared" si="245"/>
        <v>36</v>
      </c>
      <c r="V287" s="26">
        <v>6</v>
      </c>
      <c r="W287" s="26" t="s">
        <v>181</v>
      </c>
      <c r="X287" s="26">
        <f t="shared" si="246"/>
        <v>0.6</v>
      </c>
      <c r="Y287" s="26" t="s">
        <v>182</v>
      </c>
      <c r="Z287" s="26">
        <f t="shared" si="247"/>
        <v>0.6</v>
      </c>
      <c r="AA287" s="26" t="s">
        <v>91</v>
      </c>
      <c r="AB287" s="26">
        <f t="shared" si="248"/>
        <v>0.6</v>
      </c>
      <c r="AC287" s="49" t="s">
        <v>183</v>
      </c>
      <c r="AD287" s="26">
        <f t="shared" si="249"/>
        <v>0.6</v>
      </c>
      <c r="AE287" s="29" t="s">
        <v>184</v>
      </c>
      <c r="AF287" s="26">
        <f t="shared" si="250"/>
        <v>0.6</v>
      </c>
      <c r="AG287" s="29" t="s">
        <v>23</v>
      </c>
      <c r="AH287" s="26">
        <f t="shared" si="251"/>
        <v>0.6</v>
      </c>
      <c r="AI287" s="26">
        <v>6</v>
      </c>
      <c r="AJ287" s="26" t="s">
        <v>216</v>
      </c>
      <c r="AK287" s="26">
        <f t="shared" si="252"/>
        <v>0.6</v>
      </c>
      <c r="AL287" s="26" t="s">
        <v>274</v>
      </c>
      <c r="AM287" s="26">
        <f t="shared" si="253"/>
        <v>0.6</v>
      </c>
      <c r="AN287" s="26" t="s">
        <v>93</v>
      </c>
      <c r="AO287" s="26">
        <f t="shared" si="254"/>
        <v>0.6</v>
      </c>
      <c r="AP287" s="26" t="s">
        <v>218</v>
      </c>
      <c r="AQ287" s="26">
        <f t="shared" si="255"/>
        <v>0.6</v>
      </c>
      <c r="AR287" s="26" t="s">
        <v>266</v>
      </c>
      <c r="AS287" s="26">
        <f t="shared" si="256"/>
        <v>0.6</v>
      </c>
      <c r="AT287" s="26" t="s">
        <v>67</v>
      </c>
      <c r="AU287" s="26">
        <f t="shared" si="257"/>
        <v>0.6</v>
      </c>
      <c r="AV287" s="26">
        <v>6</v>
      </c>
      <c r="AW287" s="26" t="s">
        <v>78</v>
      </c>
      <c r="AX287" s="26">
        <f t="shared" si="258"/>
        <v>0.9</v>
      </c>
      <c r="AY287" s="26" t="s">
        <v>274</v>
      </c>
      <c r="AZ287" s="26">
        <f t="shared" si="259"/>
        <v>0.9</v>
      </c>
      <c r="BA287" s="26" t="s">
        <v>93</v>
      </c>
      <c r="BB287" s="26">
        <f t="shared" si="260"/>
        <v>0.9</v>
      </c>
      <c r="BC287" s="26" t="s">
        <v>218</v>
      </c>
      <c r="BD287" s="26">
        <f t="shared" si="261"/>
        <v>0.9</v>
      </c>
      <c r="BE287" s="26" t="s">
        <v>266</v>
      </c>
      <c r="BF287" s="26">
        <f t="shared" si="262"/>
        <v>0.9</v>
      </c>
      <c r="BG287" s="26" t="s">
        <v>67</v>
      </c>
      <c r="BH287" s="26">
        <f t="shared" si="263"/>
        <v>0.9</v>
      </c>
      <c r="BI287" s="26">
        <v>6</v>
      </c>
      <c r="BJ287" s="26" t="s">
        <v>78</v>
      </c>
      <c r="BK287" s="26">
        <f t="shared" si="264"/>
        <v>0.9</v>
      </c>
      <c r="BL287" s="26" t="s">
        <v>274</v>
      </c>
      <c r="BM287" s="26">
        <f t="shared" si="265"/>
        <v>0.9</v>
      </c>
      <c r="BN287" s="26" t="s">
        <v>93</v>
      </c>
      <c r="BO287" s="26">
        <f t="shared" si="266"/>
        <v>0.9</v>
      </c>
      <c r="BP287" s="26" t="s">
        <v>218</v>
      </c>
      <c r="BQ287" s="26">
        <f t="shared" si="267"/>
        <v>0.9</v>
      </c>
      <c r="BR287" s="26" t="s">
        <v>266</v>
      </c>
      <c r="BS287" s="26">
        <f t="shared" si="268"/>
        <v>0.9</v>
      </c>
      <c r="BT287" s="26" t="s">
        <v>67</v>
      </c>
      <c r="BU287" s="26">
        <f t="shared" si="269"/>
        <v>0.9</v>
      </c>
      <c r="BV287" s="26">
        <v>6</v>
      </c>
      <c r="BW287" s="26" t="s">
        <v>78</v>
      </c>
      <c r="BX287" s="26">
        <f t="shared" si="270"/>
        <v>1.5</v>
      </c>
      <c r="BY287" s="26" t="s">
        <v>274</v>
      </c>
      <c r="BZ287" s="26">
        <f t="shared" si="271"/>
        <v>1.5</v>
      </c>
      <c r="CA287" s="26" t="s">
        <v>17</v>
      </c>
      <c r="CB287" s="26">
        <f t="shared" si="272"/>
        <v>1.5</v>
      </c>
      <c r="CC287" s="26" t="s">
        <v>218</v>
      </c>
      <c r="CD287" s="26">
        <f t="shared" si="273"/>
        <v>1.5</v>
      </c>
      <c r="CE287" s="26" t="s">
        <v>266</v>
      </c>
      <c r="CF287" s="26">
        <f t="shared" si="274"/>
        <v>1.5</v>
      </c>
      <c r="CG287" s="26" t="s">
        <v>67</v>
      </c>
      <c r="CH287" s="26">
        <f t="shared" si="275"/>
        <v>1.5</v>
      </c>
      <c r="CI287" s="26">
        <v>6</v>
      </c>
      <c r="CJ287" s="26" t="s">
        <v>78</v>
      </c>
      <c r="CK287" s="26">
        <f t="shared" si="276"/>
        <v>1.5</v>
      </c>
      <c r="CL287" s="26" t="s">
        <v>274</v>
      </c>
      <c r="CM287" s="26">
        <f t="shared" si="277"/>
        <v>1.5</v>
      </c>
      <c r="CN287" s="26" t="s">
        <v>17</v>
      </c>
      <c r="CO287" s="26">
        <f t="shared" si="278"/>
        <v>1.5</v>
      </c>
      <c r="CP287" s="26" t="s">
        <v>218</v>
      </c>
      <c r="CQ287" s="26">
        <f t="shared" si="279"/>
        <v>1.5</v>
      </c>
      <c r="CR287" s="26" t="s">
        <v>266</v>
      </c>
      <c r="CS287" s="26">
        <f t="shared" si="280"/>
        <v>1.5</v>
      </c>
      <c r="CT287" s="26" t="s">
        <v>67</v>
      </c>
      <c r="CU287" s="26">
        <f t="shared" si="281"/>
        <v>1.5</v>
      </c>
    </row>
    <row r="288" spans="1:99" ht="15.75" x14ac:dyDescent="0.15">
      <c r="A288" s="23" t="s">
        <v>681</v>
      </c>
      <c r="B288" s="24" t="s">
        <v>682</v>
      </c>
      <c r="C288" s="23" t="s">
        <v>160</v>
      </c>
      <c r="D288" s="23" t="s">
        <v>8</v>
      </c>
      <c r="E288" s="25"/>
      <c r="F288" s="23">
        <v>0.3</v>
      </c>
      <c r="G288" s="26">
        <v>0</v>
      </c>
      <c r="H288" s="26">
        <v>99</v>
      </c>
      <c r="I288" s="26">
        <v>86</v>
      </c>
      <c r="J288" s="26">
        <v>63</v>
      </c>
      <c r="K288" s="26">
        <v>42</v>
      </c>
      <c r="L288" s="26">
        <v>81</v>
      </c>
      <c r="M288" s="26">
        <v>0</v>
      </c>
      <c r="N288" s="27">
        <v>0</v>
      </c>
      <c r="O288" s="26">
        <v>85</v>
      </c>
      <c r="P288" s="26">
        <f t="shared" si="242"/>
        <v>456</v>
      </c>
      <c r="Q288" s="28" t="str">
        <f>IF(D288="物理类",IF(P288&gt;=分数线!$C$2,"本科",""),IF(D288="历史类",IF(P288&gt;=分数线!$C$3,"本科","")))</f>
        <v>本科</v>
      </c>
      <c r="R288" s="28">
        <f t="shared" si="243"/>
        <v>61.2</v>
      </c>
      <c r="S288" s="28" t="str">
        <f>IF(D288="物理类",IF(P288&gt;=分数线!$C$6,"重本",""),IF(D288="历史类",IF(P288&gt;=分数线!$C$7,"重本","")))</f>
        <v/>
      </c>
      <c r="T288" s="28">
        <f t="shared" si="244"/>
        <v>0</v>
      </c>
      <c r="U288" s="28">
        <f t="shared" si="245"/>
        <v>61.2</v>
      </c>
      <c r="V288" s="26">
        <v>6</v>
      </c>
      <c r="W288" s="26" t="s">
        <v>216</v>
      </c>
      <c r="X288" s="26">
        <f t="shared" si="246"/>
        <v>1.02</v>
      </c>
      <c r="Y288" s="26" t="s">
        <v>217</v>
      </c>
      <c r="Z288" s="26">
        <f t="shared" si="247"/>
        <v>1.02</v>
      </c>
      <c r="AA288" s="26" t="s">
        <v>93</v>
      </c>
      <c r="AB288" s="26">
        <f t="shared" si="248"/>
        <v>1.02</v>
      </c>
      <c r="AC288" s="49" t="s">
        <v>218</v>
      </c>
      <c r="AD288" s="26">
        <f t="shared" si="249"/>
        <v>1.02</v>
      </c>
      <c r="AE288" s="29" t="s">
        <v>219</v>
      </c>
      <c r="AF288" s="26">
        <f t="shared" si="250"/>
        <v>1.02</v>
      </c>
      <c r="AG288" s="29" t="s">
        <v>67</v>
      </c>
      <c r="AH288" s="26">
        <f t="shared" si="251"/>
        <v>1.02</v>
      </c>
      <c r="AI288" s="26">
        <v>6</v>
      </c>
      <c r="AJ288" s="26" t="s">
        <v>216</v>
      </c>
      <c r="AK288" s="26">
        <f t="shared" si="252"/>
        <v>1.02</v>
      </c>
      <c r="AL288" s="26" t="s">
        <v>274</v>
      </c>
      <c r="AM288" s="26">
        <f t="shared" si="253"/>
        <v>1.02</v>
      </c>
      <c r="AN288" s="26" t="s">
        <v>93</v>
      </c>
      <c r="AO288" s="26">
        <f t="shared" si="254"/>
        <v>1.02</v>
      </c>
      <c r="AP288" s="26" t="s">
        <v>218</v>
      </c>
      <c r="AQ288" s="26">
        <f t="shared" si="255"/>
        <v>1.02</v>
      </c>
      <c r="AR288" s="26" t="s">
        <v>266</v>
      </c>
      <c r="AS288" s="26">
        <f t="shared" si="256"/>
        <v>1.02</v>
      </c>
      <c r="AT288" s="26" t="s">
        <v>67</v>
      </c>
      <c r="AU288" s="26">
        <f t="shared" si="257"/>
        <v>1.02</v>
      </c>
      <c r="AV288" s="26">
        <v>6</v>
      </c>
      <c r="AW288" s="26" t="s">
        <v>78</v>
      </c>
      <c r="AX288" s="26">
        <f t="shared" si="258"/>
        <v>1.53</v>
      </c>
      <c r="AY288" s="26" t="s">
        <v>274</v>
      </c>
      <c r="AZ288" s="26">
        <f t="shared" si="259"/>
        <v>1.53</v>
      </c>
      <c r="BA288" s="26" t="s">
        <v>93</v>
      </c>
      <c r="BB288" s="26">
        <f t="shared" si="260"/>
        <v>1.53</v>
      </c>
      <c r="BC288" s="26" t="s">
        <v>218</v>
      </c>
      <c r="BD288" s="26">
        <f t="shared" si="261"/>
        <v>1.53</v>
      </c>
      <c r="BE288" s="26" t="s">
        <v>266</v>
      </c>
      <c r="BF288" s="26">
        <f t="shared" si="262"/>
        <v>1.53</v>
      </c>
      <c r="BG288" s="26" t="s">
        <v>67</v>
      </c>
      <c r="BH288" s="26">
        <f t="shared" si="263"/>
        <v>1.53</v>
      </c>
      <c r="BI288" s="26">
        <v>6</v>
      </c>
      <c r="BJ288" s="26" t="s">
        <v>78</v>
      </c>
      <c r="BK288" s="26">
        <f t="shared" si="264"/>
        <v>1.53</v>
      </c>
      <c r="BL288" s="26" t="s">
        <v>274</v>
      </c>
      <c r="BM288" s="26">
        <f t="shared" si="265"/>
        <v>1.53</v>
      </c>
      <c r="BN288" s="26" t="s">
        <v>93</v>
      </c>
      <c r="BO288" s="26">
        <f t="shared" si="266"/>
        <v>1.53</v>
      </c>
      <c r="BP288" s="26" t="s">
        <v>218</v>
      </c>
      <c r="BQ288" s="26">
        <f t="shared" si="267"/>
        <v>1.53</v>
      </c>
      <c r="BR288" s="26" t="s">
        <v>266</v>
      </c>
      <c r="BS288" s="26">
        <f t="shared" si="268"/>
        <v>1.53</v>
      </c>
      <c r="BT288" s="26" t="s">
        <v>67</v>
      </c>
      <c r="BU288" s="26">
        <f t="shared" si="269"/>
        <v>1.53</v>
      </c>
      <c r="BV288" s="26">
        <v>6</v>
      </c>
      <c r="BW288" s="26" t="s">
        <v>78</v>
      </c>
      <c r="BX288" s="26">
        <f t="shared" si="270"/>
        <v>2.5499999999999998</v>
      </c>
      <c r="BY288" s="26" t="s">
        <v>274</v>
      </c>
      <c r="BZ288" s="26">
        <f t="shared" si="271"/>
        <v>2.5499999999999998</v>
      </c>
      <c r="CA288" s="26" t="s">
        <v>17</v>
      </c>
      <c r="CB288" s="26">
        <f t="shared" si="272"/>
        <v>2.5499999999999998</v>
      </c>
      <c r="CC288" s="26" t="s">
        <v>218</v>
      </c>
      <c r="CD288" s="26">
        <f t="shared" si="273"/>
        <v>2.5499999999999998</v>
      </c>
      <c r="CE288" s="26" t="s">
        <v>266</v>
      </c>
      <c r="CF288" s="26">
        <f t="shared" si="274"/>
        <v>2.5499999999999998</v>
      </c>
      <c r="CG288" s="26" t="s">
        <v>67</v>
      </c>
      <c r="CH288" s="26">
        <f t="shared" si="275"/>
        <v>2.5499999999999998</v>
      </c>
      <c r="CI288" s="26">
        <v>6</v>
      </c>
      <c r="CJ288" s="26" t="s">
        <v>78</v>
      </c>
      <c r="CK288" s="26">
        <f t="shared" si="276"/>
        <v>2.5499999999999998</v>
      </c>
      <c r="CL288" s="26" t="s">
        <v>274</v>
      </c>
      <c r="CM288" s="26">
        <f t="shared" si="277"/>
        <v>2.5499999999999998</v>
      </c>
      <c r="CN288" s="26" t="s">
        <v>17</v>
      </c>
      <c r="CO288" s="26">
        <f t="shared" si="278"/>
        <v>2.5499999999999998</v>
      </c>
      <c r="CP288" s="26" t="s">
        <v>218</v>
      </c>
      <c r="CQ288" s="26">
        <f t="shared" si="279"/>
        <v>2.5499999999999998</v>
      </c>
      <c r="CR288" s="26" t="s">
        <v>266</v>
      </c>
      <c r="CS288" s="26">
        <f t="shared" si="280"/>
        <v>2.5499999999999998</v>
      </c>
      <c r="CT288" s="26" t="s">
        <v>67</v>
      </c>
      <c r="CU288" s="26">
        <f t="shared" si="281"/>
        <v>2.5499999999999998</v>
      </c>
    </row>
    <row r="289" spans="1:99" ht="15.75" x14ac:dyDescent="0.15">
      <c r="A289" s="23" t="s">
        <v>683</v>
      </c>
      <c r="B289" s="24" t="s">
        <v>684</v>
      </c>
      <c r="C289" s="23" t="s">
        <v>160</v>
      </c>
      <c r="D289" s="23" t="s">
        <v>8</v>
      </c>
      <c r="E289" s="25"/>
      <c r="F289" s="23">
        <v>0</v>
      </c>
      <c r="G289" s="26">
        <v>0</v>
      </c>
      <c r="H289" s="26">
        <v>107</v>
      </c>
      <c r="I289" s="26">
        <v>85</v>
      </c>
      <c r="J289" s="26">
        <v>77</v>
      </c>
      <c r="K289" s="26">
        <v>41</v>
      </c>
      <c r="L289" s="26">
        <v>67</v>
      </c>
      <c r="M289" s="26">
        <v>0</v>
      </c>
      <c r="N289" s="27">
        <v>0</v>
      </c>
      <c r="O289" s="26">
        <v>73</v>
      </c>
      <c r="P289" s="26">
        <f t="shared" si="242"/>
        <v>450</v>
      </c>
      <c r="Q289" s="28" t="str">
        <f>IF(D289="物理类",IF(P289&gt;=分数线!$C$2,"本科",""),IF(D289="历史类",IF(P289&gt;=分数线!$C$3,"本科","")))</f>
        <v>本科</v>
      </c>
      <c r="R289" s="28">
        <f t="shared" si="243"/>
        <v>72</v>
      </c>
      <c r="S289" s="28" t="str">
        <f>IF(D289="物理类",IF(P289&gt;=分数线!$C$6,"重本",""),IF(D289="历史类",IF(P289&gt;=分数线!$C$7,"重本","")))</f>
        <v/>
      </c>
      <c r="T289" s="28">
        <f t="shared" si="244"/>
        <v>0</v>
      </c>
      <c r="U289" s="28">
        <f t="shared" si="245"/>
        <v>72</v>
      </c>
      <c r="V289" s="26">
        <v>6</v>
      </c>
      <c r="W289" s="26" t="s">
        <v>85</v>
      </c>
      <c r="X289" s="26">
        <f t="shared" si="246"/>
        <v>1.2</v>
      </c>
      <c r="Y289" s="26" t="s">
        <v>274</v>
      </c>
      <c r="Z289" s="26">
        <f t="shared" si="247"/>
        <v>1.2</v>
      </c>
      <c r="AA289" s="26" t="s">
        <v>93</v>
      </c>
      <c r="AB289" s="26">
        <f t="shared" si="248"/>
        <v>1.2</v>
      </c>
      <c r="AC289" s="49" t="s">
        <v>183</v>
      </c>
      <c r="AD289" s="26">
        <f t="shared" si="249"/>
        <v>1.2</v>
      </c>
      <c r="AE289" s="29" t="s">
        <v>275</v>
      </c>
      <c r="AF289" s="26">
        <f t="shared" si="250"/>
        <v>1.2</v>
      </c>
      <c r="AG289" s="29" t="s">
        <v>92</v>
      </c>
      <c r="AH289" s="26">
        <f t="shared" si="251"/>
        <v>1.2</v>
      </c>
      <c r="AI289" s="26">
        <v>6</v>
      </c>
      <c r="AJ289" s="26" t="s">
        <v>216</v>
      </c>
      <c r="AK289" s="26">
        <f t="shared" si="252"/>
        <v>1.2</v>
      </c>
      <c r="AL289" s="26" t="s">
        <v>274</v>
      </c>
      <c r="AM289" s="26">
        <f t="shared" si="253"/>
        <v>1.2</v>
      </c>
      <c r="AN289" s="26" t="s">
        <v>93</v>
      </c>
      <c r="AO289" s="26">
        <f t="shared" si="254"/>
        <v>1.2</v>
      </c>
      <c r="AP289" s="26" t="s">
        <v>218</v>
      </c>
      <c r="AQ289" s="26">
        <f t="shared" si="255"/>
        <v>1.2</v>
      </c>
      <c r="AR289" s="26" t="s">
        <v>266</v>
      </c>
      <c r="AS289" s="26">
        <f t="shared" si="256"/>
        <v>1.2</v>
      </c>
      <c r="AT289" s="26" t="s">
        <v>67</v>
      </c>
      <c r="AU289" s="26">
        <f t="shared" si="257"/>
        <v>1.2</v>
      </c>
      <c r="AV289" s="26">
        <v>6</v>
      </c>
      <c r="AW289" s="26" t="s">
        <v>78</v>
      </c>
      <c r="AX289" s="26">
        <f t="shared" si="258"/>
        <v>1.8</v>
      </c>
      <c r="AY289" s="26" t="s">
        <v>274</v>
      </c>
      <c r="AZ289" s="26">
        <f t="shared" si="259"/>
        <v>1.8</v>
      </c>
      <c r="BA289" s="26" t="s">
        <v>93</v>
      </c>
      <c r="BB289" s="26">
        <f t="shared" si="260"/>
        <v>1.8</v>
      </c>
      <c r="BC289" s="26" t="s">
        <v>218</v>
      </c>
      <c r="BD289" s="26">
        <f t="shared" si="261"/>
        <v>1.8</v>
      </c>
      <c r="BE289" s="26" t="s">
        <v>266</v>
      </c>
      <c r="BF289" s="26">
        <f t="shared" si="262"/>
        <v>1.8</v>
      </c>
      <c r="BG289" s="26" t="s">
        <v>67</v>
      </c>
      <c r="BH289" s="26">
        <f t="shared" si="263"/>
        <v>1.8</v>
      </c>
      <c r="BI289" s="26">
        <v>6</v>
      </c>
      <c r="BJ289" s="26" t="s">
        <v>78</v>
      </c>
      <c r="BK289" s="26">
        <f t="shared" si="264"/>
        <v>1.8</v>
      </c>
      <c r="BL289" s="26" t="s">
        <v>274</v>
      </c>
      <c r="BM289" s="26">
        <f t="shared" si="265"/>
        <v>1.8</v>
      </c>
      <c r="BN289" s="26" t="s">
        <v>93</v>
      </c>
      <c r="BO289" s="26">
        <f t="shared" si="266"/>
        <v>1.8</v>
      </c>
      <c r="BP289" s="26" t="s">
        <v>218</v>
      </c>
      <c r="BQ289" s="26">
        <f t="shared" si="267"/>
        <v>1.8</v>
      </c>
      <c r="BR289" s="26" t="s">
        <v>266</v>
      </c>
      <c r="BS289" s="26">
        <f t="shared" si="268"/>
        <v>1.8</v>
      </c>
      <c r="BT289" s="26" t="s">
        <v>67</v>
      </c>
      <c r="BU289" s="26">
        <f t="shared" si="269"/>
        <v>1.8</v>
      </c>
      <c r="BV289" s="26">
        <v>6</v>
      </c>
      <c r="BW289" s="26" t="s">
        <v>78</v>
      </c>
      <c r="BX289" s="26">
        <f t="shared" si="270"/>
        <v>3</v>
      </c>
      <c r="BY289" s="26" t="s">
        <v>274</v>
      </c>
      <c r="BZ289" s="26">
        <f t="shared" si="271"/>
        <v>3</v>
      </c>
      <c r="CA289" s="26" t="s">
        <v>17</v>
      </c>
      <c r="CB289" s="26">
        <f t="shared" si="272"/>
        <v>3</v>
      </c>
      <c r="CC289" s="26" t="s">
        <v>218</v>
      </c>
      <c r="CD289" s="26">
        <f t="shared" si="273"/>
        <v>3</v>
      </c>
      <c r="CE289" s="26" t="s">
        <v>266</v>
      </c>
      <c r="CF289" s="26">
        <f t="shared" si="274"/>
        <v>3</v>
      </c>
      <c r="CG289" s="26" t="s">
        <v>67</v>
      </c>
      <c r="CH289" s="26">
        <f t="shared" si="275"/>
        <v>3</v>
      </c>
      <c r="CI289" s="26">
        <v>6</v>
      </c>
      <c r="CJ289" s="26" t="s">
        <v>78</v>
      </c>
      <c r="CK289" s="26">
        <f t="shared" si="276"/>
        <v>3</v>
      </c>
      <c r="CL289" s="26" t="s">
        <v>274</v>
      </c>
      <c r="CM289" s="26">
        <f t="shared" si="277"/>
        <v>3</v>
      </c>
      <c r="CN289" s="26" t="s">
        <v>17</v>
      </c>
      <c r="CO289" s="26">
        <f t="shared" si="278"/>
        <v>3</v>
      </c>
      <c r="CP289" s="26" t="s">
        <v>218</v>
      </c>
      <c r="CQ289" s="26">
        <f t="shared" si="279"/>
        <v>3</v>
      </c>
      <c r="CR289" s="26" t="s">
        <v>266</v>
      </c>
      <c r="CS289" s="26">
        <f t="shared" si="280"/>
        <v>3</v>
      </c>
      <c r="CT289" s="26" t="s">
        <v>67</v>
      </c>
      <c r="CU289" s="26">
        <f t="shared" si="281"/>
        <v>3</v>
      </c>
    </row>
    <row r="290" spans="1:99" ht="15.75" x14ac:dyDescent="0.15">
      <c r="A290" s="23" t="s">
        <v>315</v>
      </c>
      <c r="B290" s="24" t="s">
        <v>685</v>
      </c>
      <c r="C290" s="23" t="s">
        <v>160</v>
      </c>
      <c r="D290" s="23" t="s">
        <v>8</v>
      </c>
      <c r="E290" s="25"/>
      <c r="F290" s="23">
        <v>0.2</v>
      </c>
      <c r="G290" s="26">
        <v>0</v>
      </c>
      <c r="H290" s="26">
        <v>106</v>
      </c>
      <c r="I290" s="26">
        <v>91</v>
      </c>
      <c r="J290" s="26">
        <v>80</v>
      </c>
      <c r="K290" s="26">
        <v>33</v>
      </c>
      <c r="L290" s="26">
        <v>68</v>
      </c>
      <c r="M290" s="26">
        <v>0</v>
      </c>
      <c r="N290" s="27">
        <v>0</v>
      </c>
      <c r="O290" s="26">
        <v>70</v>
      </c>
      <c r="P290" s="26">
        <f t="shared" si="242"/>
        <v>448</v>
      </c>
      <c r="Q290" s="28" t="str">
        <f>IF(D290="物理类",IF(P290&gt;=分数线!$C$2,"本科",""),IF(D290="历史类",IF(P290&gt;=分数线!$C$3,"本科","")))</f>
        <v>本科</v>
      </c>
      <c r="R290" s="28">
        <f t="shared" si="243"/>
        <v>64.8</v>
      </c>
      <c r="S290" s="28" t="str">
        <f>IF(D290="物理类",IF(P290&gt;=分数线!$C$6,"重本",""),IF(D290="历史类",IF(P290&gt;=分数线!$C$7,"重本","")))</f>
        <v/>
      </c>
      <c r="T290" s="28">
        <f t="shared" si="244"/>
        <v>0</v>
      </c>
      <c r="U290" s="28">
        <f t="shared" si="245"/>
        <v>64.8</v>
      </c>
      <c r="V290" s="26">
        <v>6</v>
      </c>
      <c r="W290" s="26" t="s">
        <v>301</v>
      </c>
      <c r="X290" s="26">
        <f t="shared" si="246"/>
        <v>1.08</v>
      </c>
      <c r="Y290" s="26" t="s">
        <v>79</v>
      </c>
      <c r="Z290" s="26">
        <f t="shared" si="247"/>
        <v>1.08</v>
      </c>
      <c r="AA290" s="26" t="s">
        <v>80</v>
      </c>
      <c r="AB290" s="26">
        <f t="shared" si="248"/>
        <v>1.08</v>
      </c>
      <c r="AC290" s="49" t="s">
        <v>97</v>
      </c>
      <c r="AD290" s="26">
        <f t="shared" si="249"/>
        <v>1.08</v>
      </c>
      <c r="AE290" s="29" t="s">
        <v>184</v>
      </c>
      <c r="AF290" s="26">
        <f t="shared" si="250"/>
        <v>1.08</v>
      </c>
      <c r="AG290" s="29" t="s">
        <v>23</v>
      </c>
      <c r="AH290" s="26">
        <f t="shared" si="251"/>
        <v>1.08</v>
      </c>
      <c r="AI290" s="26">
        <v>6</v>
      </c>
      <c r="AJ290" s="26" t="s">
        <v>216</v>
      </c>
      <c r="AK290" s="26">
        <f t="shared" si="252"/>
        <v>1.08</v>
      </c>
      <c r="AL290" s="26" t="s">
        <v>274</v>
      </c>
      <c r="AM290" s="26">
        <f t="shared" si="253"/>
        <v>1.08</v>
      </c>
      <c r="AN290" s="26" t="s">
        <v>93</v>
      </c>
      <c r="AO290" s="26">
        <f t="shared" si="254"/>
        <v>1.08</v>
      </c>
      <c r="AP290" s="26" t="s">
        <v>218</v>
      </c>
      <c r="AQ290" s="26">
        <f t="shared" si="255"/>
        <v>1.08</v>
      </c>
      <c r="AR290" s="26" t="s">
        <v>266</v>
      </c>
      <c r="AS290" s="26">
        <f t="shared" si="256"/>
        <v>1.08</v>
      </c>
      <c r="AT290" s="26" t="s">
        <v>67</v>
      </c>
      <c r="AU290" s="26">
        <f t="shared" si="257"/>
        <v>1.08</v>
      </c>
      <c r="AV290" s="26">
        <v>6</v>
      </c>
      <c r="AW290" s="26" t="s">
        <v>78</v>
      </c>
      <c r="AX290" s="26">
        <f t="shared" si="258"/>
        <v>1.62</v>
      </c>
      <c r="AY290" s="26" t="s">
        <v>274</v>
      </c>
      <c r="AZ290" s="26">
        <f t="shared" si="259"/>
        <v>1.62</v>
      </c>
      <c r="BA290" s="26" t="s">
        <v>93</v>
      </c>
      <c r="BB290" s="26">
        <f t="shared" si="260"/>
        <v>1.62</v>
      </c>
      <c r="BC290" s="26" t="s">
        <v>218</v>
      </c>
      <c r="BD290" s="26">
        <f t="shared" si="261"/>
        <v>1.62</v>
      </c>
      <c r="BE290" s="26" t="s">
        <v>266</v>
      </c>
      <c r="BF290" s="26">
        <f t="shared" si="262"/>
        <v>1.62</v>
      </c>
      <c r="BG290" s="26" t="s">
        <v>67</v>
      </c>
      <c r="BH290" s="26">
        <f t="shared" si="263"/>
        <v>1.62</v>
      </c>
      <c r="BI290" s="26">
        <v>6</v>
      </c>
      <c r="BJ290" s="26" t="s">
        <v>78</v>
      </c>
      <c r="BK290" s="26">
        <f t="shared" si="264"/>
        <v>1.62</v>
      </c>
      <c r="BL290" s="26" t="s">
        <v>274</v>
      </c>
      <c r="BM290" s="26">
        <f t="shared" si="265"/>
        <v>1.62</v>
      </c>
      <c r="BN290" s="26" t="s">
        <v>93</v>
      </c>
      <c r="BO290" s="26">
        <f t="shared" si="266"/>
        <v>1.62</v>
      </c>
      <c r="BP290" s="26" t="s">
        <v>218</v>
      </c>
      <c r="BQ290" s="26">
        <f t="shared" si="267"/>
        <v>1.62</v>
      </c>
      <c r="BR290" s="26" t="s">
        <v>266</v>
      </c>
      <c r="BS290" s="26">
        <f t="shared" si="268"/>
        <v>1.62</v>
      </c>
      <c r="BT290" s="26" t="s">
        <v>67</v>
      </c>
      <c r="BU290" s="26">
        <f t="shared" si="269"/>
        <v>1.62</v>
      </c>
      <c r="BV290" s="26">
        <v>6</v>
      </c>
      <c r="BW290" s="26" t="s">
        <v>78</v>
      </c>
      <c r="BX290" s="26">
        <f t="shared" si="270"/>
        <v>2.7</v>
      </c>
      <c r="BY290" s="26" t="s">
        <v>274</v>
      </c>
      <c r="BZ290" s="26">
        <f t="shared" si="271"/>
        <v>2.7</v>
      </c>
      <c r="CA290" s="26" t="s">
        <v>17</v>
      </c>
      <c r="CB290" s="26">
        <f t="shared" si="272"/>
        <v>2.7</v>
      </c>
      <c r="CC290" s="26" t="s">
        <v>218</v>
      </c>
      <c r="CD290" s="26">
        <f t="shared" si="273"/>
        <v>2.7</v>
      </c>
      <c r="CE290" s="26" t="s">
        <v>266</v>
      </c>
      <c r="CF290" s="26">
        <f t="shared" si="274"/>
        <v>2.7</v>
      </c>
      <c r="CG290" s="26" t="s">
        <v>67</v>
      </c>
      <c r="CH290" s="26">
        <f t="shared" si="275"/>
        <v>2.7</v>
      </c>
      <c r="CI290" s="26">
        <v>6</v>
      </c>
      <c r="CJ290" s="26" t="s">
        <v>78</v>
      </c>
      <c r="CK290" s="26">
        <f t="shared" si="276"/>
        <v>2.7</v>
      </c>
      <c r="CL290" s="26" t="s">
        <v>274</v>
      </c>
      <c r="CM290" s="26">
        <f t="shared" si="277"/>
        <v>2.7</v>
      </c>
      <c r="CN290" s="26" t="s">
        <v>17</v>
      </c>
      <c r="CO290" s="26">
        <f t="shared" si="278"/>
        <v>2.7</v>
      </c>
      <c r="CP290" s="26" t="s">
        <v>218</v>
      </c>
      <c r="CQ290" s="26">
        <f t="shared" si="279"/>
        <v>2.7</v>
      </c>
      <c r="CR290" s="26" t="s">
        <v>266</v>
      </c>
      <c r="CS290" s="26">
        <f t="shared" si="280"/>
        <v>2.7</v>
      </c>
      <c r="CT290" s="26" t="s">
        <v>67</v>
      </c>
      <c r="CU290" s="26">
        <f t="shared" si="281"/>
        <v>2.7</v>
      </c>
    </row>
    <row r="291" spans="1:99" ht="15.75" x14ac:dyDescent="0.15">
      <c r="A291" s="23" t="s">
        <v>686</v>
      </c>
      <c r="B291" s="24" t="s">
        <v>687</v>
      </c>
      <c r="C291" s="23" t="s">
        <v>160</v>
      </c>
      <c r="D291" s="23" t="s">
        <v>8</v>
      </c>
      <c r="E291" s="25"/>
      <c r="F291" s="23">
        <v>1</v>
      </c>
      <c r="G291" s="26">
        <v>0</v>
      </c>
      <c r="H291" s="26">
        <v>105</v>
      </c>
      <c r="I291" s="26">
        <v>82</v>
      </c>
      <c r="J291" s="26">
        <v>87</v>
      </c>
      <c r="K291" s="26">
        <v>31</v>
      </c>
      <c r="L291" s="26">
        <v>56</v>
      </c>
      <c r="M291" s="26">
        <v>0</v>
      </c>
      <c r="N291" s="27">
        <v>0</v>
      </c>
      <c r="O291" s="26">
        <v>85</v>
      </c>
      <c r="P291" s="26">
        <f t="shared" si="242"/>
        <v>446</v>
      </c>
      <c r="Q291" s="28" t="str">
        <f>IF(D291="物理类",IF(P291&gt;=分数线!$C$2,"本科",""),IF(D291="历史类",IF(P291&gt;=分数线!$C$3,"本科","")))</f>
        <v>本科</v>
      </c>
      <c r="R291" s="28">
        <f t="shared" si="243"/>
        <v>36</v>
      </c>
      <c r="S291" s="28" t="str">
        <f>IF(D291="物理类",IF(P291&gt;=分数线!$C$6,"重本",""),IF(D291="历史类",IF(P291&gt;=分数线!$C$7,"重本","")))</f>
        <v/>
      </c>
      <c r="T291" s="28">
        <f t="shared" si="244"/>
        <v>0</v>
      </c>
      <c r="U291" s="28">
        <f t="shared" si="245"/>
        <v>36</v>
      </c>
      <c r="V291" s="26">
        <v>6</v>
      </c>
      <c r="W291" s="26" t="s">
        <v>181</v>
      </c>
      <c r="X291" s="26">
        <f t="shared" si="246"/>
        <v>0.6</v>
      </c>
      <c r="Y291" s="26" t="s">
        <v>182</v>
      </c>
      <c r="Z291" s="26">
        <f t="shared" si="247"/>
        <v>0.6</v>
      </c>
      <c r="AA291" s="26" t="s">
        <v>91</v>
      </c>
      <c r="AB291" s="26">
        <f t="shared" si="248"/>
        <v>0.6</v>
      </c>
      <c r="AC291" s="49" t="s">
        <v>183</v>
      </c>
      <c r="AD291" s="26">
        <f t="shared" si="249"/>
        <v>0.6</v>
      </c>
      <c r="AE291" s="29" t="s">
        <v>184</v>
      </c>
      <c r="AF291" s="26">
        <f t="shared" si="250"/>
        <v>0.6</v>
      </c>
      <c r="AG291" s="29" t="s">
        <v>23</v>
      </c>
      <c r="AH291" s="26">
        <f t="shared" si="251"/>
        <v>0.6</v>
      </c>
      <c r="AI291" s="26">
        <v>6</v>
      </c>
      <c r="AJ291" s="26" t="s">
        <v>216</v>
      </c>
      <c r="AK291" s="26">
        <f t="shared" si="252"/>
        <v>0.6</v>
      </c>
      <c r="AL291" s="26" t="s">
        <v>274</v>
      </c>
      <c r="AM291" s="26">
        <f t="shared" si="253"/>
        <v>0.6</v>
      </c>
      <c r="AN291" s="26" t="s">
        <v>93</v>
      </c>
      <c r="AO291" s="26">
        <f t="shared" si="254"/>
        <v>0.6</v>
      </c>
      <c r="AP291" s="26" t="s">
        <v>218</v>
      </c>
      <c r="AQ291" s="26">
        <f t="shared" si="255"/>
        <v>0.6</v>
      </c>
      <c r="AR291" s="26" t="s">
        <v>266</v>
      </c>
      <c r="AS291" s="26">
        <f t="shared" si="256"/>
        <v>0.6</v>
      </c>
      <c r="AT291" s="26" t="s">
        <v>67</v>
      </c>
      <c r="AU291" s="26">
        <f t="shared" si="257"/>
        <v>0.6</v>
      </c>
      <c r="AV291" s="26">
        <v>6</v>
      </c>
      <c r="AW291" s="26" t="s">
        <v>78</v>
      </c>
      <c r="AX291" s="26">
        <f t="shared" si="258"/>
        <v>0.9</v>
      </c>
      <c r="AY291" s="26" t="s">
        <v>274</v>
      </c>
      <c r="AZ291" s="26">
        <f t="shared" si="259"/>
        <v>0.9</v>
      </c>
      <c r="BA291" s="26" t="s">
        <v>93</v>
      </c>
      <c r="BB291" s="26">
        <f t="shared" si="260"/>
        <v>0.9</v>
      </c>
      <c r="BC291" s="26" t="s">
        <v>218</v>
      </c>
      <c r="BD291" s="26">
        <f t="shared" si="261"/>
        <v>0.9</v>
      </c>
      <c r="BE291" s="26" t="s">
        <v>266</v>
      </c>
      <c r="BF291" s="26">
        <f t="shared" si="262"/>
        <v>0.9</v>
      </c>
      <c r="BG291" s="26" t="s">
        <v>67</v>
      </c>
      <c r="BH291" s="26">
        <f t="shared" si="263"/>
        <v>0.9</v>
      </c>
      <c r="BI291" s="26">
        <v>6</v>
      </c>
      <c r="BJ291" s="26" t="s">
        <v>78</v>
      </c>
      <c r="BK291" s="26">
        <f t="shared" si="264"/>
        <v>0.9</v>
      </c>
      <c r="BL291" s="26" t="s">
        <v>274</v>
      </c>
      <c r="BM291" s="26">
        <f t="shared" si="265"/>
        <v>0.9</v>
      </c>
      <c r="BN291" s="26" t="s">
        <v>93</v>
      </c>
      <c r="BO291" s="26">
        <f t="shared" si="266"/>
        <v>0.9</v>
      </c>
      <c r="BP291" s="26" t="s">
        <v>218</v>
      </c>
      <c r="BQ291" s="26">
        <f t="shared" si="267"/>
        <v>0.9</v>
      </c>
      <c r="BR291" s="26" t="s">
        <v>266</v>
      </c>
      <c r="BS291" s="26">
        <f t="shared" si="268"/>
        <v>0.9</v>
      </c>
      <c r="BT291" s="26" t="s">
        <v>67</v>
      </c>
      <c r="BU291" s="26">
        <f t="shared" si="269"/>
        <v>0.9</v>
      </c>
      <c r="BV291" s="26">
        <v>6</v>
      </c>
      <c r="BW291" s="26" t="s">
        <v>78</v>
      </c>
      <c r="BX291" s="26">
        <f t="shared" si="270"/>
        <v>1.5</v>
      </c>
      <c r="BY291" s="26" t="s">
        <v>274</v>
      </c>
      <c r="BZ291" s="26">
        <f t="shared" si="271"/>
        <v>1.5</v>
      </c>
      <c r="CA291" s="26" t="s">
        <v>17</v>
      </c>
      <c r="CB291" s="26">
        <f t="shared" si="272"/>
        <v>1.5</v>
      </c>
      <c r="CC291" s="26" t="s">
        <v>218</v>
      </c>
      <c r="CD291" s="26">
        <f t="shared" si="273"/>
        <v>1.5</v>
      </c>
      <c r="CE291" s="26" t="s">
        <v>266</v>
      </c>
      <c r="CF291" s="26">
        <f t="shared" si="274"/>
        <v>1.5</v>
      </c>
      <c r="CG291" s="26" t="s">
        <v>67</v>
      </c>
      <c r="CH291" s="26">
        <f t="shared" si="275"/>
        <v>1.5</v>
      </c>
      <c r="CI291" s="26">
        <v>6</v>
      </c>
      <c r="CJ291" s="26" t="s">
        <v>78</v>
      </c>
      <c r="CK291" s="26">
        <f t="shared" si="276"/>
        <v>1.5</v>
      </c>
      <c r="CL291" s="26" t="s">
        <v>274</v>
      </c>
      <c r="CM291" s="26">
        <f t="shared" si="277"/>
        <v>1.5</v>
      </c>
      <c r="CN291" s="26" t="s">
        <v>17</v>
      </c>
      <c r="CO291" s="26">
        <f t="shared" si="278"/>
        <v>1.5</v>
      </c>
      <c r="CP291" s="26" t="s">
        <v>218</v>
      </c>
      <c r="CQ291" s="26">
        <f t="shared" si="279"/>
        <v>1.5</v>
      </c>
      <c r="CR291" s="26" t="s">
        <v>266</v>
      </c>
      <c r="CS291" s="26">
        <f t="shared" si="280"/>
        <v>1.5</v>
      </c>
      <c r="CT291" s="26" t="s">
        <v>67</v>
      </c>
      <c r="CU291" s="26">
        <f t="shared" si="281"/>
        <v>1.5</v>
      </c>
    </row>
    <row r="292" spans="1:99" ht="15.75" x14ac:dyDescent="0.15">
      <c r="A292" s="23" t="s">
        <v>688</v>
      </c>
      <c r="B292" s="24" t="s">
        <v>689</v>
      </c>
      <c r="C292" s="23" t="s">
        <v>160</v>
      </c>
      <c r="D292" s="23" t="s">
        <v>8</v>
      </c>
      <c r="E292" s="25"/>
      <c r="F292" s="23">
        <v>0.9</v>
      </c>
      <c r="G292" s="26">
        <v>0</v>
      </c>
      <c r="H292" s="26">
        <v>99</v>
      </c>
      <c r="I292" s="26">
        <v>96</v>
      </c>
      <c r="J292" s="26">
        <v>77</v>
      </c>
      <c r="K292" s="26">
        <v>30</v>
      </c>
      <c r="L292" s="26">
        <v>61</v>
      </c>
      <c r="M292" s="26">
        <v>0</v>
      </c>
      <c r="N292" s="27">
        <v>0</v>
      </c>
      <c r="O292" s="26">
        <v>80</v>
      </c>
      <c r="P292" s="26">
        <f t="shared" si="242"/>
        <v>443</v>
      </c>
      <c r="Q292" s="28" t="str">
        <f>IF(D292="物理类",IF(P292&gt;=分数线!$C$2,"本科",""),IF(D292="历史类",IF(P292&gt;=分数线!$C$3,"本科","")))</f>
        <v>本科</v>
      </c>
      <c r="R292" s="28">
        <f t="shared" si="243"/>
        <v>39.6</v>
      </c>
      <c r="S292" s="28" t="str">
        <f>IF(D292="物理类",IF(P292&gt;=分数线!$C$6,"重本",""),IF(D292="历史类",IF(P292&gt;=分数线!$C$7,"重本","")))</f>
        <v/>
      </c>
      <c r="T292" s="28">
        <f t="shared" si="244"/>
        <v>0</v>
      </c>
      <c r="U292" s="28">
        <f t="shared" si="245"/>
        <v>39.6</v>
      </c>
      <c r="V292" s="26">
        <v>6</v>
      </c>
      <c r="W292" s="26" t="s">
        <v>352</v>
      </c>
      <c r="X292" s="26">
        <f t="shared" si="246"/>
        <v>0.66</v>
      </c>
      <c r="Y292" s="26" t="s">
        <v>274</v>
      </c>
      <c r="Z292" s="26">
        <f t="shared" si="247"/>
        <v>0.66</v>
      </c>
      <c r="AA292" s="26" t="s">
        <v>306</v>
      </c>
      <c r="AB292" s="26">
        <f t="shared" si="248"/>
        <v>0.66</v>
      </c>
      <c r="AC292" s="49" t="s">
        <v>218</v>
      </c>
      <c r="AD292" s="26">
        <f t="shared" si="249"/>
        <v>0.66</v>
      </c>
      <c r="AE292" s="29" t="s">
        <v>349</v>
      </c>
      <c r="AF292" s="26">
        <f t="shared" si="250"/>
        <v>0.66</v>
      </c>
      <c r="AG292" s="29" t="s">
        <v>565</v>
      </c>
      <c r="AH292" s="26">
        <f t="shared" si="251"/>
        <v>0.66</v>
      </c>
      <c r="AI292" s="26">
        <v>6</v>
      </c>
      <c r="AJ292" s="26" t="s">
        <v>216</v>
      </c>
      <c r="AK292" s="26">
        <f t="shared" si="252"/>
        <v>0.66</v>
      </c>
      <c r="AL292" s="26" t="s">
        <v>274</v>
      </c>
      <c r="AM292" s="26">
        <f t="shared" si="253"/>
        <v>0.66</v>
      </c>
      <c r="AN292" s="26" t="s">
        <v>93</v>
      </c>
      <c r="AO292" s="26">
        <f t="shared" si="254"/>
        <v>0.66</v>
      </c>
      <c r="AP292" s="26" t="s">
        <v>218</v>
      </c>
      <c r="AQ292" s="26">
        <f t="shared" si="255"/>
        <v>0.66</v>
      </c>
      <c r="AR292" s="26" t="s">
        <v>266</v>
      </c>
      <c r="AS292" s="26">
        <f t="shared" si="256"/>
        <v>0.66</v>
      </c>
      <c r="AT292" s="26" t="s">
        <v>67</v>
      </c>
      <c r="AU292" s="26">
        <f t="shared" si="257"/>
        <v>0.66</v>
      </c>
      <c r="AV292" s="26">
        <v>6</v>
      </c>
      <c r="AW292" s="26" t="s">
        <v>78</v>
      </c>
      <c r="AX292" s="26">
        <f t="shared" si="258"/>
        <v>0.99</v>
      </c>
      <c r="AY292" s="26" t="s">
        <v>274</v>
      </c>
      <c r="AZ292" s="26">
        <f t="shared" si="259"/>
        <v>0.99</v>
      </c>
      <c r="BA292" s="26" t="s">
        <v>93</v>
      </c>
      <c r="BB292" s="26">
        <f t="shared" si="260"/>
        <v>0.99</v>
      </c>
      <c r="BC292" s="26" t="s">
        <v>218</v>
      </c>
      <c r="BD292" s="26">
        <f t="shared" si="261"/>
        <v>0.99</v>
      </c>
      <c r="BE292" s="26" t="s">
        <v>266</v>
      </c>
      <c r="BF292" s="26">
        <f t="shared" si="262"/>
        <v>0.99</v>
      </c>
      <c r="BG292" s="26" t="s">
        <v>67</v>
      </c>
      <c r="BH292" s="26">
        <f t="shared" si="263"/>
        <v>0.99</v>
      </c>
      <c r="BI292" s="26">
        <v>6</v>
      </c>
      <c r="BJ292" s="26" t="s">
        <v>78</v>
      </c>
      <c r="BK292" s="26">
        <f t="shared" si="264"/>
        <v>0.99</v>
      </c>
      <c r="BL292" s="26" t="s">
        <v>274</v>
      </c>
      <c r="BM292" s="26">
        <f t="shared" si="265"/>
        <v>0.99</v>
      </c>
      <c r="BN292" s="26" t="s">
        <v>93</v>
      </c>
      <c r="BO292" s="26">
        <f t="shared" si="266"/>
        <v>0.99</v>
      </c>
      <c r="BP292" s="26" t="s">
        <v>218</v>
      </c>
      <c r="BQ292" s="26">
        <f t="shared" si="267"/>
        <v>0.99</v>
      </c>
      <c r="BR292" s="26" t="s">
        <v>266</v>
      </c>
      <c r="BS292" s="26">
        <f t="shared" si="268"/>
        <v>0.99</v>
      </c>
      <c r="BT292" s="26" t="s">
        <v>67</v>
      </c>
      <c r="BU292" s="26">
        <f t="shared" si="269"/>
        <v>0.99</v>
      </c>
      <c r="BV292" s="26">
        <v>6</v>
      </c>
      <c r="BW292" s="26" t="s">
        <v>78</v>
      </c>
      <c r="BX292" s="26">
        <f t="shared" si="270"/>
        <v>1.65</v>
      </c>
      <c r="BY292" s="26" t="s">
        <v>274</v>
      </c>
      <c r="BZ292" s="26">
        <f t="shared" si="271"/>
        <v>1.65</v>
      </c>
      <c r="CA292" s="26" t="s">
        <v>17</v>
      </c>
      <c r="CB292" s="26">
        <f t="shared" si="272"/>
        <v>1.65</v>
      </c>
      <c r="CC292" s="26" t="s">
        <v>218</v>
      </c>
      <c r="CD292" s="26">
        <f t="shared" si="273"/>
        <v>1.65</v>
      </c>
      <c r="CE292" s="26" t="s">
        <v>266</v>
      </c>
      <c r="CF292" s="26">
        <f t="shared" si="274"/>
        <v>1.65</v>
      </c>
      <c r="CG292" s="26" t="s">
        <v>67</v>
      </c>
      <c r="CH292" s="26">
        <f t="shared" si="275"/>
        <v>1.65</v>
      </c>
      <c r="CI292" s="26">
        <v>6</v>
      </c>
      <c r="CJ292" s="26" t="s">
        <v>78</v>
      </c>
      <c r="CK292" s="26">
        <f t="shared" si="276"/>
        <v>1.65</v>
      </c>
      <c r="CL292" s="26" t="s">
        <v>274</v>
      </c>
      <c r="CM292" s="26">
        <f t="shared" si="277"/>
        <v>1.65</v>
      </c>
      <c r="CN292" s="26" t="s">
        <v>17</v>
      </c>
      <c r="CO292" s="26">
        <f t="shared" si="278"/>
        <v>1.65</v>
      </c>
      <c r="CP292" s="26" t="s">
        <v>218</v>
      </c>
      <c r="CQ292" s="26">
        <f t="shared" si="279"/>
        <v>1.65</v>
      </c>
      <c r="CR292" s="26" t="s">
        <v>266</v>
      </c>
      <c r="CS292" s="26">
        <f t="shared" si="280"/>
        <v>1.65</v>
      </c>
      <c r="CT292" s="26" t="s">
        <v>67</v>
      </c>
      <c r="CU292" s="26">
        <f t="shared" si="281"/>
        <v>1.65</v>
      </c>
    </row>
    <row r="293" spans="1:99" ht="15.75" x14ac:dyDescent="0.15">
      <c r="A293" s="23" t="s">
        <v>690</v>
      </c>
      <c r="B293" s="24" t="s">
        <v>691</v>
      </c>
      <c r="C293" s="23" t="s">
        <v>160</v>
      </c>
      <c r="D293" s="23" t="s">
        <v>8</v>
      </c>
      <c r="E293" s="25"/>
      <c r="F293" s="23">
        <v>0.9</v>
      </c>
      <c r="G293" s="26">
        <v>0</v>
      </c>
      <c r="H293" s="26">
        <v>105</v>
      </c>
      <c r="I293" s="26">
        <v>68</v>
      </c>
      <c r="J293" s="26">
        <v>93</v>
      </c>
      <c r="K293" s="26">
        <v>43</v>
      </c>
      <c r="L293" s="26">
        <v>60</v>
      </c>
      <c r="M293" s="26">
        <v>0</v>
      </c>
      <c r="N293" s="27">
        <v>0</v>
      </c>
      <c r="O293" s="26">
        <v>69</v>
      </c>
      <c r="P293" s="26">
        <f t="shared" si="242"/>
        <v>438</v>
      </c>
      <c r="Q293" s="28" t="str">
        <f>IF(D293="物理类",IF(P293&gt;=分数线!$C$2,"本科",""),IF(D293="历史类",IF(P293&gt;=分数线!$C$3,"本科","")))</f>
        <v>本科</v>
      </c>
      <c r="R293" s="28">
        <f t="shared" si="243"/>
        <v>39.6</v>
      </c>
      <c r="S293" s="28" t="str">
        <f>IF(D293="物理类",IF(P293&gt;=分数线!$C$6,"重本",""),IF(D293="历史类",IF(P293&gt;=分数线!$C$7,"重本","")))</f>
        <v/>
      </c>
      <c r="T293" s="28">
        <f t="shared" si="244"/>
        <v>0</v>
      </c>
      <c r="U293" s="28">
        <f t="shared" si="245"/>
        <v>39.6</v>
      </c>
      <c r="V293" s="26">
        <v>6</v>
      </c>
      <c r="W293" s="26" t="s">
        <v>63</v>
      </c>
      <c r="X293" s="26">
        <f t="shared" si="246"/>
        <v>0.66</v>
      </c>
      <c r="Y293" s="26" t="s">
        <v>265</v>
      </c>
      <c r="Z293" s="26">
        <f t="shared" si="247"/>
        <v>0.66</v>
      </c>
      <c r="AA293" s="26" t="s">
        <v>96</v>
      </c>
      <c r="AB293" s="26">
        <f t="shared" si="248"/>
        <v>0.66</v>
      </c>
      <c r="AC293" s="49" t="s">
        <v>97</v>
      </c>
      <c r="AD293" s="26">
        <f t="shared" si="249"/>
        <v>0.66</v>
      </c>
      <c r="AE293" s="29" t="s">
        <v>266</v>
      </c>
      <c r="AF293" s="26">
        <f t="shared" si="250"/>
        <v>0.66</v>
      </c>
      <c r="AG293" s="29" t="s">
        <v>92</v>
      </c>
      <c r="AH293" s="26">
        <f t="shared" si="251"/>
        <v>0.66</v>
      </c>
      <c r="AI293" s="26">
        <v>6</v>
      </c>
      <c r="AJ293" s="26" t="s">
        <v>216</v>
      </c>
      <c r="AK293" s="26">
        <f t="shared" si="252"/>
        <v>0.66</v>
      </c>
      <c r="AL293" s="26" t="s">
        <v>274</v>
      </c>
      <c r="AM293" s="26">
        <f t="shared" si="253"/>
        <v>0.66</v>
      </c>
      <c r="AN293" s="26" t="s">
        <v>93</v>
      </c>
      <c r="AO293" s="26">
        <f t="shared" si="254"/>
        <v>0.66</v>
      </c>
      <c r="AP293" s="26" t="s">
        <v>218</v>
      </c>
      <c r="AQ293" s="26">
        <f t="shared" si="255"/>
        <v>0.66</v>
      </c>
      <c r="AR293" s="26" t="s">
        <v>266</v>
      </c>
      <c r="AS293" s="26">
        <f t="shared" si="256"/>
        <v>0.66</v>
      </c>
      <c r="AT293" s="26" t="s">
        <v>67</v>
      </c>
      <c r="AU293" s="26">
        <f t="shared" si="257"/>
        <v>0.66</v>
      </c>
      <c r="AV293" s="26">
        <v>6</v>
      </c>
      <c r="AW293" s="26" t="s">
        <v>78</v>
      </c>
      <c r="AX293" s="26">
        <f t="shared" si="258"/>
        <v>0.99</v>
      </c>
      <c r="AY293" s="26" t="s">
        <v>274</v>
      </c>
      <c r="AZ293" s="26">
        <f t="shared" si="259"/>
        <v>0.99</v>
      </c>
      <c r="BA293" s="26" t="s">
        <v>93</v>
      </c>
      <c r="BB293" s="26">
        <f t="shared" si="260"/>
        <v>0.99</v>
      </c>
      <c r="BC293" s="26" t="s">
        <v>218</v>
      </c>
      <c r="BD293" s="26">
        <f t="shared" si="261"/>
        <v>0.99</v>
      </c>
      <c r="BE293" s="26" t="s">
        <v>266</v>
      </c>
      <c r="BF293" s="26">
        <f t="shared" si="262"/>
        <v>0.99</v>
      </c>
      <c r="BG293" s="26" t="s">
        <v>67</v>
      </c>
      <c r="BH293" s="26">
        <f t="shared" si="263"/>
        <v>0.99</v>
      </c>
      <c r="BI293" s="26">
        <v>6</v>
      </c>
      <c r="BJ293" s="26" t="s">
        <v>78</v>
      </c>
      <c r="BK293" s="26">
        <f t="shared" si="264"/>
        <v>0.99</v>
      </c>
      <c r="BL293" s="26" t="s">
        <v>274</v>
      </c>
      <c r="BM293" s="26">
        <f t="shared" si="265"/>
        <v>0.99</v>
      </c>
      <c r="BN293" s="26" t="s">
        <v>93</v>
      </c>
      <c r="BO293" s="26">
        <f t="shared" si="266"/>
        <v>0.99</v>
      </c>
      <c r="BP293" s="26" t="s">
        <v>218</v>
      </c>
      <c r="BQ293" s="26">
        <f t="shared" si="267"/>
        <v>0.99</v>
      </c>
      <c r="BR293" s="26" t="s">
        <v>266</v>
      </c>
      <c r="BS293" s="26">
        <f t="shared" si="268"/>
        <v>0.99</v>
      </c>
      <c r="BT293" s="26" t="s">
        <v>67</v>
      </c>
      <c r="BU293" s="26">
        <f t="shared" si="269"/>
        <v>0.99</v>
      </c>
      <c r="BV293" s="26">
        <v>6</v>
      </c>
      <c r="BW293" s="26" t="s">
        <v>78</v>
      </c>
      <c r="BX293" s="26">
        <f t="shared" si="270"/>
        <v>1.65</v>
      </c>
      <c r="BY293" s="26" t="s">
        <v>274</v>
      </c>
      <c r="BZ293" s="26">
        <f t="shared" si="271"/>
        <v>1.65</v>
      </c>
      <c r="CA293" s="26" t="s">
        <v>17</v>
      </c>
      <c r="CB293" s="26">
        <f t="shared" si="272"/>
        <v>1.65</v>
      </c>
      <c r="CC293" s="26" t="s">
        <v>218</v>
      </c>
      <c r="CD293" s="26">
        <f t="shared" si="273"/>
        <v>1.65</v>
      </c>
      <c r="CE293" s="26" t="s">
        <v>266</v>
      </c>
      <c r="CF293" s="26">
        <f t="shared" si="274"/>
        <v>1.65</v>
      </c>
      <c r="CG293" s="26" t="s">
        <v>67</v>
      </c>
      <c r="CH293" s="26">
        <f t="shared" si="275"/>
        <v>1.65</v>
      </c>
      <c r="CI293" s="26">
        <v>6</v>
      </c>
      <c r="CJ293" s="26" t="s">
        <v>78</v>
      </c>
      <c r="CK293" s="26">
        <f t="shared" si="276"/>
        <v>1.65</v>
      </c>
      <c r="CL293" s="26" t="s">
        <v>274</v>
      </c>
      <c r="CM293" s="26">
        <f t="shared" si="277"/>
        <v>1.65</v>
      </c>
      <c r="CN293" s="26" t="s">
        <v>17</v>
      </c>
      <c r="CO293" s="26">
        <f t="shared" si="278"/>
        <v>1.65</v>
      </c>
      <c r="CP293" s="26" t="s">
        <v>218</v>
      </c>
      <c r="CQ293" s="26">
        <f t="shared" si="279"/>
        <v>1.65</v>
      </c>
      <c r="CR293" s="26" t="s">
        <v>266</v>
      </c>
      <c r="CS293" s="26">
        <f t="shared" si="280"/>
        <v>1.65</v>
      </c>
      <c r="CT293" s="26" t="s">
        <v>67</v>
      </c>
      <c r="CU293" s="26">
        <f t="shared" si="281"/>
        <v>1.65</v>
      </c>
    </row>
    <row r="294" spans="1:99" ht="15.75" x14ac:dyDescent="0.15">
      <c r="A294" s="23" t="s">
        <v>692</v>
      </c>
      <c r="B294" s="24" t="s">
        <v>693</v>
      </c>
      <c r="C294" s="23" t="s">
        <v>160</v>
      </c>
      <c r="D294" s="23" t="s">
        <v>8</v>
      </c>
      <c r="E294" s="25"/>
      <c r="F294" s="23">
        <v>1</v>
      </c>
      <c r="G294" s="26">
        <v>0</v>
      </c>
      <c r="H294" s="26">
        <v>110</v>
      </c>
      <c r="I294" s="26">
        <v>75</v>
      </c>
      <c r="J294" s="26">
        <v>111</v>
      </c>
      <c r="K294" s="26">
        <v>31</v>
      </c>
      <c r="L294" s="26">
        <v>38</v>
      </c>
      <c r="M294" s="26">
        <v>0</v>
      </c>
      <c r="N294" s="27">
        <v>0</v>
      </c>
      <c r="O294" s="26">
        <v>72</v>
      </c>
      <c r="P294" s="26">
        <f t="shared" si="242"/>
        <v>437</v>
      </c>
      <c r="Q294" s="28" t="str">
        <f>IF(D294="物理类",IF(P294&gt;=分数线!$C$2,"本科",""),IF(D294="历史类",IF(P294&gt;=分数线!$C$3,"本科","")))</f>
        <v/>
      </c>
      <c r="R294" s="28">
        <f t="shared" si="243"/>
        <v>-36</v>
      </c>
      <c r="S294" s="28" t="str">
        <f>IF(D294="物理类",IF(P294&gt;=分数线!$C$6,"重本",""),IF(D294="历史类",IF(P294&gt;=分数线!$C$7,"重本","")))</f>
        <v/>
      </c>
      <c r="T294" s="28">
        <f t="shared" si="244"/>
        <v>0</v>
      </c>
      <c r="U294" s="28">
        <f t="shared" si="245"/>
        <v>-36</v>
      </c>
      <c r="V294" s="26">
        <v>6</v>
      </c>
      <c r="W294" s="26" t="s">
        <v>181</v>
      </c>
      <c r="X294" s="26">
        <f t="shared" si="246"/>
        <v>-0.6</v>
      </c>
      <c r="Y294" s="26" t="s">
        <v>182</v>
      </c>
      <c r="Z294" s="26">
        <f t="shared" si="247"/>
        <v>-0.6</v>
      </c>
      <c r="AA294" s="26" t="s">
        <v>91</v>
      </c>
      <c r="AB294" s="26">
        <f t="shared" si="248"/>
        <v>-0.6</v>
      </c>
      <c r="AC294" s="49" t="s">
        <v>183</v>
      </c>
      <c r="AD294" s="26">
        <f t="shared" si="249"/>
        <v>-0.6</v>
      </c>
      <c r="AE294" s="29" t="s">
        <v>184</v>
      </c>
      <c r="AF294" s="26">
        <f t="shared" si="250"/>
        <v>-0.6</v>
      </c>
      <c r="AG294" s="29" t="s">
        <v>23</v>
      </c>
      <c r="AH294" s="26">
        <f t="shared" si="251"/>
        <v>-0.6</v>
      </c>
      <c r="AI294" s="26">
        <v>6</v>
      </c>
      <c r="AJ294" s="26" t="s">
        <v>216</v>
      </c>
      <c r="AK294" s="26">
        <f t="shared" si="252"/>
        <v>-0.6</v>
      </c>
      <c r="AL294" s="26" t="s">
        <v>274</v>
      </c>
      <c r="AM294" s="26">
        <f t="shared" si="253"/>
        <v>-0.6</v>
      </c>
      <c r="AN294" s="26" t="s">
        <v>93</v>
      </c>
      <c r="AO294" s="26">
        <f t="shared" si="254"/>
        <v>-0.6</v>
      </c>
      <c r="AP294" s="26" t="s">
        <v>218</v>
      </c>
      <c r="AQ294" s="26">
        <f t="shared" si="255"/>
        <v>-0.6</v>
      </c>
      <c r="AR294" s="26" t="s">
        <v>266</v>
      </c>
      <c r="AS294" s="26">
        <f t="shared" si="256"/>
        <v>-0.6</v>
      </c>
      <c r="AT294" s="26" t="s">
        <v>67</v>
      </c>
      <c r="AU294" s="26">
        <f t="shared" si="257"/>
        <v>-0.6</v>
      </c>
      <c r="AV294" s="26">
        <v>6</v>
      </c>
      <c r="AW294" s="26" t="s">
        <v>78</v>
      </c>
      <c r="AX294" s="26">
        <f t="shared" si="258"/>
        <v>-0.9</v>
      </c>
      <c r="AY294" s="26" t="s">
        <v>274</v>
      </c>
      <c r="AZ294" s="26">
        <f t="shared" si="259"/>
        <v>-0.9</v>
      </c>
      <c r="BA294" s="26" t="s">
        <v>93</v>
      </c>
      <c r="BB294" s="26">
        <f t="shared" si="260"/>
        <v>-0.9</v>
      </c>
      <c r="BC294" s="26" t="s">
        <v>218</v>
      </c>
      <c r="BD294" s="26">
        <f t="shared" si="261"/>
        <v>-0.9</v>
      </c>
      <c r="BE294" s="26" t="s">
        <v>266</v>
      </c>
      <c r="BF294" s="26">
        <f t="shared" si="262"/>
        <v>-0.9</v>
      </c>
      <c r="BG294" s="26" t="s">
        <v>67</v>
      </c>
      <c r="BH294" s="26">
        <f t="shared" si="263"/>
        <v>-0.9</v>
      </c>
      <c r="BI294" s="26">
        <v>6</v>
      </c>
      <c r="BJ294" s="26" t="s">
        <v>78</v>
      </c>
      <c r="BK294" s="26">
        <f t="shared" si="264"/>
        <v>-0.9</v>
      </c>
      <c r="BL294" s="26" t="s">
        <v>274</v>
      </c>
      <c r="BM294" s="26">
        <f t="shared" si="265"/>
        <v>-0.9</v>
      </c>
      <c r="BN294" s="26" t="s">
        <v>93</v>
      </c>
      <c r="BO294" s="26">
        <f t="shared" si="266"/>
        <v>-0.9</v>
      </c>
      <c r="BP294" s="26" t="s">
        <v>218</v>
      </c>
      <c r="BQ294" s="26">
        <f t="shared" si="267"/>
        <v>-0.9</v>
      </c>
      <c r="BR294" s="26" t="s">
        <v>266</v>
      </c>
      <c r="BS294" s="26">
        <f t="shared" si="268"/>
        <v>-0.9</v>
      </c>
      <c r="BT294" s="26" t="s">
        <v>67</v>
      </c>
      <c r="BU294" s="26">
        <f t="shared" si="269"/>
        <v>-0.9</v>
      </c>
      <c r="BV294" s="26">
        <v>6</v>
      </c>
      <c r="BW294" s="26" t="s">
        <v>78</v>
      </c>
      <c r="BX294" s="26">
        <f t="shared" si="270"/>
        <v>-1.5</v>
      </c>
      <c r="BY294" s="26" t="s">
        <v>274</v>
      </c>
      <c r="BZ294" s="26">
        <f t="shared" si="271"/>
        <v>-1.5</v>
      </c>
      <c r="CA294" s="26" t="s">
        <v>17</v>
      </c>
      <c r="CB294" s="26">
        <f t="shared" si="272"/>
        <v>-1.5</v>
      </c>
      <c r="CC294" s="26" t="s">
        <v>218</v>
      </c>
      <c r="CD294" s="26">
        <f t="shared" si="273"/>
        <v>-1.5</v>
      </c>
      <c r="CE294" s="26" t="s">
        <v>266</v>
      </c>
      <c r="CF294" s="26">
        <f t="shared" si="274"/>
        <v>-1.5</v>
      </c>
      <c r="CG294" s="26" t="s">
        <v>67</v>
      </c>
      <c r="CH294" s="26">
        <f t="shared" si="275"/>
        <v>-1.5</v>
      </c>
      <c r="CI294" s="26">
        <v>6</v>
      </c>
      <c r="CJ294" s="26" t="s">
        <v>78</v>
      </c>
      <c r="CK294" s="26">
        <f t="shared" si="276"/>
        <v>-1.5</v>
      </c>
      <c r="CL294" s="26" t="s">
        <v>274</v>
      </c>
      <c r="CM294" s="26">
        <f t="shared" si="277"/>
        <v>-1.5</v>
      </c>
      <c r="CN294" s="26" t="s">
        <v>17</v>
      </c>
      <c r="CO294" s="26">
        <f t="shared" si="278"/>
        <v>-1.5</v>
      </c>
      <c r="CP294" s="26" t="s">
        <v>218</v>
      </c>
      <c r="CQ294" s="26">
        <f t="shared" si="279"/>
        <v>-1.5</v>
      </c>
      <c r="CR294" s="26" t="s">
        <v>266</v>
      </c>
      <c r="CS294" s="26">
        <f t="shared" si="280"/>
        <v>-1.5</v>
      </c>
      <c r="CT294" s="26" t="s">
        <v>67</v>
      </c>
      <c r="CU294" s="26">
        <f t="shared" si="281"/>
        <v>-1.5</v>
      </c>
    </row>
    <row r="295" spans="1:99" ht="15.75" x14ac:dyDescent="0.15">
      <c r="A295" s="23" t="s">
        <v>694</v>
      </c>
      <c r="B295" s="24" t="s">
        <v>695</v>
      </c>
      <c r="C295" s="23" t="s">
        <v>160</v>
      </c>
      <c r="D295" s="23" t="s">
        <v>8</v>
      </c>
      <c r="E295" s="25"/>
      <c r="F295" s="23">
        <v>0</v>
      </c>
      <c r="G295" s="26">
        <v>0</v>
      </c>
      <c r="H295" s="26">
        <v>102</v>
      </c>
      <c r="I295" s="26">
        <v>81</v>
      </c>
      <c r="J295" s="26">
        <v>67</v>
      </c>
      <c r="K295" s="26">
        <v>43</v>
      </c>
      <c r="L295" s="26">
        <v>64</v>
      </c>
      <c r="M295" s="26">
        <v>0</v>
      </c>
      <c r="N295" s="27">
        <v>0</v>
      </c>
      <c r="O295" s="26">
        <v>80</v>
      </c>
      <c r="P295" s="26">
        <f t="shared" si="242"/>
        <v>437</v>
      </c>
      <c r="Q295" s="28" t="str">
        <f>IF(D295="物理类",IF(P295&gt;=分数线!$C$2,"本科",""),IF(D295="历史类",IF(P295&gt;=分数线!$C$3,"本科","")))</f>
        <v/>
      </c>
      <c r="R295" s="28">
        <f t="shared" si="243"/>
        <v>0</v>
      </c>
      <c r="S295" s="28" t="str">
        <f>IF(D295="物理类",IF(P295&gt;=分数线!$C$6,"重本",""),IF(D295="历史类",IF(P295&gt;=分数线!$C$7,"重本","")))</f>
        <v/>
      </c>
      <c r="T295" s="28">
        <f t="shared" si="244"/>
        <v>0</v>
      </c>
      <c r="U295" s="28">
        <f t="shared" si="245"/>
        <v>0</v>
      </c>
      <c r="V295" s="26">
        <v>6</v>
      </c>
      <c r="W295" s="26" t="s">
        <v>352</v>
      </c>
      <c r="X295" s="26">
        <f t="shared" si="246"/>
        <v>0</v>
      </c>
      <c r="Y295" s="26" t="s">
        <v>274</v>
      </c>
      <c r="Z295" s="26">
        <f t="shared" si="247"/>
        <v>0</v>
      </c>
      <c r="AA295" s="26" t="s">
        <v>306</v>
      </c>
      <c r="AB295" s="26">
        <f t="shared" si="248"/>
        <v>0</v>
      </c>
      <c r="AC295" s="49" t="s">
        <v>218</v>
      </c>
      <c r="AD295" s="26">
        <f t="shared" si="249"/>
        <v>0</v>
      </c>
      <c r="AE295" s="29" t="s">
        <v>349</v>
      </c>
      <c r="AF295" s="26">
        <f t="shared" si="250"/>
        <v>0</v>
      </c>
      <c r="AG295" s="29" t="s">
        <v>565</v>
      </c>
      <c r="AH295" s="26">
        <f t="shared" si="251"/>
        <v>0</v>
      </c>
      <c r="AI295" s="26">
        <v>6</v>
      </c>
      <c r="AJ295" s="26" t="s">
        <v>216</v>
      </c>
      <c r="AK295" s="26">
        <f t="shared" si="252"/>
        <v>0</v>
      </c>
      <c r="AL295" s="26" t="s">
        <v>274</v>
      </c>
      <c r="AM295" s="26">
        <f t="shared" si="253"/>
        <v>0</v>
      </c>
      <c r="AN295" s="26" t="s">
        <v>93</v>
      </c>
      <c r="AO295" s="26">
        <f t="shared" si="254"/>
        <v>0</v>
      </c>
      <c r="AP295" s="26" t="s">
        <v>218</v>
      </c>
      <c r="AQ295" s="26">
        <f t="shared" si="255"/>
        <v>0</v>
      </c>
      <c r="AR295" s="26" t="s">
        <v>266</v>
      </c>
      <c r="AS295" s="26">
        <f t="shared" si="256"/>
        <v>0</v>
      </c>
      <c r="AT295" s="26" t="s">
        <v>67</v>
      </c>
      <c r="AU295" s="26">
        <f t="shared" si="257"/>
        <v>0</v>
      </c>
      <c r="AV295" s="26">
        <v>6</v>
      </c>
      <c r="AW295" s="26" t="s">
        <v>78</v>
      </c>
      <c r="AX295" s="26">
        <f t="shared" si="258"/>
        <v>0</v>
      </c>
      <c r="AY295" s="26" t="s">
        <v>274</v>
      </c>
      <c r="AZ295" s="26">
        <f t="shared" si="259"/>
        <v>0</v>
      </c>
      <c r="BA295" s="26" t="s">
        <v>93</v>
      </c>
      <c r="BB295" s="26">
        <f t="shared" si="260"/>
        <v>0</v>
      </c>
      <c r="BC295" s="26" t="s">
        <v>218</v>
      </c>
      <c r="BD295" s="26">
        <f t="shared" si="261"/>
        <v>0</v>
      </c>
      <c r="BE295" s="26" t="s">
        <v>266</v>
      </c>
      <c r="BF295" s="26">
        <f t="shared" si="262"/>
        <v>0</v>
      </c>
      <c r="BG295" s="26" t="s">
        <v>67</v>
      </c>
      <c r="BH295" s="26">
        <f t="shared" si="263"/>
        <v>0</v>
      </c>
      <c r="BI295" s="26">
        <v>6</v>
      </c>
      <c r="BJ295" s="26" t="s">
        <v>78</v>
      </c>
      <c r="BK295" s="26">
        <f t="shared" si="264"/>
        <v>0</v>
      </c>
      <c r="BL295" s="26" t="s">
        <v>274</v>
      </c>
      <c r="BM295" s="26">
        <f t="shared" si="265"/>
        <v>0</v>
      </c>
      <c r="BN295" s="26" t="s">
        <v>93</v>
      </c>
      <c r="BO295" s="26">
        <f t="shared" si="266"/>
        <v>0</v>
      </c>
      <c r="BP295" s="26" t="s">
        <v>218</v>
      </c>
      <c r="BQ295" s="26">
        <f t="shared" si="267"/>
        <v>0</v>
      </c>
      <c r="BR295" s="26" t="s">
        <v>266</v>
      </c>
      <c r="BS295" s="26">
        <f t="shared" si="268"/>
        <v>0</v>
      </c>
      <c r="BT295" s="26" t="s">
        <v>67</v>
      </c>
      <c r="BU295" s="26">
        <f t="shared" si="269"/>
        <v>0</v>
      </c>
      <c r="BV295" s="26">
        <v>6</v>
      </c>
      <c r="BW295" s="26" t="s">
        <v>78</v>
      </c>
      <c r="BX295" s="26">
        <f t="shared" si="270"/>
        <v>0</v>
      </c>
      <c r="BY295" s="26" t="s">
        <v>274</v>
      </c>
      <c r="BZ295" s="26">
        <f t="shared" si="271"/>
        <v>0</v>
      </c>
      <c r="CA295" s="26" t="s">
        <v>17</v>
      </c>
      <c r="CB295" s="26">
        <f t="shared" si="272"/>
        <v>0</v>
      </c>
      <c r="CC295" s="26" t="s">
        <v>218</v>
      </c>
      <c r="CD295" s="26">
        <f t="shared" si="273"/>
        <v>0</v>
      </c>
      <c r="CE295" s="26" t="s">
        <v>266</v>
      </c>
      <c r="CF295" s="26">
        <f t="shared" si="274"/>
        <v>0</v>
      </c>
      <c r="CG295" s="26" t="s">
        <v>67</v>
      </c>
      <c r="CH295" s="26">
        <f t="shared" si="275"/>
        <v>0</v>
      </c>
      <c r="CI295" s="26">
        <v>6</v>
      </c>
      <c r="CJ295" s="26" t="s">
        <v>78</v>
      </c>
      <c r="CK295" s="26">
        <f t="shared" si="276"/>
        <v>0</v>
      </c>
      <c r="CL295" s="26" t="s">
        <v>274</v>
      </c>
      <c r="CM295" s="26">
        <f t="shared" si="277"/>
        <v>0</v>
      </c>
      <c r="CN295" s="26" t="s">
        <v>17</v>
      </c>
      <c r="CO295" s="26">
        <f t="shared" si="278"/>
        <v>0</v>
      </c>
      <c r="CP295" s="26" t="s">
        <v>218</v>
      </c>
      <c r="CQ295" s="26">
        <f t="shared" si="279"/>
        <v>0</v>
      </c>
      <c r="CR295" s="26" t="s">
        <v>266</v>
      </c>
      <c r="CS295" s="26">
        <f t="shared" si="280"/>
        <v>0</v>
      </c>
      <c r="CT295" s="26" t="s">
        <v>67</v>
      </c>
      <c r="CU295" s="26">
        <f t="shared" si="281"/>
        <v>0</v>
      </c>
    </row>
    <row r="296" spans="1:99" ht="15.75" x14ac:dyDescent="0.15">
      <c r="A296" s="23" t="s">
        <v>696</v>
      </c>
      <c r="B296" s="24" t="s">
        <v>697</v>
      </c>
      <c r="C296" s="23" t="s">
        <v>160</v>
      </c>
      <c r="D296" s="23" t="s">
        <v>8</v>
      </c>
      <c r="E296" s="25"/>
      <c r="F296" s="23">
        <v>0.2</v>
      </c>
      <c r="G296" s="26">
        <v>0</v>
      </c>
      <c r="H296" s="26">
        <v>103</v>
      </c>
      <c r="I296" s="26">
        <v>92</v>
      </c>
      <c r="J296" s="26">
        <v>54</v>
      </c>
      <c r="K296" s="26">
        <v>48</v>
      </c>
      <c r="L296" s="26">
        <v>67</v>
      </c>
      <c r="M296" s="26">
        <v>0</v>
      </c>
      <c r="N296" s="27">
        <v>0</v>
      </c>
      <c r="O296" s="26">
        <v>72</v>
      </c>
      <c r="P296" s="26">
        <f t="shared" si="242"/>
        <v>436</v>
      </c>
      <c r="Q296" s="28" t="str">
        <f>IF(D296="物理类",IF(P296&gt;=分数线!$C$2,"本科",""),IF(D296="历史类",IF(P296&gt;=分数线!$C$3,"本科","")))</f>
        <v/>
      </c>
      <c r="R296" s="28">
        <f t="shared" si="243"/>
        <v>-7.2</v>
      </c>
      <c r="S296" s="28" t="str">
        <f>IF(D296="物理类",IF(P296&gt;=分数线!$C$6,"重本",""),IF(D296="历史类",IF(P296&gt;=分数线!$C$7,"重本","")))</f>
        <v/>
      </c>
      <c r="T296" s="28">
        <f t="shared" si="244"/>
        <v>0</v>
      </c>
      <c r="U296" s="28">
        <f t="shared" si="245"/>
        <v>-7.2</v>
      </c>
      <c r="V296" s="26">
        <v>6</v>
      </c>
      <c r="W296" s="26" t="s">
        <v>85</v>
      </c>
      <c r="X296" s="26">
        <f t="shared" si="246"/>
        <v>-0.12</v>
      </c>
      <c r="Y296" s="26" t="s">
        <v>274</v>
      </c>
      <c r="Z296" s="26">
        <f t="shared" si="247"/>
        <v>-0.12</v>
      </c>
      <c r="AA296" s="26" t="s">
        <v>93</v>
      </c>
      <c r="AB296" s="26">
        <f t="shared" si="248"/>
        <v>-0.12</v>
      </c>
      <c r="AC296" s="49" t="s">
        <v>183</v>
      </c>
      <c r="AD296" s="26">
        <f t="shared" si="249"/>
        <v>-0.12</v>
      </c>
      <c r="AE296" s="29" t="s">
        <v>275</v>
      </c>
      <c r="AF296" s="26">
        <f t="shared" si="250"/>
        <v>-0.12</v>
      </c>
      <c r="AG296" s="29" t="s">
        <v>92</v>
      </c>
      <c r="AH296" s="26">
        <f t="shared" si="251"/>
        <v>-0.12</v>
      </c>
      <c r="AI296" s="26">
        <v>6</v>
      </c>
      <c r="AJ296" s="26" t="s">
        <v>216</v>
      </c>
      <c r="AK296" s="26">
        <f t="shared" si="252"/>
        <v>-0.12</v>
      </c>
      <c r="AL296" s="26" t="s">
        <v>274</v>
      </c>
      <c r="AM296" s="26">
        <f t="shared" si="253"/>
        <v>-0.12</v>
      </c>
      <c r="AN296" s="26" t="s">
        <v>93</v>
      </c>
      <c r="AO296" s="26">
        <f t="shared" si="254"/>
        <v>-0.12</v>
      </c>
      <c r="AP296" s="26" t="s">
        <v>218</v>
      </c>
      <c r="AQ296" s="26">
        <f t="shared" si="255"/>
        <v>-0.12</v>
      </c>
      <c r="AR296" s="26" t="s">
        <v>266</v>
      </c>
      <c r="AS296" s="26">
        <f t="shared" si="256"/>
        <v>-0.12</v>
      </c>
      <c r="AT296" s="26" t="s">
        <v>67</v>
      </c>
      <c r="AU296" s="26">
        <f t="shared" si="257"/>
        <v>-0.12</v>
      </c>
      <c r="AV296" s="26">
        <v>6</v>
      </c>
      <c r="AW296" s="26" t="s">
        <v>78</v>
      </c>
      <c r="AX296" s="26">
        <f t="shared" si="258"/>
        <v>-0.18</v>
      </c>
      <c r="AY296" s="26" t="s">
        <v>274</v>
      </c>
      <c r="AZ296" s="26">
        <f t="shared" si="259"/>
        <v>-0.18</v>
      </c>
      <c r="BA296" s="26" t="s">
        <v>93</v>
      </c>
      <c r="BB296" s="26">
        <f t="shared" si="260"/>
        <v>-0.18</v>
      </c>
      <c r="BC296" s="26" t="s">
        <v>218</v>
      </c>
      <c r="BD296" s="26">
        <f t="shared" si="261"/>
        <v>-0.18</v>
      </c>
      <c r="BE296" s="26" t="s">
        <v>266</v>
      </c>
      <c r="BF296" s="26">
        <f t="shared" si="262"/>
        <v>-0.18</v>
      </c>
      <c r="BG296" s="26" t="s">
        <v>67</v>
      </c>
      <c r="BH296" s="26">
        <f t="shared" si="263"/>
        <v>-0.18</v>
      </c>
      <c r="BI296" s="26">
        <v>6</v>
      </c>
      <c r="BJ296" s="26" t="s">
        <v>78</v>
      </c>
      <c r="BK296" s="26">
        <f t="shared" si="264"/>
        <v>-0.18</v>
      </c>
      <c r="BL296" s="26" t="s">
        <v>274</v>
      </c>
      <c r="BM296" s="26">
        <f t="shared" si="265"/>
        <v>-0.18</v>
      </c>
      <c r="BN296" s="26" t="s">
        <v>93</v>
      </c>
      <c r="BO296" s="26">
        <f t="shared" si="266"/>
        <v>-0.18</v>
      </c>
      <c r="BP296" s="26" t="s">
        <v>218</v>
      </c>
      <c r="BQ296" s="26">
        <f t="shared" si="267"/>
        <v>-0.18</v>
      </c>
      <c r="BR296" s="26" t="s">
        <v>266</v>
      </c>
      <c r="BS296" s="26">
        <f t="shared" si="268"/>
        <v>-0.18</v>
      </c>
      <c r="BT296" s="26" t="s">
        <v>67</v>
      </c>
      <c r="BU296" s="26">
        <f t="shared" si="269"/>
        <v>-0.18</v>
      </c>
      <c r="BV296" s="26">
        <v>6</v>
      </c>
      <c r="BW296" s="26" t="s">
        <v>78</v>
      </c>
      <c r="BX296" s="26">
        <f t="shared" si="270"/>
        <v>-0.3</v>
      </c>
      <c r="BY296" s="26" t="s">
        <v>274</v>
      </c>
      <c r="BZ296" s="26">
        <f t="shared" si="271"/>
        <v>-0.3</v>
      </c>
      <c r="CA296" s="26" t="s">
        <v>17</v>
      </c>
      <c r="CB296" s="26">
        <f t="shared" si="272"/>
        <v>-0.3</v>
      </c>
      <c r="CC296" s="26" t="s">
        <v>218</v>
      </c>
      <c r="CD296" s="26">
        <f t="shared" si="273"/>
        <v>-0.3</v>
      </c>
      <c r="CE296" s="26" t="s">
        <v>266</v>
      </c>
      <c r="CF296" s="26">
        <f t="shared" si="274"/>
        <v>-0.3</v>
      </c>
      <c r="CG296" s="26" t="s">
        <v>67</v>
      </c>
      <c r="CH296" s="26">
        <f t="shared" si="275"/>
        <v>-0.3</v>
      </c>
      <c r="CI296" s="26">
        <v>6</v>
      </c>
      <c r="CJ296" s="26" t="s">
        <v>78</v>
      </c>
      <c r="CK296" s="26">
        <f t="shared" si="276"/>
        <v>-0.3</v>
      </c>
      <c r="CL296" s="26" t="s">
        <v>274</v>
      </c>
      <c r="CM296" s="26">
        <f t="shared" si="277"/>
        <v>-0.3</v>
      </c>
      <c r="CN296" s="26" t="s">
        <v>17</v>
      </c>
      <c r="CO296" s="26">
        <f t="shared" si="278"/>
        <v>-0.3</v>
      </c>
      <c r="CP296" s="26" t="s">
        <v>218</v>
      </c>
      <c r="CQ296" s="26">
        <f t="shared" si="279"/>
        <v>-0.3</v>
      </c>
      <c r="CR296" s="26" t="s">
        <v>266</v>
      </c>
      <c r="CS296" s="26">
        <f t="shared" si="280"/>
        <v>-0.3</v>
      </c>
      <c r="CT296" s="26" t="s">
        <v>67</v>
      </c>
      <c r="CU296" s="26">
        <f t="shared" si="281"/>
        <v>-0.3</v>
      </c>
    </row>
    <row r="297" spans="1:99" ht="15.75" x14ac:dyDescent="0.15">
      <c r="A297" s="23" t="s">
        <v>698</v>
      </c>
      <c r="B297" s="24" t="s">
        <v>699</v>
      </c>
      <c r="C297" s="23" t="s">
        <v>160</v>
      </c>
      <c r="D297" s="23" t="s">
        <v>8</v>
      </c>
      <c r="E297" s="25"/>
      <c r="F297" s="23">
        <v>0.2</v>
      </c>
      <c r="G297" s="26">
        <v>0</v>
      </c>
      <c r="H297" s="26">
        <v>112</v>
      </c>
      <c r="I297" s="26">
        <v>59</v>
      </c>
      <c r="J297" s="26">
        <v>94</v>
      </c>
      <c r="K297" s="26">
        <v>37</v>
      </c>
      <c r="L297" s="26">
        <v>65</v>
      </c>
      <c r="M297" s="26">
        <v>0</v>
      </c>
      <c r="N297" s="27">
        <v>0</v>
      </c>
      <c r="O297" s="26">
        <v>68</v>
      </c>
      <c r="P297" s="26">
        <f t="shared" si="242"/>
        <v>435</v>
      </c>
      <c r="Q297" s="28" t="str">
        <f>IF(D297="物理类",IF(P297&gt;=分数线!$C$2,"本科",""),IF(D297="历史类",IF(P297&gt;=分数线!$C$3,"本科","")))</f>
        <v/>
      </c>
      <c r="R297" s="28">
        <f t="shared" si="243"/>
        <v>-7.2</v>
      </c>
      <c r="S297" s="28" t="str">
        <f>IF(D297="物理类",IF(P297&gt;=分数线!$C$6,"重本",""),IF(D297="历史类",IF(P297&gt;=分数线!$C$7,"重本","")))</f>
        <v/>
      </c>
      <c r="T297" s="28">
        <f t="shared" si="244"/>
        <v>0</v>
      </c>
      <c r="U297" s="28">
        <f t="shared" si="245"/>
        <v>-7.2</v>
      </c>
      <c r="V297" s="26">
        <v>6</v>
      </c>
      <c r="W297" s="26" t="s">
        <v>347</v>
      </c>
      <c r="X297" s="26">
        <f t="shared" si="246"/>
        <v>-0.12</v>
      </c>
      <c r="Y297" s="26" t="s">
        <v>217</v>
      </c>
      <c r="Z297" s="26">
        <f t="shared" si="247"/>
        <v>-0.12</v>
      </c>
      <c r="AA297" s="26" t="s">
        <v>348</v>
      </c>
      <c r="AB297" s="26">
        <f t="shared" si="248"/>
        <v>-0.12</v>
      </c>
      <c r="AC297" s="49" t="s">
        <v>97</v>
      </c>
      <c r="AD297" s="26">
        <f t="shared" si="249"/>
        <v>-0.12</v>
      </c>
      <c r="AE297" s="29" t="s">
        <v>349</v>
      </c>
      <c r="AF297" s="26">
        <f t="shared" si="250"/>
        <v>-0.12</v>
      </c>
      <c r="AG297" s="29" t="s">
        <v>565</v>
      </c>
      <c r="AH297" s="26">
        <f t="shared" si="251"/>
        <v>-0.12</v>
      </c>
      <c r="AI297" s="26">
        <v>6</v>
      </c>
      <c r="AJ297" s="26" t="s">
        <v>216</v>
      </c>
      <c r="AK297" s="26">
        <f t="shared" si="252"/>
        <v>-0.12</v>
      </c>
      <c r="AL297" s="26" t="s">
        <v>274</v>
      </c>
      <c r="AM297" s="26">
        <f t="shared" si="253"/>
        <v>-0.12</v>
      </c>
      <c r="AN297" s="26" t="s">
        <v>93</v>
      </c>
      <c r="AO297" s="26">
        <f t="shared" si="254"/>
        <v>-0.12</v>
      </c>
      <c r="AP297" s="26" t="s">
        <v>218</v>
      </c>
      <c r="AQ297" s="26">
        <f t="shared" si="255"/>
        <v>-0.12</v>
      </c>
      <c r="AR297" s="26" t="s">
        <v>266</v>
      </c>
      <c r="AS297" s="26">
        <f t="shared" si="256"/>
        <v>-0.12</v>
      </c>
      <c r="AT297" s="26" t="s">
        <v>67</v>
      </c>
      <c r="AU297" s="26">
        <f t="shared" si="257"/>
        <v>-0.12</v>
      </c>
      <c r="AV297" s="26">
        <v>6</v>
      </c>
      <c r="AW297" s="26" t="s">
        <v>78</v>
      </c>
      <c r="AX297" s="26">
        <f t="shared" si="258"/>
        <v>-0.18</v>
      </c>
      <c r="AY297" s="26" t="s">
        <v>274</v>
      </c>
      <c r="AZ297" s="26">
        <f t="shared" si="259"/>
        <v>-0.18</v>
      </c>
      <c r="BA297" s="26" t="s">
        <v>93</v>
      </c>
      <c r="BB297" s="26">
        <f t="shared" si="260"/>
        <v>-0.18</v>
      </c>
      <c r="BC297" s="26" t="s">
        <v>218</v>
      </c>
      <c r="BD297" s="26">
        <f t="shared" si="261"/>
        <v>-0.18</v>
      </c>
      <c r="BE297" s="26" t="s">
        <v>266</v>
      </c>
      <c r="BF297" s="26">
        <f t="shared" si="262"/>
        <v>-0.18</v>
      </c>
      <c r="BG297" s="26" t="s">
        <v>67</v>
      </c>
      <c r="BH297" s="26">
        <f t="shared" si="263"/>
        <v>-0.18</v>
      </c>
      <c r="BI297" s="26">
        <v>6</v>
      </c>
      <c r="BJ297" s="26" t="s">
        <v>78</v>
      </c>
      <c r="BK297" s="26">
        <f t="shared" si="264"/>
        <v>-0.18</v>
      </c>
      <c r="BL297" s="26" t="s">
        <v>274</v>
      </c>
      <c r="BM297" s="26">
        <f t="shared" si="265"/>
        <v>-0.18</v>
      </c>
      <c r="BN297" s="26" t="s">
        <v>93</v>
      </c>
      <c r="BO297" s="26">
        <f t="shared" si="266"/>
        <v>-0.18</v>
      </c>
      <c r="BP297" s="26" t="s">
        <v>218</v>
      </c>
      <c r="BQ297" s="26">
        <f t="shared" si="267"/>
        <v>-0.18</v>
      </c>
      <c r="BR297" s="26" t="s">
        <v>266</v>
      </c>
      <c r="BS297" s="26">
        <f t="shared" si="268"/>
        <v>-0.18</v>
      </c>
      <c r="BT297" s="26" t="s">
        <v>67</v>
      </c>
      <c r="BU297" s="26">
        <f t="shared" si="269"/>
        <v>-0.18</v>
      </c>
      <c r="BV297" s="26">
        <v>6</v>
      </c>
      <c r="BW297" s="26" t="s">
        <v>78</v>
      </c>
      <c r="BX297" s="26">
        <f t="shared" si="270"/>
        <v>-0.3</v>
      </c>
      <c r="BY297" s="26" t="s">
        <v>274</v>
      </c>
      <c r="BZ297" s="26">
        <f t="shared" si="271"/>
        <v>-0.3</v>
      </c>
      <c r="CA297" s="26" t="s">
        <v>17</v>
      </c>
      <c r="CB297" s="26">
        <f t="shared" si="272"/>
        <v>-0.3</v>
      </c>
      <c r="CC297" s="26" t="s">
        <v>218</v>
      </c>
      <c r="CD297" s="26">
        <f t="shared" si="273"/>
        <v>-0.3</v>
      </c>
      <c r="CE297" s="26" t="s">
        <v>266</v>
      </c>
      <c r="CF297" s="26">
        <f t="shared" si="274"/>
        <v>-0.3</v>
      </c>
      <c r="CG297" s="26" t="s">
        <v>67</v>
      </c>
      <c r="CH297" s="26">
        <f t="shared" si="275"/>
        <v>-0.3</v>
      </c>
      <c r="CI297" s="26">
        <v>6</v>
      </c>
      <c r="CJ297" s="26" t="s">
        <v>78</v>
      </c>
      <c r="CK297" s="26">
        <f t="shared" si="276"/>
        <v>-0.3</v>
      </c>
      <c r="CL297" s="26" t="s">
        <v>274</v>
      </c>
      <c r="CM297" s="26">
        <f t="shared" si="277"/>
        <v>-0.3</v>
      </c>
      <c r="CN297" s="26" t="s">
        <v>17</v>
      </c>
      <c r="CO297" s="26">
        <f t="shared" si="278"/>
        <v>-0.3</v>
      </c>
      <c r="CP297" s="26" t="s">
        <v>218</v>
      </c>
      <c r="CQ297" s="26">
        <f t="shared" si="279"/>
        <v>-0.3</v>
      </c>
      <c r="CR297" s="26" t="s">
        <v>266</v>
      </c>
      <c r="CS297" s="26">
        <f t="shared" si="280"/>
        <v>-0.3</v>
      </c>
      <c r="CT297" s="26" t="s">
        <v>67</v>
      </c>
      <c r="CU297" s="26">
        <f t="shared" si="281"/>
        <v>-0.3</v>
      </c>
    </row>
    <row r="298" spans="1:99" ht="15.75" x14ac:dyDescent="0.15">
      <c r="A298" s="23" t="s">
        <v>700</v>
      </c>
      <c r="B298" s="24" t="s">
        <v>701</v>
      </c>
      <c r="C298" s="23" t="s">
        <v>160</v>
      </c>
      <c r="D298" s="23" t="s">
        <v>8</v>
      </c>
      <c r="E298" s="25"/>
      <c r="F298" s="23">
        <v>0.2</v>
      </c>
      <c r="G298" s="26">
        <v>0</v>
      </c>
      <c r="H298" s="26">
        <v>99</v>
      </c>
      <c r="I298" s="26">
        <v>75</v>
      </c>
      <c r="J298" s="26">
        <v>79</v>
      </c>
      <c r="K298" s="26">
        <v>43</v>
      </c>
      <c r="L298" s="26">
        <v>63</v>
      </c>
      <c r="M298" s="26">
        <v>0</v>
      </c>
      <c r="N298" s="27">
        <v>0</v>
      </c>
      <c r="O298" s="26">
        <v>69</v>
      </c>
      <c r="P298" s="26">
        <f t="shared" si="242"/>
        <v>428</v>
      </c>
      <c r="Q298" s="28" t="str">
        <f>IF(D298="物理类",IF(P298&gt;=分数线!$C$2,"本科",""),IF(D298="历史类",IF(P298&gt;=分数线!$C$3,"本科","")))</f>
        <v/>
      </c>
      <c r="R298" s="28">
        <f t="shared" si="243"/>
        <v>-7.2</v>
      </c>
      <c r="S298" s="28" t="str">
        <f>IF(D298="物理类",IF(P298&gt;=分数线!$C$6,"重本",""),IF(D298="历史类",IF(P298&gt;=分数线!$C$7,"重本","")))</f>
        <v/>
      </c>
      <c r="T298" s="28">
        <f t="shared" si="244"/>
        <v>0</v>
      </c>
      <c r="U298" s="28">
        <f t="shared" si="245"/>
        <v>-7.2</v>
      </c>
      <c r="V298" s="26">
        <v>6</v>
      </c>
      <c r="W298" s="26" t="s">
        <v>347</v>
      </c>
      <c r="X298" s="26">
        <f t="shared" si="246"/>
        <v>-0.12</v>
      </c>
      <c r="Y298" s="26" t="s">
        <v>182</v>
      </c>
      <c r="Z298" s="26">
        <f t="shared" si="247"/>
        <v>-0.12</v>
      </c>
      <c r="AA298" s="26" t="s">
        <v>80</v>
      </c>
      <c r="AB298" s="26">
        <f t="shared" si="248"/>
        <v>-0.12</v>
      </c>
      <c r="AC298" s="49" t="s">
        <v>16</v>
      </c>
      <c r="AD298" s="26">
        <f t="shared" si="249"/>
        <v>-0.12</v>
      </c>
      <c r="AE298" s="29" t="s">
        <v>275</v>
      </c>
      <c r="AF298" s="26">
        <f t="shared" si="250"/>
        <v>-0.12</v>
      </c>
      <c r="AG298" s="29" t="s">
        <v>602</v>
      </c>
      <c r="AH298" s="26">
        <f t="shared" si="251"/>
        <v>-0.12</v>
      </c>
      <c r="AI298" s="26">
        <v>6</v>
      </c>
      <c r="AJ298" s="26" t="s">
        <v>216</v>
      </c>
      <c r="AK298" s="26">
        <f t="shared" si="252"/>
        <v>-0.12</v>
      </c>
      <c r="AL298" s="26" t="s">
        <v>274</v>
      </c>
      <c r="AM298" s="26">
        <f t="shared" si="253"/>
        <v>-0.12</v>
      </c>
      <c r="AN298" s="26" t="s">
        <v>93</v>
      </c>
      <c r="AO298" s="26">
        <f t="shared" si="254"/>
        <v>-0.12</v>
      </c>
      <c r="AP298" s="26" t="s">
        <v>218</v>
      </c>
      <c r="AQ298" s="26">
        <f t="shared" si="255"/>
        <v>-0.12</v>
      </c>
      <c r="AR298" s="26" t="s">
        <v>266</v>
      </c>
      <c r="AS298" s="26">
        <f t="shared" si="256"/>
        <v>-0.12</v>
      </c>
      <c r="AT298" s="26" t="s">
        <v>67</v>
      </c>
      <c r="AU298" s="26">
        <f t="shared" si="257"/>
        <v>-0.12</v>
      </c>
      <c r="AV298" s="26">
        <v>6</v>
      </c>
      <c r="AW298" s="26" t="s">
        <v>78</v>
      </c>
      <c r="AX298" s="26">
        <f t="shared" si="258"/>
        <v>-0.18</v>
      </c>
      <c r="AY298" s="26" t="s">
        <v>274</v>
      </c>
      <c r="AZ298" s="26">
        <f t="shared" si="259"/>
        <v>-0.18</v>
      </c>
      <c r="BA298" s="26" t="s">
        <v>93</v>
      </c>
      <c r="BB298" s="26">
        <f t="shared" si="260"/>
        <v>-0.18</v>
      </c>
      <c r="BC298" s="26" t="s">
        <v>218</v>
      </c>
      <c r="BD298" s="26">
        <f t="shared" si="261"/>
        <v>-0.18</v>
      </c>
      <c r="BE298" s="26" t="s">
        <v>266</v>
      </c>
      <c r="BF298" s="26">
        <f t="shared" si="262"/>
        <v>-0.18</v>
      </c>
      <c r="BG298" s="26" t="s">
        <v>67</v>
      </c>
      <c r="BH298" s="26">
        <f t="shared" si="263"/>
        <v>-0.18</v>
      </c>
      <c r="BI298" s="26">
        <v>6</v>
      </c>
      <c r="BJ298" s="26" t="s">
        <v>78</v>
      </c>
      <c r="BK298" s="26">
        <f t="shared" si="264"/>
        <v>-0.18</v>
      </c>
      <c r="BL298" s="26" t="s">
        <v>274</v>
      </c>
      <c r="BM298" s="26">
        <f t="shared" si="265"/>
        <v>-0.18</v>
      </c>
      <c r="BN298" s="26" t="s">
        <v>93</v>
      </c>
      <c r="BO298" s="26">
        <f t="shared" si="266"/>
        <v>-0.18</v>
      </c>
      <c r="BP298" s="26" t="s">
        <v>218</v>
      </c>
      <c r="BQ298" s="26">
        <f t="shared" si="267"/>
        <v>-0.18</v>
      </c>
      <c r="BR298" s="26" t="s">
        <v>266</v>
      </c>
      <c r="BS298" s="26">
        <f t="shared" si="268"/>
        <v>-0.18</v>
      </c>
      <c r="BT298" s="26" t="s">
        <v>67</v>
      </c>
      <c r="BU298" s="26">
        <f t="shared" si="269"/>
        <v>-0.18</v>
      </c>
      <c r="BV298" s="26">
        <v>6</v>
      </c>
      <c r="BW298" s="26" t="s">
        <v>78</v>
      </c>
      <c r="BX298" s="26">
        <f t="shared" si="270"/>
        <v>-0.3</v>
      </c>
      <c r="BY298" s="26" t="s">
        <v>274</v>
      </c>
      <c r="BZ298" s="26">
        <f t="shared" si="271"/>
        <v>-0.3</v>
      </c>
      <c r="CA298" s="26" t="s">
        <v>17</v>
      </c>
      <c r="CB298" s="26">
        <f t="shared" si="272"/>
        <v>-0.3</v>
      </c>
      <c r="CC298" s="26" t="s">
        <v>218</v>
      </c>
      <c r="CD298" s="26">
        <f t="shared" si="273"/>
        <v>-0.3</v>
      </c>
      <c r="CE298" s="26" t="s">
        <v>266</v>
      </c>
      <c r="CF298" s="26">
        <f t="shared" si="274"/>
        <v>-0.3</v>
      </c>
      <c r="CG298" s="26" t="s">
        <v>67</v>
      </c>
      <c r="CH298" s="26">
        <f t="shared" si="275"/>
        <v>-0.3</v>
      </c>
      <c r="CI298" s="26">
        <v>6</v>
      </c>
      <c r="CJ298" s="26" t="s">
        <v>78</v>
      </c>
      <c r="CK298" s="26">
        <f t="shared" si="276"/>
        <v>-0.3</v>
      </c>
      <c r="CL298" s="26" t="s">
        <v>274</v>
      </c>
      <c r="CM298" s="26">
        <f t="shared" si="277"/>
        <v>-0.3</v>
      </c>
      <c r="CN298" s="26" t="s">
        <v>17</v>
      </c>
      <c r="CO298" s="26">
        <f t="shared" si="278"/>
        <v>-0.3</v>
      </c>
      <c r="CP298" s="26" t="s">
        <v>218</v>
      </c>
      <c r="CQ298" s="26">
        <f t="shared" si="279"/>
        <v>-0.3</v>
      </c>
      <c r="CR298" s="26" t="s">
        <v>266</v>
      </c>
      <c r="CS298" s="26">
        <f t="shared" si="280"/>
        <v>-0.3</v>
      </c>
      <c r="CT298" s="26" t="s">
        <v>67</v>
      </c>
      <c r="CU298" s="26">
        <f t="shared" si="281"/>
        <v>-0.3</v>
      </c>
    </row>
    <row r="299" spans="1:99" ht="15.75" x14ac:dyDescent="0.15">
      <c r="A299" s="23" t="s">
        <v>702</v>
      </c>
      <c r="B299" s="24" t="s">
        <v>703</v>
      </c>
      <c r="C299" s="23" t="s">
        <v>160</v>
      </c>
      <c r="D299" s="23" t="s">
        <v>8</v>
      </c>
      <c r="E299" s="25"/>
      <c r="F299" s="23">
        <v>0.7</v>
      </c>
      <c r="G299" s="26">
        <v>0</v>
      </c>
      <c r="H299" s="26">
        <v>99</v>
      </c>
      <c r="I299" s="26">
        <v>88</v>
      </c>
      <c r="J299" s="26">
        <v>79</v>
      </c>
      <c r="K299" s="26">
        <v>79</v>
      </c>
      <c r="L299" s="26">
        <v>22</v>
      </c>
      <c r="M299" s="26">
        <v>0</v>
      </c>
      <c r="N299" s="27">
        <v>0</v>
      </c>
      <c r="O299" s="26">
        <v>57</v>
      </c>
      <c r="P299" s="26">
        <f t="shared" si="242"/>
        <v>424</v>
      </c>
      <c r="Q299" s="28" t="str">
        <f>IF(D299="物理类",IF(P299&gt;=分数线!$C$2,"本科",""),IF(D299="历史类",IF(P299&gt;=分数线!$C$3,"本科","")))</f>
        <v/>
      </c>
      <c r="R299" s="28">
        <f t="shared" si="243"/>
        <v>-25.2</v>
      </c>
      <c r="S299" s="28" t="str">
        <f>IF(D299="物理类",IF(P299&gt;=分数线!$C$6,"重本",""),IF(D299="历史类",IF(P299&gt;=分数线!$C$7,"重本","")))</f>
        <v/>
      </c>
      <c r="T299" s="28">
        <f t="shared" si="244"/>
        <v>0</v>
      </c>
      <c r="U299" s="28">
        <f t="shared" si="245"/>
        <v>-25.2</v>
      </c>
      <c r="V299" s="26">
        <v>6</v>
      </c>
      <c r="W299" s="26" t="s">
        <v>216</v>
      </c>
      <c r="X299" s="26">
        <f t="shared" si="246"/>
        <v>-0.42</v>
      </c>
      <c r="Y299" s="26" t="s">
        <v>217</v>
      </c>
      <c r="Z299" s="26">
        <f t="shared" si="247"/>
        <v>-0.42</v>
      </c>
      <c r="AA299" s="26" t="s">
        <v>93</v>
      </c>
      <c r="AB299" s="26">
        <f t="shared" si="248"/>
        <v>-0.42</v>
      </c>
      <c r="AC299" s="49" t="s">
        <v>218</v>
      </c>
      <c r="AD299" s="26">
        <f t="shared" si="249"/>
        <v>-0.42</v>
      </c>
      <c r="AE299" s="29" t="s">
        <v>219</v>
      </c>
      <c r="AF299" s="26">
        <f t="shared" si="250"/>
        <v>-0.42</v>
      </c>
      <c r="AG299" s="29" t="s">
        <v>67</v>
      </c>
      <c r="AH299" s="26">
        <f t="shared" si="251"/>
        <v>-0.42</v>
      </c>
      <c r="AI299" s="26">
        <v>6</v>
      </c>
      <c r="AJ299" s="26" t="s">
        <v>216</v>
      </c>
      <c r="AK299" s="26">
        <f t="shared" si="252"/>
        <v>-0.42</v>
      </c>
      <c r="AL299" s="26" t="s">
        <v>274</v>
      </c>
      <c r="AM299" s="26">
        <f t="shared" si="253"/>
        <v>-0.42</v>
      </c>
      <c r="AN299" s="26" t="s">
        <v>93</v>
      </c>
      <c r="AO299" s="26">
        <f t="shared" si="254"/>
        <v>-0.42</v>
      </c>
      <c r="AP299" s="26" t="s">
        <v>218</v>
      </c>
      <c r="AQ299" s="26">
        <f t="shared" si="255"/>
        <v>-0.42</v>
      </c>
      <c r="AR299" s="26" t="s">
        <v>266</v>
      </c>
      <c r="AS299" s="26">
        <f t="shared" si="256"/>
        <v>-0.42</v>
      </c>
      <c r="AT299" s="26" t="s">
        <v>67</v>
      </c>
      <c r="AU299" s="26">
        <f t="shared" si="257"/>
        <v>-0.42</v>
      </c>
      <c r="AV299" s="26">
        <v>6</v>
      </c>
      <c r="AW299" s="26" t="s">
        <v>78</v>
      </c>
      <c r="AX299" s="26">
        <f t="shared" si="258"/>
        <v>-0.63</v>
      </c>
      <c r="AY299" s="26" t="s">
        <v>274</v>
      </c>
      <c r="AZ299" s="26">
        <f t="shared" si="259"/>
        <v>-0.63</v>
      </c>
      <c r="BA299" s="26" t="s">
        <v>93</v>
      </c>
      <c r="BB299" s="26">
        <f t="shared" si="260"/>
        <v>-0.63</v>
      </c>
      <c r="BC299" s="26" t="s">
        <v>218</v>
      </c>
      <c r="BD299" s="26">
        <f t="shared" si="261"/>
        <v>-0.63</v>
      </c>
      <c r="BE299" s="26" t="s">
        <v>266</v>
      </c>
      <c r="BF299" s="26">
        <f t="shared" si="262"/>
        <v>-0.63</v>
      </c>
      <c r="BG299" s="26" t="s">
        <v>67</v>
      </c>
      <c r="BH299" s="26">
        <f t="shared" si="263"/>
        <v>-0.63</v>
      </c>
      <c r="BI299" s="26">
        <v>6</v>
      </c>
      <c r="BJ299" s="26" t="s">
        <v>78</v>
      </c>
      <c r="BK299" s="26">
        <f t="shared" si="264"/>
        <v>-0.63</v>
      </c>
      <c r="BL299" s="26" t="s">
        <v>274</v>
      </c>
      <c r="BM299" s="26">
        <f t="shared" si="265"/>
        <v>-0.63</v>
      </c>
      <c r="BN299" s="26" t="s">
        <v>93</v>
      </c>
      <c r="BO299" s="26">
        <f t="shared" si="266"/>
        <v>-0.63</v>
      </c>
      <c r="BP299" s="26" t="s">
        <v>218</v>
      </c>
      <c r="BQ299" s="26">
        <f t="shared" si="267"/>
        <v>-0.63</v>
      </c>
      <c r="BR299" s="26" t="s">
        <v>266</v>
      </c>
      <c r="BS299" s="26">
        <f t="shared" si="268"/>
        <v>-0.63</v>
      </c>
      <c r="BT299" s="26" t="s">
        <v>67</v>
      </c>
      <c r="BU299" s="26">
        <f t="shared" si="269"/>
        <v>-0.63</v>
      </c>
      <c r="BV299" s="26">
        <v>6</v>
      </c>
      <c r="BW299" s="26" t="s">
        <v>78</v>
      </c>
      <c r="BX299" s="26">
        <f t="shared" si="270"/>
        <v>-1.05</v>
      </c>
      <c r="BY299" s="26" t="s">
        <v>274</v>
      </c>
      <c r="BZ299" s="26">
        <f t="shared" si="271"/>
        <v>-1.05</v>
      </c>
      <c r="CA299" s="26" t="s">
        <v>17</v>
      </c>
      <c r="CB299" s="26">
        <f t="shared" si="272"/>
        <v>-1.05</v>
      </c>
      <c r="CC299" s="26" t="s">
        <v>218</v>
      </c>
      <c r="CD299" s="26">
        <f t="shared" si="273"/>
        <v>-1.05</v>
      </c>
      <c r="CE299" s="26" t="s">
        <v>266</v>
      </c>
      <c r="CF299" s="26">
        <f t="shared" si="274"/>
        <v>-1.05</v>
      </c>
      <c r="CG299" s="26" t="s">
        <v>67</v>
      </c>
      <c r="CH299" s="26">
        <f t="shared" si="275"/>
        <v>-1.05</v>
      </c>
      <c r="CI299" s="26">
        <v>6</v>
      </c>
      <c r="CJ299" s="26" t="s">
        <v>78</v>
      </c>
      <c r="CK299" s="26">
        <f t="shared" si="276"/>
        <v>-1.05</v>
      </c>
      <c r="CL299" s="26" t="s">
        <v>274</v>
      </c>
      <c r="CM299" s="26">
        <f t="shared" si="277"/>
        <v>-1.05</v>
      </c>
      <c r="CN299" s="26" t="s">
        <v>17</v>
      </c>
      <c r="CO299" s="26">
        <f t="shared" si="278"/>
        <v>-1.05</v>
      </c>
      <c r="CP299" s="26" t="s">
        <v>218</v>
      </c>
      <c r="CQ299" s="26">
        <f t="shared" si="279"/>
        <v>-1.05</v>
      </c>
      <c r="CR299" s="26" t="s">
        <v>266</v>
      </c>
      <c r="CS299" s="26">
        <f t="shared" si="280"/>
        <v>-1.05</v>
      </c>
      <c r="CT299" s="26" t="s">
        <v>67</v>
      </c>
      <c r="CU299" s="26">
        <f t="shared" si="281"/>
        <v>-1.05</v>
      </c>
    </row>
    <row r="300" spans="1:99" ht="15.75" x14ac:dyDescent="0.15">
      <c r="A300" s="23" t="s">
        <v>704</v>
      </c>
      <c r="B300" s="24" t="s">
        <v>705</v>
      </c>
      <c r="C300" s="23" t="s">
        <v>160</v>
      </c>
      <c r="D300" s="23" t="s">
        <v>8</v>
      </c>
      <c r="E300" s="25"/>
      <c r="F300" s="23">
        <v>1</v>
      </c>
      <c r="G300" s="26">
        <v>0</v>
      </c>
      <c r="H300" s="26">
        <v>97</v>
      </c>
      <c r="I300" s="26">
        <v>75</v>
      </c>
      <c r="J300" s="26">
        <v>85</v>
      </c>
      <c r="K300" s="26">
        <v>32</v>
      </c>
      <c r="L300" s="26">
        <v>57</v>
      </c>
      <c r="M300" s="26">
        <v>0</v>
      </c>
      <c r="N300" s="27">
        <v>0</v>
      </c>
      <c r="O300" s="26">
        <v>77</v>
      </c>
      <c r="P300" s="26">
        <f t="shared" si="242"/>
        <v>423</v>
      </c>
      <c r="Q300" s="28" t="str">
        <f>IF(D300="物理类",IF(P300&gt;=分数线!$C$2,"本科",""),IF(D300="历史类",IF(P300&gt;=分数线!$C$3,"本科","")))</f>
        <v/>
      </c>
      <c r="R300" s="28">
        <f t="shared" si="243"/>
        <v>-36</v>
      </c>
      <c r="S300" s="28" t="str">
        <f>IF(D300="物理类",IF(P300&gt;=分数线!$C$6,"重本",""),IF(D300="历史类",IF(P300&gt;=分数线!$C$7,"重本","")))</f>
        <v/>
      </c>
      <c r="T300" s="28">
        <f t="shared" si="244"/>
        <v>0</v>
      </c>
      <c r="U300" s="28">
        <f t="shared" si="245"/>
        <v>-36</v>
      </c>
      <c r="V300" s="26">
        <v>6</v>
      </c>
      <c r="W300" s="26" t="s">
        <v>216</v>
      </c>
      <c r="X300" s="26">
        <f t="shared" si="246"/>
        <v>-0.6</v>
      </c>
      <c r="Y300" s="26" t="s">
        <v>217</v>
      </c>
      <c r="Z300" s="26">
        <f t="shared" si="247"/>
        <v>-0.6</v>
      </c>
      <c r="AA300" s="26" t="s">
        <v>93</v>
      </c>
      <c r="AB300" s="26">
        <f t="shared" si="248"/>
        <v>-0.6</v>
      </c>
      <c r="AC300" s="49" t="s">
        <v>218</v>
      </c>
      <c r="AD300" s="26">
        <f t="shared" si="249"/>
        <v>-0.6</v>
      </c>
      <c r="AE300" s="29" t="s">
        <v>219</v>
      </c>
      <c r="AF300" s="26">
        <f t="shared" si="250"/>
        <v>-0.6</v>
      </c>
      <c r="AG300" s="29" t="s">
        <v>67</v>
      </c>
      <c r="AH300" s="26">
        <f t="shared" si="251"/>
        <v>-0.6</v>
      </c>
      <c r="AI300" s="26">
        <v>6</v>
      </c>
      <c r="AJ300" s="26" t="s">
        <v>216</v>
      </c>
      <c r="AK300" s="26">
        <f t="shared" si="252"/>
        <v>-0.6</v>
      </c>
      <c r="AL300" s="26" t="s">
        <v>274</v>
      </c>
      <c r="AM300" s="26">
        <f t="shared" si="253"/>
        <v>-0.6</v>
      </c>
      <c r="AN300" s="26" t="s">
        <v>93</v>
      </c>
      <c r="AO300" s="26">
        <f t="shared" si="254"/>
        <v>-0.6</v>
      </c>
      <c r="AP300" s="26" t="s">
        <v>218</v>
      </c>
      <c r="AQ300" s="26">
        <f t="shared" si="255"/>
        <v>-0.6</v>
      </c>
      <c r="AR300" s="26" t="s">
        <v>266</v>
      </c>
      <c r="AS300" s="26">
        <f t="shared" si="256"/>
        <v>-0.6</v>
      </c>
      <c r="AT300" s="26" t="s">
        <v>67</v>
      </c>
      <c r="AU300" s="26">
        <f t="shared" si="257"/>
        <v>-0.6</v>
      </c>
      <c r="AV300" s="26">
        <v>6</v>
      </c>
      <c r="AW300" s="26" t="s">
        <v>78</v>
      </c>
      <c r="AX300" s="26">
        <f t="shared" si="258"/>
        <v>-0.9</v>
      </c>
      <c r="AY300" s="26" t="s">
        <v>274</v>
      </c>
      <c r="AZ300" s="26">
        <f t="shared" si="259"/>
        <v>-0.9</v>
      </c>
      <c r="BA300" s="26" t="s">
        <v>93</v>
      </c>
      <c r="BB300" s="26">
        <f t="shared" si="260"/>
        <v>-0.9</v>
      </c>
      <c r="BC300" s="26" t="s">
        <v>218</v>
      </c>
      <c r="BD300" s="26">
        <f t="shared" si="261"/>
        <v>-0.9</v>
      </c>
      <c r="BE300" s="26" t="s">
        <v>266</v>
      </c>
      <c r="BF300" s="26">
        <f t="shared" si="262"/>
        <v>-0.9</v>
      </c>
      <c r="BG300" s="26" t="s">
        <v>67</v>
      </c>
      <c r="BH300" s="26">
        <f t="shared" si="263"/>
        <v>-0.9</v>
      </c>
      <c r="BI300" s="26">
        <v>6</v>
      </c>
      <c r="BJ300" s="26" t="s">
        <v>78</v>
      </c>
      <c r="BK300" s="26">
        <f t="shared" si="264"/>
        <v>-0.9</v>
      </c>
      <c r="BL300" s="26" t="s">
        <v>274</v>
      </c>
      <c r="BM300" s="26">
        <f t="shared" si="265"/>
        <v>-0.9</v>
      </c>
      <c r="BN300" s="26" t="s">
        <v>93</v>
      </c>
      <c r="BO300" s="26">
        <f t="shared" si="266"/>
        <v>-0.9</v>
      </c>
      <c r="BP300" s="26" t="s">
        <v>218</v>
      </c>
      <c r="BQ300" s="26">
        <f t="shared" si="267"/>
        <v>-0.9</v>
      </c>
      <c r="BR300" s="26" t="s">
        <v>266</v>
      </c>
      <c r="BS300" s="26">
        <f t="shared" si="268"/>
        <v>-0.9</v>
      </c>
      <c r="BT300" s="26" t="s">
        <v>67</v>
      </c>
      <c r="BU300" s="26">
        <f t="shared" si="269"/>
        <v>-0.9</v>
      </c>
      <c r="BV300" s="26">
        <v>6</v>
      </c>
      <c r="BW300" s="26" t="s">
        <v>78</v>
      </c>
      <c r="BX300" s="26">
        <f t="shared" si="270"/>
        <v>-1.5</v>
      </c>
      <c r="BY300" s="26" t="s">
        <v>274</v>
      </c>
      <c r="BZ300" s="26">
        <f t="shared" si="271"/>
        <v>-1.5</v>
      </c>
      <c r="CA300" s="26" t="s">
        <v>17</v>
      </c>
      <c r="CB300" s="26">
        <f t="shared" si="272"/>
        <v>-1.5</v>
      </c>
      <c r="CC300" s="26" t="s">
        <v>218</v>
      </c>
      <c r="CD300" s="26">
        <f t="shared" si="273"/>
        <v>-1.5</v>
      </c>
      <c r="CE300" s="26" t="s">
        <v>266</v>
      </c>
      <c r="CF300" s="26">
        <f t="shared" si="274"/>
        <v>-1.5</v>
      </c>
      <c r="CG300" s="26" t="s">
        <v>67</v>
      </c>
      <c r="CH300" s="26">
        <f t="shared" si="275"/>
        <v>-1.5</v>
      </c>
      <c r="CI300" s="26">
        <v>6</v>
      </c>
      <c r="CJ300" s="26" t="s">
        <v>78</v>
      </c>
      <c r="CK300" s="26">
        <f t="shared" si="276"/>
        <v>-1.5</v>
      </c>
      <c r="CL300" s="26" t="s">
        <v>274</v>
      </c>
      <c r="CM300" s="26">
        <f t="shared" si="277"/>
        <v>-1.5</v>
      </c>
      <c r="CN300" s="26" t="s">
        <v>17</v>
      </c>
      <c r="CO300" s="26">
        <f t="shared" si="278"/>
        <v>-1.5</v>
      </c>
      <c r="CP300" s="26" t="s">
        <v>218</v>
      </c>
      <c r="CQ300" s="26">
        <f t="shared" si="279"/>
        <v>-1.5</v>
      </c>
      <c r="CR300" s="26" t="s">
        <v>266</v>
      </c>
      <c r="CS300" s="26">
        <f t="shared" si="280"/>
        <v>-1.5</v>
      </c>
      <c r="CT300" s="26" t="s">
        <v>67</v>
      </c>
      <c r="CU300" s="26">
        <f t="shared" si="281"/>
        <v>-1.5</v>
      </c>
    </row>
    <row r="301" spans="1:99" ht="15.75" x14ac:dyDescent="0.15">
      <c r="A301" s="23" t="s">
        <v>706</v>
      </c>
      <c r="B301" s="24" t="s">
        <v>707</v>
      </c>
      <c r="C301" s="23" t="s">
        <v>160</v>
      </c>
      <c r="D301" s="23" t="s">
        <v>8</v>
      </c>
      <c r="E301" s="25"/>
      <c r="F301" s="23">
        <v>0</v>
      </c>
      <c r="G301" s="26">
        <v>0</v>
      </c>
      <c r="H301" s="26">
        <v>83</v>
      </c>
      <c r="I301" s="26">
        <v>82</v>
      </c>
      <c r="J301" s="26">
        <v>83</v>
      </c>
      <c r="K301" s="26">
        <v>27</v>
      </c>
      <c r="L301" s="26">
        <v>65</v>
      </c>
      <c r="M301" s="26">
        <v>0</v>
      </c>
      <c r="N301" s="27">
        <v>0</v>
      </c>
      <c r="O301" s="26">
        <v>72</v>
      </c>
      <c r="P301" s="26">
        <f t="shared" si="242"/>
        <v>412</v>
      </c>
      <c r="Q301" s="28" t="str">
        <f>IF(D301="物理类",IF(P301&gt;=分数线!$C$2,"本科",""),IF(D301="历史类",IF(P301&gt;=分数线!$C$3,"本科","")))</f>
        <v/>
      </c>
      <c r="R301" s="28">
        <f t="shared" si="243"/>
        <v>0</v>
      </c>
      <c r="S301" s="28" t="str">
        <f>IF(D301="物理类",IF(P301&gt;=分数线!$C$6,"重本",""),IF(D301="历史类",IF(P301&gt;=分数线!$C$7,"重本","")))</f>
        <v/>
      </c>
      <c r="T301" s="28">
        <f t="shared" si="244"/>
        <v>0</v>
      </c>
      <c r="U301" s="28">
        <f t="shared" si="245"/>
        <v>0</v>
      </c>
      <c r="V301" s="26">
        <v>6</v>
      </c>
      <c r="W301" s="26" t="s">
        <v>85</v>
      </c>
      <c r="X301" s="26">
        <f t="shared" si="246"/>
        <v>0</v>
      </c>
      <c r="Y301" s="26" t="s">
        <v>274</v>
      </c>
      <c r="Z301" s="26">
        <f t="shared" si="247"/>
        <v>0</v>
      </c>
      <c r="AA301" s="26" t="s">
        <v>93</v>
      </c>
      <c r="AB301" s="26">
        <f t="shared" si="248"/>
        <v>0</v>
      </c>
      <c r="AC301" s="49" t="s">
        <v>183</v>
      </c>
      <c r="AD301" s="26">
        <f t="shared" si="249"/>
        <v>0</v>
      </c>
      <c r="AE301" s="29" t="s">
        <v>275</v>
      </c>
      <c r="AF301" s="26">
        <f t="shared" si="250"/>
        <v>0</v>
      </c>
      <c r="AG301" s="29" t="s">
        <v>92</v>
      </c>
      <c r="AH301" s="26">
        <f t="shared" si="251"/>
        <v>0</v>
      </c>
      <c r="AI301" s="26">
        <v>6</v>
      </c>
      <c r="AJ301" s="26" t="s">
        <v>216</v>
      </c>
      <c r="AK301" s="26">
        <f t="shared" si="252"/>
        <v>0</v>
      </c>
      <c r="AL301" s="26" t="s">
        <v>274</v>
      </c>
      <c r="AM301" s="26">
        <f t="shared" si="253"/>
        <v>0</v>
      </c>
      <c r="AN301" s="26" t="s">
        <v>93</v>
      </c>
      <c r="AO301" s="26">
        <f t="shared" si="254"/>
        <v>0</v>
      </c>
      <c r="AP301" s="26" t="s">
        <v>218</v>
      </c>
      <c r="AQ301" s="26">
        <f t="shared" si="255"/>
        <v>0</v>
      </c>
      <c r="AR301" s="26" t="s">
        <v>266</v>
      </c>
      <c r="AS301" s="26">
        <f t="shared" si="256"/>
        <v>0</v>
      </c>
      <c r="AT301" s="26" t="s">
        <v>67</v>
      </c>
      <c r="AU301" s="26">
        <f t="shared" si="257"/>
        <v>0</v>
      </c>
      <c r="AV301" s="26">
        <v>6</v>
      </c>
      <c r="AW301" s="26" t="s">
        <v>78</v>
      </c>
      <c r="AX301" s="26">
        <f t="shared" si="258"/>
        <v>0</v>
      </c>
      <c r="AY301" s="26" t="s">
        <v>274</v>
      </c>
      <c r="AZ301" s="26">
        <f t="shared" si="259"/>
        <v>0</v>
      </c>
      <c r="BA301" s="26" t="s">
        <v>93</v>
      </c>
      <c r="BB301" s="26">
        <f t="shared" si="260"/>
        <v>0</v>
      </c>
      <c r="BC301" s="26" t="s">
        <v>218</v>
      </c>
      <c r="BD301" s="26">
        <f t="shared" si="261"/>
        <v>0</v>
      </c>
      <c r="BE301" s="26" t="s">
        <v>266</v>
      </c>
      <c r="BF301" s="26">
        <f t="shared" si="262"/>
        <v>0</v>
      </c>
      <c r="BG301" s="26" t="s">
        <v>67</v>
      </c>
      <c r="BH301" s="26">
        <f t="shared" si="263"/>
        <v>0</v>
      </c>
      <c r="BI301" s="26">
        <v>6</v>
      </c>
      <c r="BJ301" s="26" t="s">
        <v>78</v>
      </c>
      <c r="BK301" s="26">
        <f t="shared" si="264"/>
        <v>0</v>
      </c>
      <c r="BL301" s="26" t="s">
        <v>274</v>
      </c>
      <c r="BM301" s="26">
        <f t="shared" si="265"/>
        <v>0</v>
      </c>
      <c r="BN301" s="26" t="s">
        <v>93</v>
      </c>
      <c r="BO301" s="26">
        <f t="shared" si="266"/>
        <v>0</v>
      </c>
      <c r="BP301" s="26" t="s">
        <v>218</v>
      </c>
      <c r="BQ301" s="26">
        <f t="shared" si="267"/>
        <v>0</v>
      </c>
      <c r="BR301" s="26" t="s">
        <v>266</v>
      </c>
      <c r="BS301" s="26">
        <f t="shared" si="268"/>
        <v>0</v>
      </c>
      <c r="BT301" s="26" t="s">
        <v>67</v>
      </c>
      <c r="BU301" s="26">
        <f t="shared" si="269"/>
        <v>0</v>
      </c>
      <c r="BV301" s="26">
        <v>6</v>
      </c>
      <c r="BW301" s="26" t="s">
        <v>78</v>
      </c>
      <c r="BX301" s="26">
        <f t="shared" si="270"/>
        <v>0</v>
      </c>
      <c r="BY301" s="26" t="s">
        <v>274</v>
      </c>
      <c r="BZ301" s="26">
        <f t="shared" si="271"/>
        <v>0</v>
      </c>
      <c r="CA301" s="26" t="s">
        <v>17</v>
      </c>
      <c r="CB301" s="26">
        <f t="shared" si="272"/>
        <v>0</v>
      </c>
      <c r="CC301" s="26" t="s">
        <v>218</v>
      </c>
      <c r="CD301" s="26">
        <f t="shared" si="273"/>
        <v>0</v>
      </c>
      <c r="CE301" s="26" t="s">
        <v>266</v>
      </c>
      <c r="CF301" s="26">
        <f t="shared" si="274"/>
        <v>0</v>
      </c>
      <c r="CG301" s="26" t="s">
        <v>67</v>
      </c>
      <c r="CH301" s="26">
        <f t="shared" si="275"/>
        <v>0</v>
      </c>
      <c r="CI301" s="26">
        <v>6</v>
      </c>
      <c r="CJ301" s="26" t="s">
        <v>78</v>
      </c>
      <c r="CK301" s="26">
        <f t="shared" si="276"/>
        <v>0</v>
      </c>
      <c r="CL301" s="26" t="s">
        <v>274</v>
      </c>
      <c r="CM301" s="26">
        <f t="shared" si="277"/>
        <v>0</v>
      </c>
      <c r="CN301" s="26" t="s">
        <v>17</v>
      </c>
      <c r="CO301" s="26">
        <f t="shared" si="278"/>
        <v>0</v>
      </c>
      <c r="CP301" s="26" t="s">
        <v>218</v>
      </c>
      <c r="CQ301" s="26">
        <f t="shared" si="279"/>
        <v>0</v>
      </c>
      <c r="CR301" s="26" t="s">
        <v>266</v>
      </c>
      <c r="CS301" s="26">
        <f t="shared" si="280"/>
        <v>0</v>
      </c>
      <c r="CT301" s="26" t="s">
        <v>67</v>
      </c>
      <c r="CU301" s="26">
        <f t="shared" si="281"/>
        <v>0</v>
      </c>
    </row>
    <row r="302" spans="1:99" ht="15.75" x14ac:dyDescent="0.15">
      <c r="A302" s="23" t="s">
        <v>708</v>
      </c>
      <c r="B302" s="24" t="s">
        <v>709</v>
      </c>
      <c r="C302" s="23" t="s">
        <v>160</v>
      </c>
      <c r="D302" s="23" t="s">
        <v>8</v>
      </c>
      <c r="E302" s="25"/>
      <c r="F302" s="23">
        <v>0.5</v>
      </c>
      <c r="G302" s="26">
        <v>0</v>
      </c>
      <c r="H302" s="26">
        <v>93</v>
      </c>
      <c r="I302" s="26">
        <v>82</v>
      </c>
      <c r="J302" s="26">
        <v>79</v>
      </c>
      <c r="K302" s="26">
        <v>18</v>
      </c>
      <c r="L302" s="26">
        <v>66</v>
      </c>
      <c r="M302" s="26">
        <v>0</v>
      </c>
      <c r="N302" s="27">
        <v>0</v>
      </c>
      <c r="O302" s="26">
        <v>73</v>
      </c>
      <c r="P302" s="26">
        <f t="shared" si="242"/>
        <v>411</v>
      </c>
      <c r="Q302" s="28" t="str">
        <f>IF(D302="物理类",IF(P302&gt;=分数线!$C$2,"本科",""),IF(D302="历史类",IF(P302&gt;=分数线!$C$3,"本科","")))</f>
        <v/>
      </c>
      <c r="R302" s="28">
        <f t="shared" si="243"/>
        <v>-18</v>
      </c>
      <c r="S302" s="28" t="str">
        <f>IF(D302="物理类",IF(P302&gt;=分数线!$C$6,"重本",""),IF(D302="历史类",IF(P302&gt;=分数线!$C$7,"重本","")))</f>
        <v/>
      </c>
      <c r="T302" s="28">
        <f t="shared" si="244"/>
        <v>0</v>
      </c>
      <c r="U302" s="28">
        <f t="shared" si="245"/>
        <v>-18</v>
      </c>
      <c r="V302" s="26">
        <v>6</v>
      </c>
      <c r="W302" s="26" t="s">
        <v>216</v>
      </c>
      <c r="X302" s="26">
        <f t="shared" si="246"/>
        <v>-0.3</v>
      </c>
      <c r="Y302" s="26" t="s">
        <v>217</v>
      </c>
      <c r="Z302" s="26">
        <f t="shared" si="247"/>
        <v>-0.3</v>
      </c>
      <c r="AA302" s="26" t="s">
        <v>93</v>
      </c>
      <c r="AB302" s="26">
        <f t="shared" si="248"/>
        <v>-0.3</v>
      </c>
      <c r="AC302" s="49" t="s">
        <v>218</v>
      </c>
      <c r="AD302" s="26">
        <f t="shared" si="249"/>
        <v>-0.3</v>
      </c>
      <c r="AE302" s="29" t="s">
        <v>219</v>
      </c>
      <c r="AF302" s="26">
        <f t="shared" si="250"/>
        <v>-0.3</v>
      </c>
      <c r="AG302" s="29" t="s">
        <v>67</v>
      </c>
      <c r="AH302" s="26">
        <f t="shared" si="251"/>
        <v>-0.3</v>
      </c>
      <c r="AI302" s="26">
        <v>6</v>
      </c>
      <c r="AJ302" s="26" t="s">
        <v>216</v>
      </c>
      <c r="AK302" s="26">
        <f t="shared" si="252"/>
        <v>-0.3</v>
      </c>
      <c r="AL302" s="26" t="s">
        <v>274</v>
      </c>
      <c r="AM302" s="26">
        <f t="shared" si="253"/>
        <v>-0.3</v>
      </c>
      <c r="AN302" s="26" t="s">
        <v>93</v>
      </c>
      <c r="AO302" s="26">
        <f t="shared" si="254"/>
        <v>-0.3</v>
      </c>
      <c r="AP302" s="26" t="s">
        <v>218</v>
      </c>
      <c r="AQ302" s="26">
        <f t="shared" si="255"/>
        <v>-0.3</v>
      </c>
      <c r="AR302" s="26" t="s">
        <v>266</v>
      </c>
      <c r="AS302" s="26">
        <f t="shared" si="256"/>
        <v>-0.3</v>
      </c>
      <c r="AT302" s="26" t="s">
        <v>67</v>
      </c>
      <c r="AU302" s="26">
        <f t="shared" si="257"/>
        <v>-0.3</v>
      </c>
      <c r="AV302" s="26">
        <v>6</v>
      </c>
      <c r="AW302" s="26" t="s">
        <v>78</v>
      </c>
      <c r="AX302" s="26">
        <f t="shared" si="258"/>
        <v>-0.45</v>
      </c>
      <c r="AY302" s="26" t="s">
        <v>274</v>
      </c>
      <c r="AZ302" s="26">
        <f t="shared" si="259"/>
        <v>-0.45</v>
      </c>
      <c r="BA302" s="26" t="s">
        <v>93</v>
      </c>
      <c r="BB302" s="26">
        <f t="shared" si="260"/>
        <v>-0.45</v>
      </c>
      <c r="BC302" s="26" t="s">
        <v>218</v>
      </c>
      <c r="BD302" s="26">
        <f t="shared" si="261"/>
        <v>-0.45</v>
      </c>
      <c r="BE302" s="26" t="s">
        <v>266</v>
      </c>
      <c r="BF302" s="26">
        <f t="shared" si="262"/>
        <v>-0.45</v>
      </c>
      <c r="BG302" s="26" t="s">
        <v>67</v>
      </c>
      <c r="BH302" s="26">
        <f t="shared" si="263"/>
        <v>-0.45</v>
      </c>
      <c r="BI302" s="26">
        <v>6</v>
      </c>
      <c r="BJ302" s="26" t="s">
        <v>78</v>
      </c>
      <c r="BK302" s="26">
        <f t="shared" si="264"/>
        <v>-0.45</v>
      </c>
      <c r="BL302" s="26" t="s">
        <v>274</v>
      </c>
      <c r="BM302" s="26">
        <f t="shared" si="265"/>
        <v>-0.45</v>
      </c>
      <c r="BN302" s="26" t="s">
        <v>93</v>
      </c>
      <c r="BO302" s="26">
        <f t="shared" si="266"/>
        <v>-0.45</v>
      </c>
      <c r="BP302" s="26" t="s">
        <v>218</v>
      </c>
      <c r="BQ302" s="26">
        <f t="shared" si="267"/>
        <v>-0.45</v>
      </c>
      <c r="BR302" s="26" t="s">
        <v>266</v>
      </c>
      <c r="BS302" s="26">
        <f t="shared" si="268"/>
        <v>-0.45</v>
      </c>
      <c r="BT302" s="26" t="s">
        <v>67</v>
      </c>
      <c r="BU302" s="26">
        <f t="shared" si="269"/>
        <v>-0.45</v>
      </c>
      <c r="BV302" s="26">
        <v>6</v>
      </c>
      <c r="BW302" s="26" t="s">
        <v>78</v>
      </c>
      <c r="BX302" s="26">
        <f t="shared" si="270"/>
        <v>-0.75</v>
      </c>
      <c r="BY302" s="26" t="s">
        <v>274</v>
      </c>
      <c r="BZ302" s="26">
        <f t="shared" si="271"/>
        <v>-0.75</v>
      </c>
      <c r="CA302" s="26" t="s">
        <v>17</v>
      </c>
      <c r="CB302" s="26">
        <f t="shared" si="272"/>
        <v>-0.75</v>
      </c>
      <c r="CC302" s="26" t="s">
        <v>218</v>
      </c>
      <c r="CD302" s="26">
        <f t="shared" si="273"/>
        <v>-0.75</v>
      </c>
      <c r="CE302" s="26" t="s">
        <v>266</v>
      </c>
      <c r="CF302" s="26">
        <f t="shared" si="274"/>
        <v>-0.75</v>
      </c>
      <c r="CG302" s="26" t="s">
        <v>67</v>
      </c>
      <c r="CH302" s="26">
        <f t="shared" si="275"/>
        <v>-0.75</v>
      </c>
      <c r="CI302" s="26">
        <v>6</v>
      </c>
      <c r="CJ302" s="26" t="s">
        <v>78</v>
      </c>
      <c r="CK302" s="26">
        <f t="shared" si="276"/>
        <v>-0.75</v>
      </c>
      <c r="CL302" s="26" t="s">
        <v>274</v>
      </c>
      <c r="CM302" s="26">
        <f t="shared" si="277"/>
        <v>-0.75</v>
      </c>
      <c r="CN302" s="26" t="s">
        <v>17</v>
      </c>
      <c r="CO302" s="26">
        <f t="shared" si="278"/>
        <v>-0.75</v>
      </c>
      <c r="CP302" s="26" t="s">
        <v>218</v>
      </c>
      <c r="CQ302" s="26">
        <f t="shared" si="279"/>
        <v>-0.75</v>
      </c>
      <c r="CR302" s="26" t="s">
        <v>266</v>
      </c>
      <c r="CS302" s="26">
        <f t="shared" si="280"/>
        <v>-0.75</v>
      </c>
      <c r="CT302" s="26" t="s">
        <v>67</v>
      </c>
      <c r="CU302" s="26">
        <f t="shared" si="281"/>
        <v>-0.75</v>
      </c>
    </row>
    <row r="303" spans="1:99" ht="15.75" x14ac:dyDescent="0.15">
      <c r="A303" s="23" t="s">
        <v>710</v>
      </c>
      <c r="B303" s="24" t="s">
        <v>711</v>
      </c>
      <c r="C303" s="23" t="s">
        <v>160</v>
      </c>
      <c r="D303" s="23" t="s">
        <v>8</v>
      </c>
      <c r="E303" s="25"/>
      <c r="F303" s="23">
        <v>0.2</v>
      </c>
      <c r="G303" s="26">
        <v>0</v>
      </c>
      <c r="H303" s="26">
        <v>101</v>
      </c>
      <c r="I303" s="26">
        <v>87</v>
      </c>
      <c r="J303" s="26">
        <v>70</v>
      </c>
      <c r="K303" s="26">
        <v>25</v>
      </c>
      <c r="L303" s="26">
        <v>58</v>
      </c>
      <c r="M303" s="26">
        <v>0</v>
      </c>
      <c r="N303" s="27">
        <v>0</v>
      </c>
      <c r="O303" s="26">
        <v>69</v>
      </c>
      <c r="P303" s="26">
        <f t="shared" si="242"/>
        <v>410</v>
      </c>
      <c r="Q303" s="28" t="str">
        <f>IF(D303="物理类",IF(P303&gt;=分数线!$C$2,"本科",""),IF(D303="历史类",IF(P303&gt;=分数线!$C$3,"本科","")))</f>
        <v/>
      </c>
      <c r="R303" s="28">
        <f t="shared" si="243"/>
        <v>-7.2</v>
      </c>
      <c r="S303" s="28" t="str">
        <f>IF(D303="物理类",IF(P303&gt;=分数线!$C$6,"重本",""),IF(D303="历史类",IF(P303&gt;=分数线!$C$7,"重本","")))</f>
        <v/>
      </c>
      <c r="T303" s="28">
        <f t="shared" si="244"/>
        <v>0</v>
      </c>
      <c r="U303" s="28">
        <f t="shared" si="245"/>
        <v>-7.2</v>
      </c>
      <c r="V303" s="26">
        <v>6</v>
      </c>
      <c r="W303" s="26" t="s">
        <v>347</v>
      </c>
      <c r="X303" s="26">
        <f t="shared" si="246"/>
        <v>-0.12</v>
      </c>
      <c r="Y303" s="26" t="s">
        <v>182</v>
      </c>
      <c r="Z303" s="26">
        <f t="shared" si="247"/>
        <v>-0.12</v>
      </c>
      <c r="AA303" s="26" t="s">
        <v>80</v>
      </c>
      <c r="AB303" s="26">
        <f t="shared" si="248"/>
        <v>-0.12</v>
      </c>
      <c r="AC303" s="49" t="s">
        <v>16</v>
      </c>
      <c r="AD303" s="26">
        <f t="shared" si="249"/>
        <v>-0.12</v>
      </c>
      <c r="AE303" s="29" t="s">
        <v>275</v>
      </c>
      <c r="AF303" s="26">
        <f t="shared" si="250"/>
        <v>-0.12</v>
      </c>
      <c r="AG303" s="29" t="s">
        <v>602</v>
      </c>
      <c r="AH303" s="26">
        <f t="shared" si="251"/>
        <v>-0.12</v>
      </c>
      <c r="AI303" s="26">
        <v>6</v>
      </c>
      <c r="AJ303" s="26" t="s">
        <v>216</v>
      </c>
      <c r="AK303" s="26">
        <f t="shared" si="252"/>
        <v>-0.12</v>
      </c>
      <c r="AL303" s="26" t="s">
        <v>274</v>
      </c>
      <c r="AM303" s="26">
        <f t="shared" si="253"/>
        <v>-0.12</v>
      </c>
      <c r="AN303" s="26" t="s">
        <v>93</v>
      </c>
      <c r="AO303" s="26">
        <f t="shared" si="254"/>
        <v>-0.12</v>
      </c>
      <c r="AP303" s="26" t="s">
        <v>218</v>
      </c>
      <c r="AQ303" s="26">
        <f t="shared" si="255"/>
        <v>-0.12</v>
      </c>
      <c r="AR303" s="26" t="s">
        <v>266</v>
      </c>
      <c r="AS303" s="26">
        <f t="shared" si="256"/>
        <v>-0.12</v>
      </c>
      <c r="AT303" s="26" t="s">
        <v>67</v>
      </c>
      <c r="AU303" s="26">
        <f t="shared" si="257"/>
        <v>-0.12</v>
      </c>
      <c r="AV303" s="26">
        <v>6</v>
      </c>
      <c r="AW303" s="26" t="s">
        <v>78</v>
      </c>
      <c r="AX303" s="26">
        <f t="shared" si="258"/>
        <v>-0.18</v>
      </c>
      <c r="AY303" s="26" t="s">
        <v>274</v>
      </c>
      <c r="AZ303" s="26">
        <f t="shared" si="259"/>
        <v>-0.18</v>
      </c>
      <c r="BA303" s="26" t="s">
        <v>93</v>
      </c>
      <c r="BB303" s="26">
        <f t="shared" si="260"/>
        <v>-0.18</v>
      </c>
      <c r="BC303" s="26" t="s">
        <v>218</v>
      </c>
      <c r="BD303" s="26">
        <f t="shared" si="261"/>
        <v>-0.18</v>
      </c>
      <c r="BE303" s="26" t="s">
        <v>266</v>
      </c>
      <c r="BF303" s="26">
        <f t="shared" si="262"/>
        <v>-0.18</v>
      </c>
      <c r="BG303" s="26" t="s">
        <v>67</v>
      </c>
      <c r="BH303" s="26">
        <f t="shared" si="263"/>
        <v>-0.18</v>
      </c>
      <c r="BI303" s="26">
        <v>6</v>
      </c>
      <c r="BJ303" s="26" t="s">
        <v>78</v>
      </c>
      <c r="BK303" s="26">
        <f t="shared" si="264"/>
        <v>-0.18</v>
      </c>
      <c r="BL303" s="26" t="s">
        <v>274</v>
      </c>
      <c r="BM303" s="26">
        <f t="shared" si="265"/>
        <v>-0.18</v>
      </c>
      <c r="BN303" s="26" t="s">
        <v>93</v>
      </c>
      <c r="BO303" s="26">
        <f t="shared" si="266"/>
        <v>-0.18</v>
      </c>
      <c r="BP303" s="26" t="s">
        <v>218</v>
      </c>
      <c r="BQ303" s="26">
        <f t="shared" si="267"/>
        <v>-0.18</v>
      </c>
      <c r="BR303" s="26" t="s">
        <v>266</v>
      </c>
      <c r="BS303" s="26">
        <f t="shared" si="268"/>
        <v>-0.18</v>
      </c>
      <c r="BT303" s="26" t="s">
        <v>67</v>
      </c>
      <c r="BU303" s="26">
        <f t="shared" si="269"/>
        <v>-0.18</v>
      </c>
      <c r="BV303" s="26">
        <v>6</v>
      </c>
      <c r="BW303" s="26" t="s">
        <v>78</v>
      </c>
      <c r="BX303" s="26">
        <f t="shared" si="270"/>
        <v>-0.3</v>
      </c>
      <c r="BY303" s="26" t="s">
        <v>274</v>
      </c>
      <c r="BZ303" s="26">
        <f t="shared" si="271"/>
        <v>-0.3</v>
      </c>
      <c r="CA303" s="26" t="s">
        <v>17</v>
      </c>
      <c r="CB303" s="26">
        <f t="shared" si="272"/>
        <v>-0.3</v>
      </c>
      <c r="CC303" s="26" t="s">
        <v>218</v>
      </c>
      <c r="CD303" s="26">
        <f t="shared" si="273"/>
        <v>-0.3</v>
      </c>
      <c r="CE303" s="26" t="s">
        <v>266</v>
      </c>
      <c r="CF303" s="26">
        <f t="shared" si="274"/>
        <v>-0.3</v>
      </c>
      <c r="CG303" s="26" t="s">
        <v>67</v>
      </c>
      <c r="CH303" s="26">
        <f t="shared" si="275"/>
        <v>-0.3</v>
      </c>
      <c r="CI303" s="26">
        <v>6</v>
      </c>
      <c r="CJ303" s="26" t="s">
        <v>78</v>
      </c>
      <c r="CK303" s="26">
        <f t="shared" si="276"/>
        <v>-0.3</v>
      </c>
      <c r="CL303" s="26" t="s">
        <v>274</v>
      </c>
      <c r="CM303" s="26">
        <f t="shared" si="277"/>
        <v>-0.3</v>
      </c>
      <c r="CN303" s="26" t="s">
        <v>17</v>
      </c>
      <c r="CO303" s="26">
        <f t="shared" si="278"/>
        <v>-0.3</v>
      </c>
      <c r="CP303" s="26" t="s">
        <v>218</v>
      </c>
      <c r="CQ303" s="26">
        <f t="shared" si="279"/>
        <v>-0.3</v>
      </c>
      <c r="CR303" s="26" t="s">
        <v>266</v>
      </c>
      <c r="CS303" s="26">
        <f t="shared" si="280"/>
        <v>-0.3</v>
      </c>
      <c r="CT303" s="26" t="s">
        <v>67</v>
      </c>
      <c r="CU303" s="26">
        <f t="shared" si="281"/>
        <v>-0.3</v>
      </c>
    </row>
    <row r="304" spans="1:99" ht="15.75" x14ac:dyDescent="0.15">
      <c r="A304" s="23" t="s">
        <v>712</v>
      </c>
      <c r="B304" s="24" t="s">
        <v>713</v>
      </c>
      <c r="C304" s="23" t="s">
        <v>160</v>
      </c>
      <c r="D304" s="23" t="s">
        <v>8</v>
      </c>
      <c r="E304" s="25"/>
      <c r="F304" s="23">
        <v>0</v>
      </c>
      <c r="G304" s="26">
        <v>0</v>
      </c>
      <c r="H304" s="26">
        <v>91</v>
      </c>
      <c r="I304" s="26">
        <v>73</v>
      </c>
      <c r="J304" s="26">
        <v>55</v>
      </c>
      <c r="K304" s="26">
        <v>41</v>
      </c>
      <c r="L304" s="26">
        <v>67</v>
      </c>
      <c r="M304" s="26">
        <v>0</v>
      </c>
      <c r="N304" s="27">
        <v>0</v>
      </c>
      <c r="O304" s="26">
        <v>77</v>
      </c>
      <c r="P304" s="26">
        <f t="shared" si="242"/>
        <v>404</v>
      </c>
      <c r="Q304" s="28" t="str">
        <f>IF(D304="物理类",IF(P304&gt;=分数线!$C$2,"本科",""),IF(D304="历史类",IF(P304&gt;=分数线!$C$3,"本科","")))</f>
        <v/>
      </c>
      <c r="R304" s="28">
        <f t="shared" si="243"/>
        <v>0</v>
      </c>
      <c r="S304" s="28" t="str">
        <f>IF(D304="物理类",IF(P304&gt;=分数线!$C$6,"重本",""),IF(D304="历史类",IF(P304&gt;=分数线!$C$7,"重本","")))</f>
        <v/>
      </c>
      <c r="T304" s="28">
        <f t="shared" si="244"/>
        <v>0</v>
      </c>
      <c r="U304" s="28">
        <f t="shared" si="245"/>
        <v>0</v>
      </c>
      <c r="V304" s="26">
        <v>6</v>
      </c>
      <c r="W304" s="26" t="s">
        <v>85</v>
      </c>
      <c r="X304" s="26">
        <f t="shared" si="246"/>
        <v>0</v>
      </c>
      <c r="Y304" s="26" t="s">
        <v>274</v>
      </c>
      <c r="Z304" s="26">
        <f t="shared" si="247"/>
        <v>0</v>
      </c>
      <c r="AA304" s="26" t="s">
        <v>93</v>
      </c>
      <c r="AB304" s="26">
        <f t="shared" si="248"/>
        <v>0</v>
      </c>
      <c r="AC304" s="49" t="s">
        <v>183</v>
      </c>
      <c r="AD304" s="26">
        <f t="shared" si="249"/>
        <v>0</v>
      </c>
      <c r="AE304" s="29" t="s">
        <v>275</v>
      </c>
      <c r="AF304" s="26">
        <f t="shared" si="250"/>
        <v>0</v>
      </c>
      <c r="AG304" s="29" t="s">
        <v>92</v>
      </c>
      <c r="AH304" s="26">
        <f t="shared" si="251"/>
        <v>0</v>
      </c>
      <c r="AI304" s="26">
        <v>6</v>
      </c>
      <c r="AJ304" s="26" t="s">
        <v>216</v>
      </c>
      <c r="AK304" s="26">
        <f t="shared" si="252"/>
        <v>0</v>
      </c>
      <c r="AL304" s="26" t="s">
        <v>274</v>
      </c>
      <c r="AM304" s="26">
        <f t="shared" si="253"/>
        <v>0</v>
      </c>
      <c r="AN304" s="26" t="s">
        <v>93</v>
      </c>
      <c r="AO304" s="26">
        <f t="shared" si="254"/>
        <v>0</v>
      </c>
      <c r="AP304" s="26" t="s">
        <v>218</v>
      </c>
      <c r="AQ304" s="26">
        <f t="shared" si="255"/>
        <v>0</v>
      </c>
      <c r="AR304" s="26" t="s">
        <v>266</v>
      </c>
      <c r="AS304" s="26">
        <f t="shared" si="256"/>
        <v>0</v>
      </c>
      <c r="AT304" s="26" t="s">
        <v>67</v>
      </c>
      <c r="AU304" s="26">
        <f t="shared" si="257"/>
        <v>0</v>
      </c>
      <c r="AV304" s="26">
        <v>6</v>
      </c>
      <c r="AW304" s="26" t="s">
        <v>78</v>
      </c>
      <c r="AX304" s="26">
        <f t="shared" si="258"/>
        <v>0</v>
      </c>
      <c r="AY304" s="26" t="s">
        <v>274</v>
      </c>
      <c r="AZ304" s="26">
        <f t="shared" si="259"/>
        <v>0</v>
      </c>
      <c r="BA304" s="26" t="s">
        <v>93</v>
      </c>
      <c r="BB304" s="26">
        <f t="shared" si="260"/>
        <v>0</v>
      </c>
      <c r="BC304" s="26" t="s">
        <v>218</v>
      </c>
      <c r="BD304" s="26">
        <f t="shared" si="261"/>
        <v>0</v>
      </c>
      <c r="BE304" s="26" t="s">
        <v>266</v>
      </c>
      <c r="BF304" s="26">
        <f t="shared" si="262"/>
        <v>0</v>
      </c>
      <c r="BG304" s="26" t="s">
        <v>67</v>
      </c>
      <c r="BH304" s="26">
        <f t="shared" si="263"/>
        <v>0</v>
      </c>
      <c r="BI304" s="26">
        <v>6</v>
      </c>
      <c r="BJ304" s="26" t="s">
        <v>78</v>
      </c>
      <c r="BK304" s="26">
        <f t="shared" si="264"/>
        <v>0</v>
      </c>
      <c r="BL304" s="26" t="s">
        <v>274</v>
      </c>
      <c r="BM304" s="26">
        <f t="shared" si="265"/>
        <v>0</v>
      </c>
      <c r="BN304" s="26" t="s">
        <v>93</v>
      </c>
      <c r="BO304" s="26">
        <f t="shared" si="266"/>
        <v>0</v>
      </c>
      <c r="BP304" s="26" t="s">
        <v>218</v>
      </c>
      <c r="BQ304" s="26">
        <f t="shared" si="267"/>
        <v>0</v>
      </c>
      <c r="BR304" s="26" t="s">
        <v>266</v>
      </c>
      <c r="BS304" s="26">
        <f t="shared" si="268"/>
        <v>0</v>
      </c>
      <c r="BT304" s="26" t="s">
        <v>67</v>
      </c>
      <c r="BU304" s="26">
        <f t="shared" si="269"/>
        <v>0</v>
      </c>
      <c r="BV304" s="26">
        <v>6</v>
      </c>
      <c r="BW304" s="26" t="s">
        <v>78</v>
      </c>
      <c r="BX304" s="26">
        <f t="shared" si="270"/>
        <v>0</v>
      </c>
      <c r="BY304" s="26" t="s">
        <v>274</v>
      </c>
      <c r="BZ304" s="26">
        <f t="shared" si="271"/>
        <v>0</v>
      </c>
      <c r="CA304" s="26" t="s">
        <v>17</v>
      </c>
      <c r="CB304" s="26">
        <f t="shared" si="272"/>
        <v>0</v>
      </c>
      <c r="CC304" s="26" t="s">
        <v>218</v>
      </c>
      <c r="CD304" s="26">
        <f t="shared" si="273"/>
        <v>0</v>
      </c>
      <c r="CE304" s="26" t="s">
        <v>266</v>
      </c>
      <c r="CF304" s="26">
        <f t="shared" si="274"/>
        <v>0</v>
      </c>
      <c r="CG304" s="26" t="s">
        <v>67</v>
      </c>
      <c r="CH304" s="26">
        <f t="shared" si="275"/>
        <v>0</v>
      </c>
      <c r="CI304" s="26">
        <v>6</v>
      </c>
      <c r="CJ304" s="26" t="s">
        <v>78</v>
      </c>
      <c r="CK304" s="26">
        <f t="shared" si="276"/>
        <v>0</v>
      </c>
      <c r="CL304" s="26" t="s">
        <v>274</v>
      </c>
      <c r="CM304" s="26">
        <f t="shared" si="277"/>
        <v>0</v>
      </c>
      <c r="CN304" s="26" t="s">
        <v>17</v>
      </c>
      <c r="CO304" s="26">
        <f t="shared" si="278"/>
        <v>0</v>
      </c>
      <c r="CP304" s="26" t="s">
        <v>218</v>
      </c>
      <c r="CQ304" s="26">
        <f t="shared" si="279"/>
        <v>0</v>
      </c>
      <c r="CR304" s="26" t="s">
        <v>266</v>
      </c>
      <c r="CS304" s="26">
        <f t="shared" si="280"/>
        <v>0</v>
      </c>
      <c r="CT304" s="26" t="s">
        <v>67</v>
      </c>
      <c r="CU304" s="26">
        <f t="shared" si="281"/>
        <v>0</v>
      </c>
    </row>
    <row r="305" spans="1:99" ht="15.75" x14ac:dyDescent="0.15">
      <c r="A305" s="23" t="s">
        <v>714</v>
      </c>
      <c r="B305" s="24" t="s">
        <v>715</v>
      </c>
      <c r="C305" s="23" t="s">
        <v>160</v>
      </c>
      <c r="D305" s="23" t="s">
        <v>8</v>
      </c>
      <c r="E305" s="25"/>
      <c r="F305" s="23">
        <v>0.2</v>
      </c>
      <c r="G305" s="26">
        <v>0</v>
      </c>
      <c r="H305" s="26">
        <v>91</v>
      </c>
      <c r="I305" s="26">
        <v>71</v>
      </c>
      <c r="J305" s="26">
        <v>81</v>
      </c>
      <c r="K305" s="26">
        <v>22</v>
      </c>
      <c r="L305" s="26">
        <v>73</v>
      </c>
      <c r="M305" s="26">
        <v>0</v>
      </c>
      <c r="N305" s="27">
        <v>0</v>
      </c>
      <c r="O305" s="26">
        <v>65</v>
      </c>
      <c r="P305" s="26">
        <f t="shared" si="242"/>
        <v>403</v>
      </c>
      <c r="Q305" s="28" t="str">
        <f>IF(D305="物理类",IF(P305&gt;=分数线!$C$2,"本科",""),IF(D305="历史类",IF(P305&gt;=分数线!$C$3,"本科","")))</f>
        <v/>
      </c>
      <c r="R305" s="28">
        <f t="shared" si="243"/>
        <v>-7.2</v>
      </c>
      <c r="S305" s="28" t="str">
        <f>IF(D305="物理类",IF(P305&gt;=分数线!$C$6,"重本",""),IF(D305="历史类",IF(P305&gt;=分数线!$C$7,"重本","")))</f>
        <v/>
      </c>
      <c r="T305" s="28">
        <f t="shared" si="244"/>
        <v>0</v>
      </c>
      <c r="U305" s="28">
        <f t="shared" si="245"/>
        <v>-7.2</v>
      </c>
      <c r="V305" s="26">
        <v>6</v>
      </c>
      <c r="W305" s="26" t="s">
        <v>347</v>
      </c>
      <c r="X305" s="26">
        <f t="shared" si="246"/>
        <v>-0.12</v>
      </c>
      <c r="Y305" s="26" t="s">
        <v>217</v>
      </c>
      <c r="Z305" s="26">
        <f t="shared" si="247"/>
        <v>-0.12</v>
      </c>
      <c r="AA305" s="26" t="s">
        <v>348</v>
      </c>
      <c r="AB305" s="26">
        <f t="shared" si="248"/>
        <v>-0.12</v>
      </c>
      <c r="AC305" s="49" t="s">
        <v>97</v>
      </c>
      <c r="AD305" s="26">
        <f t="shared" si="249"/>
        <v>-0.12</v>
      </c>
      <c r="AE305" s="29" t="s">
        <v>349</v>
      </c>
      <c r="AF305" s="26">
        <f t="shared" si="250"/>
        <v>-0.12</v>
      </c>
      <c r="AG305" s="29" t="s">
        <v>565</v>
      </c>
      <c r="AH305" s="26">
        <f t="shared" si="251"/>
        <v>-0.12</v>
      </c>
      <c r="AI305" s="26">
        <v>6</v>
      </c>
      <c r="AJ305" s="26" t="s">
        <v>216</v>
      </c>
      <c r="AK305" s="26">
        <f t="shared" si="252"/>
        <v>-0.12</v>
      </c>
      <c r="AL305" s="26" t="s">
        <v>274</v>
      </c>
      <c r="AM305" s="26">
        <f t="shared" si="253"/>
        <v>-0.12</v>
      </c>
      <c r="AN305" s="26" t="s">
        <v>93</v>
      </c>
      <c r="AO305" s="26">
        <f t="shared" si="254"/>
        <v>-0.12</v>
      </c>
      <c r="AP305" s="26" t="s">
        <v>218</v>
      </c>
      <c r="AQ305" s="26">
        <f t="shared" si="255"/>
        <v>-0.12</v>
      </c>
      <c r="AR305" s="26" t="s">
        <v>266</v>
      </c>
      <c r="AS305" s="26">
        <f t="shared" si="256"/>
        <v>-0.12</v>
      </c>
      <c r="AT305" s="26" t="s">
        <v>67</v>
      </c>
      <c r="AU305" s="26">
        <f t="shared" si="257"/>
        <v>-0.12</v>
      </c>
      <c r="AV305" s="26">
        <v>6</v>
      </c>
      <c r="AW305" s="26" t="s">
        <v>78</v>
      </c>
      <c r="AX305" s="26">
        <f t="shared" si="258"/>
        <v>-0.18</v>
      </c>
      <c r="AY305" s="26" t="s">
        <v>274</v>
      </c>
      <c r="AZ305" s="26">
        <f t="shared" si="259"/>
        <v>-0.18</v>
      </c>
      <c r="BA305" s="26" t="s">
        <v>93</v>
      </c>
      <c r="BB305" s="26">
        <f t="shared" si="260"/>
        <v>-0.18</v>
      </c>
      <c r="BC305" s="26" t="s">
        <v>218</v>
      </c>
      <c r="BD305" s="26">
        <f t="shared" si="261"/>
        <v>-0.18</v>
      </c>
      <c r="BE305" s="26" t="s">
        <v>266</v>
      </c>
      <c r="BF305" s="26">
        <f t="shared" si="262"/>
        <v>-0.18</v>
      </c>
      <c r="BG305" s="26" t="s">
        <v>67</v>
      </c>
      <c r="BH305" s="26">
        <f t="shared" si="263"/>
        <v>-0.18</v>
      </c>
      <c r="BI305" s="26">
        <v>6</v>
      </c>
      <c r="BJ305" s="26" t="s">
        <v>78</v>
      </c>
      <c r="BK305" s="26">
        <f t="shared" si="264"/>
        <v>-0.18</v>
      </c>
      <c r="BL305" s="26" t="s">
        <v>274</v>
      </c>
      <c r="BM305" s="26">
        <f t="shared" si="265"/>
        <v>-0.18</v>
      </c>
      <c r="BN305" s="26" t="s">
        <v>93</v>
      </c>
      <c r="BO305" s="26">
        <f t="shared" si="266"/>
        <v>-0.18</v>
      </c>
      <c r="BP305" s="26" t="s">
        <v>218</v>
      </c>
      <c r="BQ305" s="26">
        <f t="shared" si="267"/>
        <v>-0.18</v>
      </c>
      <c r="BR305" s="26" t="s">
        <v>266</v>
      </c>
      <c r="BS305" s="26">
        <f t="shared" si="268"/>
        <v>-0.18</v>
      </c>
      <c r="BT305" s="26" t="s">
        <v>67</v>
      </c>
      <c r="BU305" s="26">
        <f t="shared" si="269"/>
        <v>-0.18</v>
      </c>
      <c r="BV305" s="26">
        <v>6</v>
      </c>
      <c r="BW305" s="26" t="s">
        <v>78</v>
      </c>
      <c r="BX305" s="26">
        <f t="shared" si="270"/>
        <v>-0.3</v>
      </c>
      <c r="BY305" s="26" t="s">
        <v>274</v>
      </c>
      <c r="BZ305" s="26">
        <f t="shared" si="271"/>
        <v>-0.3</v>
      </c>
      <c r="CA305" s="26" t="s">
        <v>17</v>
      </c>
      <c r="CB305" s="26">
        <f t="shared" si="272"/>
        <v>-0.3</v>
      </c>
      <c r="CC305" s="26" t="s">
        <v>218</v>
      </c>
      <c r="CD305" s="26">
        <f t="shared" si="273"/>
        <v>-0.3</v>
      </c>
      <c r="CE305" s="26" t="s">
        <v>266</v>
      </c>
      <c r="CF305" s="26">
        <f t="shared" si="274"/>
        <v>-0.3</v>
      </c>
      <c r="CG305" s="26" t="s">
        <v>67</v>
      </c>
      <c r="CH305" s="26">
        <f t="shared" si="275"/>
        <v>-0.3</v>
      </c>
      <c r="CI305" s="26">
        <v>6</v>
      </c>
      <c r="CJ305" s="26" t="s">
        <v>78</v>
      </c>
      <c r="CK305" s="26">
        <f t="shared" si="276"/>
        <v>-0.3</v>
      </c>
      <c r="CL305" s="26" t="s">
        <v>274</v>
      </c>
      <c r="CM305" s="26">
        <f t="shared" si="277"/>
        <v>-0.3</v>
      </c>
      <c r="CN305" s="26" t="s">
        <v>17</v>
      </c>
      <c r="CO305" s="26">
        <f t="shared" si="278"/>
        <v>-0.3</v>
      </c>
      <c r="CP305" s="26" t="s">
        <v>218</v>
      </c>
      <c r="CQ305" s="26">
        <f t="shared" si="279"/>
        <v>-0.3</v>
      </c>
      <c r="CR305" s="26" t="s">
        <v>266</v>
      </c>
      <c r="CS305" s="26">
        <f t="shared" si="280"/>
        <v>-0.3</v>
      </c>
      <c r="CT305" s="26" t="s">
        <v>67</v>
      </c>
      <c r="CU305" s="26">
        <f t="shared" si="281"/>
        <v>-0.3</v>
      </c>
    </row>
    <row r="306" spans="1:99" ht="15.75" x14ac:dyDescent="0.15">
      <c r="A306" s="23" t="s">
        <v>716</v>
      </c>
      <c r="B306" s="24" t="s">
        <v>717</v>
      </c>
      <c r="C306" s="23" t="s">
        <v>160</v>
      </c>
      <c r="D306" s="23" t="s">
        <v>8</v>
      </c>
      <c r="E306" s="25"/>
      <c r="F306" s="23">
        <v>1</v>
      </c>
      <c r="G306" s="26">
        <v>0</v>
      </c>
      <c r="H306" s="26">
        <v>91</v>
      </c>
      <c r="I306" s="26">
        <v>68</v>
      </c>
      <c r="J306" s="26">
        <v>76</v>
      </c>
      <c r="K306" s="26">
        <v>41</v>
      </c>
      <c r="L306" s="26">
        <v>51</v>
      </c>
      <c r="M306" s="26">
        <v>0</v>
      </c>
      <c r="N306" s="27">
        <v>0</v>
      </c>
      <c r="O306" s="26">
        <v>71</v>
      </c>
      <c r="P306" s="26">
        <f t="shared" si="242"/>
        <v>398</v>
      </c>
      <c r="Q306" s="28" t="str">
        <f>IF(D306="物理类",IF(P306&gt;=分数线!$C$2,"本科",""),IF(D306="历史类",IF(P306&gt;=分数线!$C$3,"本科","")))</f>
        <v/>
      </c>
      <c r="R306" s="28">
        <f t="shared" si="243"/>
        <v>-36</v>
      </c>
      <c r="S306" s="28" t="str">
        <f>IF(D306="物理类",IF(P306&gt;=分数线!$C$6,"重本",""),IF(D306="历史类",IF(P306&gt;=分数线!$C$7,"重本","")))</f>
        <v/>
      </c>
      <c r="T306" s="28">
        <f t="shared" si="244"/>
        <v>0</v>
      </c>
      <c r="U306" s="28">
        <f t="shared" si="245"/>
        <v>-36</v>
      </c>
      <c r="V306" s="26">
        <v>6</v>
      </c>
      <c r="W306" s="26" t="s">
        <v>216</v>
      </c>
      <c r="X306" s="26">
        <f t="shared" si="246"/>
        <v>-0.6</v>
      </c>
      <c r="Y306" s="26" t="s">
        <v>217</v>
      </c>
      <c r="Z306" s="26">
        <f t="shared" si="247"/>
        <v>-0.6</v>
      </c>
      <c r="AA306" s="26" t="s">
        <v>93</v>
      </c>
      <c r="AB306" s="26">
        <f t="shared" si="248"/>
        <v>-0.6</v>
      </c>
      <c r="AC306" s="49" t="s">
        <v>218</v>
      </c>
      <c r="AD306" s="26">
        <f t="shared" si="249"/>
        <v>-0.6</v>
      </c>
      <c r="AE306" s="29" t="s">
        <v>219</v>
      </c>
      <c r="AF306" s="26">
        <f t="shared" si="250"/>
        <v>-0.6</v>
      </c>
      <c r="AG306" s="29" t="s">
        <v>67</v>
      </c>
      <c r="AH306" s="26">
        <f t="shared" si="251"/>
        <v>-0.6</v>
      </c>
      <c r="AI306" s="26">
        <v>6</v>
      </c>
      <c r="AJ306" s="26" t="s">
        <v>216</v>
      </c>
      <c r="AK306" s="26">
        <f t="shared" si="252"/>
        <v>-0.6</v>
      </c>
      <c r="AL306" s="26" t="s">
        <v>274</v>
      </c>
      <c r="AM306" s="26">
        <f t="shared" si="253"/>
        <v>-0.6</v>
      </c>
      <c r="AN306" s="26" t="s">
        <v>93</v>
      </c>
      <c r="AO306" s="26">
        <f t="shared" si="254"/>
        <v>-0.6</v>
      </c>
      <c r="AP306" s="26" t="s">
        <v>218</v>
      </c>
      <c r="AQ306" s="26">
        <f t="shared" si="255"/>
        <v>-0.6</v>
      </c>
      <c r="AR306" s="26" t="s">
        <v>266</v>
      </c>
      <c r="AS306" s="26">
        <f t="shared" si="256"/>
        <v>-0.6</v>
      </c>
      <c r="AT306" s="26" t="s">
        <v>67</v>
      </c>
      <c r="AU306" s="26">
        <f t="shared" si="257"/>
        <v>-0.6</v>
      </c>
      <c r="AV306" s="26">
        <v>6</v>
      </c>
      <c r="AW306" s="26" t="s">
        <v>78</v>
      </c>
      <c r="AX306" s="26">
        <f t="shared" si="258"/>
        <v>-0.9</v>
      </c>
      <c r="AY306" s="26" t="s">
        <v>274</v>
      </c>
      <c r="AZ306" s="26">
        <f t="shared" si="259"/>
        <v>-0.9</v>
      </c>
      <c r="BA306" s="26" t="s">
        <v>93</v>
      </c>
      <c r="BB306" s="26">
        <f t="shared" si="260"/>
        <v>-0.9</v>
      </c>
      <c r="BC306" s="26" t="s">
        <v>218</v>
      </c>
      <c r="BD306" s="26">
        <f t="shared" si="261"/>
        <v>-0.9</v>
      </c>
      <c r="BE306" s="26" t="s">
        <v>266</v>
      </c>
      <c r="BF306" s="26">
        <f t="shared" si="262"/>
        <v>-0.9</v>
      </c>
      <c r="BG306" s="26" t="s">
        <v>67</v>
      </c>
      <c r="BH306" s="26">
        <f t="shared" si="263"/>
        <v>-0.9</v>
      </c>
      <c r="BI306" s="26">
        <v>6</v>
      </c>
      <c r="BJ306" s="26" t="s">
        <v>78</v>
      </c>
      <c r="BK306" s="26">
        <f t="shared" si="264"/>
        <v>-0.9</v>
      </c>
      <c r="BL306" s="26" t="s">
        <v>274</v>
      </c>
      <c r="BM306" s="26">
        <f t="shared" si="265"/>
        <v>-0.9</v>
      </c>
      <c r="BN306" s="26" t="s">
        <v>93</v>
      </c>
      <c r="BO306" s="26">
        <f t="shared" si="266"/>
        <v>-0.9</v>
      </c>
      <c r="BP306" s="26" t="s">
        <v>218</v>
      </c>
      <c r="BQ306" s="26">
        <f t="shared" si="267"/>
        <v>-0.9</v>
      </c>
      <c r="BR306" s="26" t="s">
        <v>266</v>
      </c>
      <c r="BS306" s="26">
        <f t="shared" si="268"/>
        <v>-0.9</v>
      </c>
      <c r="BT306" s="26" t="s">
        <v>67</v>
      </c>
      <c r="BU306" s="26">
        <f t="shared" si="269"/>
        <v>-0.9</v>
      </c>
      <c r="BV306" s="26">
        <v>6</v>
      </c>
      <c r="BW306" s="26" t="s">
        <v>78</v>
      </c>
      <c r="BX306" s="26">
        <f t="shared" si="270"/>
        <v>-1.5</v>
      </c>
      <c r="BY306" s="26" t="s">
        <v>274</v>
      </c>
      <c r="BZ306" s="26">
        <f t="shared" si="271"/>
        <v>-1.5</v>
      </c>
      <c r="CA306" s="26" t="s">
        <v>17</v>
      </c>
      <c r="CB306" s="26">
        <f t="shared" si="272"/>
        <v>-1.5</v>
      </c>
      <c r="CC306" s="26" t="s">
        <v>218</v>
      </c>
      <c r="CD306" s="26">
        <f t="shared" si="273"/>
        <v>-1.5</v>
      </c>
      <c r="CE306" s="26" t="s">
        <v>266</v>
      </c>
      <c r="CF306" s="26">
        <f t="shared" si="274"/>
        <v>-1.5</v>
      </c>
      <c r="CG306" s="26" t="s">
        <v>67</v>
      </c>
      <c r="CH306" s="26">
        <f t="shared" si="275"/>
        <v>-1.5</v>
      </c>
      <c r="CI306" s="26">
        <v>6</v>
      </c>
      <c r="CJ306" s="26" t="s">
        <v>78</v>
      </c>
      <c r="CK306" s="26">
        <f t="shared" si="276"/>
        <v>-1.5</v>
      </c>
      <c r="CL306" s="26" t="s">
        <v>274</v>
      </c>
      <c r="CM306" s="26">
        <f t="shared" si="277"/>
        <v>-1.5</v>
      </c>
      <c r="CN306" s="26" t="s">
        <v>17</v>
      </c>
      <c r="CO306" s="26">
        <f t="shared" si="278"/>
        <v>-1.5</v>
      </c>
      <c r="CP306" s="26" t="s">
        <v>218</v>
      </c>
      <c r="CQ306" s="26">
        <f t="shared" si="279"/>
        <v>-1.5</v>
      </c>
      <c r="CR306" s="26" t="s">
        <v>266</v>
      </c>
      <c r="CS306" s="26">
        <f t="shared" si="280"/>
        <v>-1.5</v>
      </c>
      <c r="CT306" s="26" t="s">
        <v>67</v>
      </c>
      <c r="CU306" s="26">
        <f t="shared" si="281"/>
        <v>-1.5</v>
      </c>
    </row>
    <row r="307" spans="1:99" ht="15.75" x14ac:dyDescent="0.15">
      <c r="A307" s="23" t="s">
        <v>718</v>
      </c>
      <c r="B307" s="24" t="s">
        <v>719</v>
      </c>
      <c r="C307" s="23" t="s">
        <v>160</v>
      </c>
      <c r="D307" s="23" t="s">
        <v>8</v>
      </c>
      <c r="E307" s="25"/>
      <c r="F307" s="23">
        <v>0</v>
      </c>
      <c r="G307" s="26">
        <v>0</v>
      </c>
      <c r="H307" s="26">
        <v>86</v>
      </c>
      <c r="I307" s="26">
        <v>89</v>
      </c>
      <c r="J307" s="26">
        <v>56</v>
      </c>
      <c r="K307" s="26">
        <v>42</v>
      </c>
      <c r="L307" s="26">
        <v>58</v>
      </c>
      <c r="M307" s="26">
        <v>0</v>
      </c>
      <c r="N307" s="27">
        <v>0</v>
      </c>
      <c r="O307" s="26">
        <v>67</v>
      </c>
      <c r="P307" s="26">
        <f t="shared" si="242"/>
        <v>398</v>
      </c>
      <c r="Q307" s="28" t="str">
        <f>IF(D307="物理类",IF(P307&gt;=分数线!$C$2,"本科",""),IF(D307="历史类",IF(P307&gt;=分数线!$C$3,"本科","")))</f>
        <v/>
      </c>
      <c r="R307" s="28">
        <f t="shared" si="243"/>
        <v>0</v>
      </c>
      <c r="S307" s="28" t="str">
        <f>IF(D307="物理类",IF(P307&gt;=分数线!$C$6,"重本",""),IF(D307="历史类",IF(P307&gt;=分数线!$C$7,"重本","")))</f>
        <v/>
      </c>
      <c r="T307" s="28">
        <f t="shared" si="244"/>
        <v>0</v>
      </c>
      <c r="U307" s="28">
        <f t="shared" si="245"/>
        <v>0</v>
      </c>
      <c r="V307" s="26">
        <v>6</v>
      </c>
      <c r="W307" s="26" t="s">
        <v>301</v>
      </c>
      <c r="X307" s="26">
        <f t="shared" si="246"/>
        <v>0</v>
      </c>
      <c r="Y307" s="26" t="s">
        <v>79</v>
      </c>
      <c r="Z307" s="26">
        <f t="shared" si="247"/>
        <v>0</v>
      </c>
      <c r="AA307" s="26" t="s">
        <v>80</v>
      </c>
      <c r="AB307" s="26">
        <f t="shared" si="248"/>
        <v>0</v>
      </c>
      <c r="AC307" s="49" t="s">
        <v>97</v>
      </c>
      <c r="AD307" s="26">
        <f t="shared" si="249"/>
        <v>0</v>
      </c>
      <c r="AE307" s="29" t="s">
        <v>184</v>
      </c>
      <c r="AF307" s="26">
        <f t="shared" si="250"/>
        <v>0</v>
      </c>
      <c r="AG307" s="29" t="s">
        <v>23</v>
      </c>
      <c r="AH307" s="26">
        <f t="shared" si="251"/>
        <v>0</v>
      </c>
      <c r="AI307" s="26">
        <v>6</v>
      </c>
      <c r="AJ307" s="26" t="s">
        <v>216</v>
      </c>
      <c r="AK307" s="26">
        <f t="shared" si="252"/>
        <v>0</v>
      </c>
      <c r="AL307" s="26" t="s">
        <v>274</v>
      </c>
      <c r="AM307" s="26">
        <f t="shared" si="253"/>
        <v>0</v>
      </c>
      <c r="AN307" s="26" t="s">
        <v>93</v>
      </c>
      <c r="AO307" s="26">
        <f t="shared" si="254"/>
        <v>0</v>
      </c>
      <c r="AP307" s="26" t="s">
        <v>218</v>
      </c>
      <c r="AQ307" s="26">
        <f t="shared" si="255"/>
        <v>0</v>
      </c>
      <c r="AR307" s="26" t="s">
        <v>266</v>
      </c>
      <c r="AS307" s="26">
        <f t="shared" si="256"/>
        <v>0</v>
      </c>
      <c r="AT307" s="26" t="s">
        <v>67</v>
      </c>
      <c r="AU307" s="26">
        <f t="shared" si="257"/>
        <v>0</v>
      </c>
      <c r="AV307" s="26">
        <v>6</v>
      </c>
      <c r="AW307" s="26" t="s">
        <v>78</v>
      </c>
      <c r="AX307" s="26">
        <f t="shared" si="258"/>
        <v>0</v>
      </c>
      <c r="AY307" s="26" t="s">
        <v>274</v>
      </c>
      <c r="AZ307" s="26">
        <f t="shared" si="259"/>
        <v>0</v>
      </c>
      <c r="BA307" s="26" t="s">
        <v>93</v>
      </c>
      <c r="BB307" s="26">
        <f t="shared" si="260"/>
        <v>0</v>
      </c>
      <c r="BC307" s="26" t="s">
        <v>218</v>
      </c>
      <c r="BD307" s="26">
        <f t="shared" si="261"/>
        <v>0</v>
      </c>
      <c r="BE307" s="26" t="s">
        <v>266</v>
      </c>
      <c r="BF307" s="26">
        <f t="shared" si="262"/>
        <v>0</v>
      </c>
      <c r="BG307" s="26" t="s">
        <v>67</v>
      </c>
      <c r="BH307" s="26">
        <f t="shared" si="263"/>
        <v>0</v>
      </c>
      <c r="BI307" s="26">
        <v>6</v>
      </c>
      <c r="BJ307" s="26" t="s">
        <v>78</v>
      </c>
      <c r="BK307" s="26">
        <f t="shared" si="264"/>
        <v>0</v>
      </c>
      <c r="BL307" s="26" t="s">
        <v>274</v>
      </c>
      <c r="BM307" s="26">
        <f t="shared" si="265"/>
        <v>0</v>
      </c>
      <c r="BN307" s="26" t="s">
        <v>93</v>
      </c>
      <c r="BO307" s="26">
        <f t="shared" si="266"/>
        <v>0</v>
      </c>
      <c r="BP307" s="26" t="s">
        <v>218</v>
      </c>
      <c r="BQ307" s="26">
        <f t="shared" si="267"/>
        <v>0</v>
      </c>
      <c r="BR307" s="26" t="s">
        <v>266</v>
      </c>
      <c r="BS307" s="26">
        <f t="shared" si="268"/>
        <v>0</v>
      </c>
      <c r="BT307" s="26" t="s">
        <v>67</v>
      </c>
      <c r="BU307" s="26">
        <f t="shared" si="269"/>
        <v>0</v>
      </c>
      <c r="BV307" s="26">
        <v>6</v>
      </c>
      <c r="BW307" s="26" t="s">
        <v>78</v>
      </c>
      <c r="BX307" s="26">
        <f t="shared" si="270"/>
        <v>0</v>
      </c>
      <c r="BY307" s="26" t="s">
        <v>274</v>
      </c>
      <c r="BZ307" s="26">
        <f t="shared" si="271"/>
        <v>0</v>
      </c>
      <c r="CA307" s="26" t="s">
        <v>17</v>
      </c>
      <c r="CB307" s="26">
        <f t="shared" si="272"/>
        <v>0</v>
      </c>
      <c r="CC307" s="26" t="s">
        <v>218</v>
      </c>
      <c r="CD307" s="26">
        <f t="shared" si="273"/>
        <v>0</v>
      </c>
      <c r="CE307" s="26" t="s">
        <v>266</v>
      </c>
      <c r="CF307" s="26">
        <f t="shared" si="274"/>
        <v>0</v>
      </c>
      <c r="CG307" s="26" t="s">
        <v>67</v>
      </c>
      <c r="CH307" s="26">
        <f t="shared" si="275"/>
        <v>0</v>
      </c>
      <c r="CI307" s="26">
        <v>6</v>
      </c>
      <c r="CJ307" s="26" t="s">
        <v>78</v>
      </c>
      <c r="CK307" s="26">
        <f t="shared" si="276"/>
        <v>0</v>
      </c>
      <c r="CL307" s="26" t="s">
        <v>274</v>
      </c>
      <c r="CM307" s="26">
        <f t="shared" si="277"/>
        <v>0</v>
      </c>
      <c r="CN307" s="26" t="s">
        <v>17</v>
      </c>
      <c r="CO307" s="26">
        <f t="shared" si="278"/>
        <v>0</v>
      </c>
      <c r="CP307" s="26" t="s">
        <v>218</v>
      </c>
      <c r="CQ307" s="26">
        <f t="shared" si="279"/>
        <v>0</v>
      </c>
      <c r="CR307" s="26" t="s">
        <v>266</v>
      </c>
      <c r="CS307" s="26">
        <f t="shared" si="280"/>
        <v>0</v>
      </c>
      <c r="CT307" s="26" t="s">
        <v>67</v>
      </c>
      <c r="CU307" s="26">
        <f t="shared" si="281"/>
        <v>0</v>
      </c>
    </row>
    <row r="308" spans="1:99" ht="15.75" x14ac:dyDescent="0.15">
      <c r="A308" s="23" t="s">
        <v>720</v>
      </c>
      <c r="B308" s="24" t="s">
        <v>721</v>
      </c>
      <c r="C308" s="23" t="s">
        <v>160</v>
      </c>
      <c r="D308" s="23" t="s">
        <v>8</v>
      </c>
      <c r="E308" s="25"/>
      <c r="F308" s="23">
        <v>0</v>
      </c>
      <c r="G308" s="26">
        <v>0</v>
      </c>
      <c r="H308" s="26">
        <v>88</v>
      </c>
      <c r="I308" s="26">
        <v>87</v>
      </c>
      <c r="J308" s="26">
        <v>55</v>
      </c>
      <c r="K308" s="26">
        <v>32</v>
      </c>
      <c r="L308" s="26">
        <v>68</v>
      </c>
      <c r="M308" s="26">
        <v>0</v>
      </c>
      <c r="N308" s="27">
        <v>0</v>
      </c>
      <c r="O308" s="26">
        <v>66</v>
      </c>
      <c r="P308" s="26">
        <f t="shared" si="242"/>
        <v>396</v>
      </c>
      <c r="Q308" s="28" t="str">
        <f>IF(D308="物理类",IF(P308&gt;=分数线!$C$2,"本科",""),IF(D308="历史类",IF(P308&gt;=分数线!$C$3,"本科","")))</f>
        <v/>
      </c>
      <c r="R308" s="28">
        <f t="shared" si="243"/>
        <v>0</v>
      </c>
      <c r="S308" s="28" t="str">
        <f>IF(D308="物理类",IF(P308&gt;=分数线!$C$6,"重本",""),IF(D308="历史类",IF(P308&gt;=分数线!$C$7,"重本","")))</f>
        <v/>
      </c>
      <c r="T308" s="28">
        <f t="shared" si="244"/>
        <v>0</v>
      </c>
      <c r="U308" s="28">
        <f t="shared" si="245"/>
        <v>0</v>
      </c>
      <c r="V308" s="26">
        <v>6</v>
      </c>
      <c r="W308" s="26" t="s">
        <v>343</v>
      </c>
      <c r="X308" s="26">
        <f t="shared" si="246"/>
        <v>0</v>
      </c>
      <c r="Y308" s="26" t="s">
        <v>79</v>
      </c>
      <c r="Z308" s="26">
        <f t="shared" si="247"/>
        <v>0</v>
      </c>
      <c r="AA308" s="26" t="s">
        <v>344</v>
      </c>
      <c r="AB308" s="26">
        <f t="shared" si="248"/>
        <v>0</v>
      </c>
      <c r="AC308" s="49" t="s">
        <v>218</v>
      </c>
      <c r="AD308" s="26">
        <f t="shared" si="249"/>
        <v>0</v>
      </c>
      <c r="AE308" s="29" t="s">
        <v>219</v>
      </c>
      <c r="AF308" s="26">
        <f t="shared" si="250"/>
        <v>0</v>
      </c>
      <c r="AG308" s="29" t="s">
        <v>565</v>
      </c>
      <c r="AH308" s="26">
        <f t="shared" si="251"/>
        <v>0</v>
      </c>
      <c r="AI308" s="26">
        <v>6</v>
      </c>
      <c r="AJ308" s="26" t="s">
        <v>216</v>
      </c>
      <c r="AK308" s="26">
        <f t="shared" si="252"/>
        <v>0</v>
      </c>
      <c r="AL308" s="26" t="s">
        <v>274</v>
      </c>
      <c r="AM308" s="26">
        <f t="shared" si="253"/>
        <v>0</v>
      </c>
      <c r="AN308" s="26" t="s">
        <v>93</v>
      </c>
      <c r="AO308" s="26">
        <f t="shared" si="254"/>
        <v>0</v>
      </c>
      <c r="AP308" s="26" t="s">
        <v>218</v>
      </c>
      <c r="AQ308" s="26">
        <f t="shared" si="255"/>
        <v>0</v>
      </c>
      <c r="AR308" s="26" t="s">
        <v>266</v>
      </c>
      <c r="AS308" s="26">
        <f t="shared" si="256"/>
        <v>0</v>
      </c>
      <c r="AT308" s="26" t="s">
        <v>67</v>
      </c>
      <c r="AU308" s="26">
        <f t="shared" si="257"/>
        <v>0</v>
      </c>
      <c r="AV308" s="26">
        <v>6</v>
      </c>
      <c r="AW308" s="26" t="s">
        <v>78</v>
      </c>
      <c r="AX308" s="26">
        <f t="shared" si="258"/>
        <v>0</v>
      </c>
      <c r="AY308" s="26" t="s">
        <v>274</v>
      </c>
      <c r="AZ308" s="26">
        <f t="shared" si="259"/>
        <v>0</v>
      </c>
      <c r="BA308" s="26" t="s">
        <v>93</v>
      </c>
      <c r="BB308" s="26">
        <f t="shared" si="260"/>
        <v>0</v>
      </c>
      <c r="BC308" s="26" t="s">
        <v>218</v>
      </c>
      <c r="BD308" s="26">
        <f t="shared" si="261"/>
        <v>0</v>
      </c>
      <c r="BE308" s="26" t="s">
        <v>266</v>
      </c>
      <c r="BF308" s="26">
        <f t="shared" si="262"/>
        <v>0</v>
      </c>
      <c r="BG308" s="26" t="s">
        <v>67</v>
      </c>
      <c r="BH308" s="26">
        <f t="shared" si="263"/>
        <v>0</v>
      </c>
      <c r="BI308" s="26">
        <v>6</v>
      </c>
      <c r="BJ308" s="26" t="s">
        <v>78</v>
      </c>
      <c r="BK308" s="26">
        <f t="shared" si="264"/>
        <v>0</v>
      </c>
      <c r="BL308" s="26" t="s">
        <v>274</v>
      </c>
      <c r="BM308" s="26">
        <f t="shared" si="265"/>
        <v>0</v>
      </c>
      <c r="BN308" s="26" t="s">
        <v>93</v>
      </c>
      <c r="BO308" s="26">
        <f t="shared" si="266"/>
        <v>0</v>
      </c>
      <c r="BP308" s="26" t="s">
        <v>218</v>
      </c>
      <c r="BQ308" s="26">
        <f t="shared" si="267"/>
        <v>0</v>
      </c>
      <c r="BR308" s="26" t="s">
        <v>266</v>
      </c>
      <c r="BS308" s="26">
        <f t="shared" si="268"/>
        <v>0</v>
      </c>
      <c r="BT308" s="26" t="s">
        <v>67</v>
      </c>
      <c r="BU308" s="26">
        <f t="shared" si="269"/>
        <v>0</v>
      </c>
      <c r="BV308" s="26">
        <v>6</v>
      </c>
      <c r="BW308" s="26" t="s">
        <v>78</v>
      </c>
      <c r="BX308" s="26">
        <f t="shared" si="270"/>
        <v>0</v>
      </c>
      <c r="BY308" s="26" t="s">
        <v>274</v>
      </c>
      <c r="BZ308" s="26">
        <f t="shared" si="271"/>
        <v>0</v>
      </c>
      <c r="CA308" s="26" t="s">
        <v>17</v>
      </c>
      <c r="CB308" s="26">
        <f t="shared" si="272"/>
        <v>0</v>
      </c>
      <c r="CC308" s="26" t="s">
        <v>218</v>
      </c>
      <c r="CD308" s="26">
        <f t="shared" si="273"/>
        <v>0</v>
      </c>
      <c r="CE308" s="26" t="s">
        <v>266</v>
      </c>
      <c r="CF308" s="26">
        <f t="shared" si="274"/>
        <v>0</v>
      </c>
      <c r="CG308" s="26" t="s">
        <v>67</v>
      </c>
      <c r="CH308" s="26">
        <f t="shared" si="275"/>
        <v>0</v>
      </c>
      <c r="CI308" s="26">
        <v>6</v>
      </c>
      <c r="CJ308" s="26" t="s">
        <v>78</v>
      </c>
      <c r="CK308" s="26">
        <f t="shared" si="276"/>
        <v>0</v>
      </c>
      <c r="CL308" s="26" t="s">
        <v>274</v>
      </c>
      <c r="CM308" s="26">
        <f t="shared" si="277"/>
        <v>0</v>
      </c>
      <c r="CN308" s="26" t="s">
        <v>17</v>
      </c>
      <c r="CO308" s="26">
        <f t="shared" si="278"/>
        <v>0</v>
      </c>
      <c r="CP308" s="26" t="s">
        <v>218</v>
      </c>
      <c r="CQ308" s="26">
        <f t="shared" si="279"/>
        <v>0</v>
      </c>
      <c r="CR308" s="26" t="s">
        <v>266</v>
      </c>
      <c r="CS308" s="26">
        <f t="shared" si="280"/>
        <v>0</v>
      </c>
      <c r="CT308" s="26" t="s">
        <v>67</v>
      </c>
      <c r="CU308" s="26">
        <f t="shared" si="281"/>
        <v>0</v>
      </c>
    </row>
    <row r="309" spans="1:99" ht="15.75" x14ac:dyDescent="0.15">
      <c r="A309" s="23" t="s">
        <v>722</v>
      </c>
      <c r="B309" s="24" t="s">
        <v>723</v>
      </c>
      <c r="C309" s="23" t="s">
        <v>160</v>
      </c>
      <c r="D309" s="23" t="s">
        <v>8</v>
      </c>
      <c r="E309" s="25"/>
      <c r="F309" s="23">
        <v>0</v>
      </c>
      <c r="G309" s="26">
        <v>0</v>
      </c>
      <c r="H309" s="26">
        <v>94</v>
      </c>
      <c r="I309" s="26">
        <v>75</v>
      </c>
      <c r="J309" s="26">
        <v>57</v>
      </c>
      <c r="K309" s="26">
        <v>29</v>
      </c>
      <c r="L309" s="26">
        <v>54</v>
      </c>
      <c r="M309" s="26">
        <v>0</v>
      </c>
      <c r="N309" s="27">
        <v>0</v>
      </c>
      <c r="O309" s="26">
        <v>86</v>
      </c>
      <c r="P309" s="26">
        <f t="shared" si="242"/>
        <v>395</v>
      </c>
      <c r="Q309" s="28" t="str">
        <f>IF(D309="物理类",IF(P309&gt;=分数线!$C$2,"本科",""),IF(D309="历史类",IF(P309&gt;=分数线!$C$3,"本科","")))</f>
        <v/>
      </c>
      <c r="R309" s="28">
        <f t="shared" si="243"/>
        <v>0</v>
      </c>
      <c r="S309" s="28" t="str">
        <f>IF(D309="物理类",IF(P309&gt;=分数线!$C$6,"重本",""),IF(D309="历史类",IF(P309&gt;=分数线!$C$7,"重本","")))</f>
        <v/>
      </c>
      <c r="T309" s="28">
        <f t="shared" si="244"/>
        <v>0</v>
      </c>
      <c r="U309" s="28">
        <f t="shared" si="245"/>
        <v>0</v>
      </c>
      <c r="V309" s="26">
        <v>6</v>
      </c>
      <c r="W309" s="26" t="s">
        <v>216</v>
      </c>
      <c r="X309" s="26">
        <f t="shared" si="246"/>
        <v>0</v>
      </c>
      <c r="Y309" s="26" t="s">
        <v>217</v>
      </c>
      <c r="Z309" s="26">
        <f t="shared" si="247"/>
        <v>0</v>
      </c>
      <c r="AA309" s="26" t="s">
        <v>93</v>
      </c>
      <c r="AB309" s="26">
        <f t="shared" si="248"/>
        <v>0</v>
      </c>
      <c r="AC309" s="49" t="s">
        <v>218</v>
      </c>
      <c r="AD309" s="26">
        <f t="shared" si="249"/>
        <v>0</v>
      </c>
      <c r="AE309" s="29" t="s">
        <v>219</v>
      </c>
      <c r="AF309" s="26">
        <f t="shared" si="250"/>
        <v>0</v>
      </c>
      <c r="AG309" s="29" t="s">
        <v>67</v>
      </c>
      <c r="AH309" s="26">
        <f t="shared" si="251"/>
        <v>0</v>
      </c>
      <c r="AI309" s="26">
        <v>6</v>
      </c>
      <c r="AJ309" s="26" t="s">
        <v>216</v>
      </c>
      <c r="AK309" s="26">
        <f t="shared" si="252"/>
        <v>0</v>
      </c>
      <c r="AL309" s="26" t="s">
        <v>274</v>
      </c>
      <c r="AM309" s="26">
        <f t="shared" si="253"/>
        <v>0</v>
      </c>
      <c r="AN309" s="26" t="s">
        <v>93</v>
      </c>
      <c r="AO309" s="26">
        <f t="shared" si="254"/>
        <v>0</v>
      </c>
      <c r="AP309" s="26" t="s">
        <v>218</v>
      </c>
      <c r="AQ309" s="26">
        <f t="shared" si="255"/>
        <v>0</v>
      </c>
      <c r="AR309" s="26" t="s">
        <v>266</v>
      </c>
      <c r="AS309" s="26">
        <f t="shared" si="256"/>
        <v>0</v>
      </c>
      <c r="AT309" s="26" t="s">
        <v>67</v>
      </c>
      <c r="AU309" s="26">
        <f t="shared" si="257"/>
        <v>0</v>
      </c>
      <c r="AV309" s="26">
        <v>6</v>
      </c>
      <c r="AW309" s="26" t="s">
        <v>78</v>
      </c>
      <c r="AX309" s="26">
        <f t="shared" si="258"/>
        <v>0</v>
      </c>
      <c r="AY309" s="26" t="s">
        <v>274</v>
      </c>
      <c r="AZ309" s="26">
        <f t="shared" si="259"/>
        <v>0</v>
      </c>
      <c r="BA309" s="26" t="s">
        <v>93</v>
      </c>
      <c r="BB309" s="26">
        <f t="shared" si="260"/>
        <v>0</v>
      </c>
      <c r="BC309" s="26" t="s">
        <v>218</v>
      </c>
      <c r="BD309" s="26">
        <f t="shared" si="261"/>
        <v>0</v>
      </c>
      <c r="BE309" s="26" t="s">
        <v>266</v>
      </c>
      <c r="BF309" s="26">
        <f t="shared" si="262"/>
        <v>0</v>
      </c>
      <c r="BG309" s="26" t="s">
        <v>67</v>
      </c>
      <c r="BH309" s="26">
        <f t="shared" si="263"/>
        <v>0</v>
      </c>
      <c r="BI309" s="26">
        <v>6</v>
      </c>
      <c r="BJ309" s="26" t="s">
        <v>78</v>
      </c>
      <c r="BK309" s="26">
        <f t="shared" si="264"/>
        <v>0</v>
      </c>
      <c r="BL309" s="26" t="s">
        <v>274</v>
      </c>
      <c r="BM309" s="26">
        <f t="shared" si="265"/>
        <v>0</v>
      </c>
      <c r="BN309" s="26" t="s">
        <v>93</v>
      </c>
      <c r="BO309" s="26">
        <f t="shared" si="266"/>
        <v>0</v>
      </c>
      <c r="BP309" s="26" t="s">
        <v>218</v>
      </c>
      <c r="BQ309" s="26">
        <f t="shared" si="267"/>
        <v>0</v>
      </c>
      <c r="BR309" s="26" t="s">
        <v>266</v>
      </c>
      <c r="BS309" s="26">
        <f t="shared" si="268"/>
        <v>0</v>
      </c>
      <c r="BT309" s="26" t="s">
        <v>67</v>
      </c>
      <c r="BU309" s="26">
        <f t="shared" si="269"/>
        <v>0</v>
      </c>
      <c r="BV309" s="26">
        <v>6</v>
      </c>
      <c r="BW309" s="26" t="s">
        <v>78</v>
      </c>
      <c r="BX309" s="26">
        <f t="shared" si="270"/>
        <v>0</v>
      </c>
      <c r="BY309" s="26" t="s">
        <v>274</v>
      </c>
      <c r="BZ309" s="26">
        <f t="shared" si="271"/>
        <v>0</v>
      </c>
      <c r="CA309" s="26" t="s">
        <v>17</v>
      </c>
      <c r="CB309" s="26">
        <f t="shared" si="272"/>
        <v>0</v>
      </c>
      <c r="CC309" s="26" t="s">
        <v>218</v>
      </c>
      <c r="CD309" s="26">
        <f t="shared" si="273"/>
        <v>0</v>
      </c>
      <c r="CE309" s="26" t="s">
        <v>266</v>
      </c>
      <c r="CF309" s="26">
        <f t="shared" si="274"/>
        <v>0</v>
      </c>
      <c r="CG309" s="26" t="s">
        <v>67</v>
      </c>
      <c r="CH309" s="26">
        <f t="shared" si="275"/>
        <v>0</v>
      </c>
      <c r="CI309" s="26">
        <v>6</v>
      </c>
      <c r="CJ309" s="26" t="s">
        <v>78</v>
      </c>
      <c r="CK309" s="26">
        <f t="shared" si="276"/>
        <v>0</v>
      </c>
      <c r="CL309" s="26" t="s">
        <v>274</v>
      </c>
      <c r="CM309" s="26">
        <f t="shared" si="277"/>
        <v>0</v>
      </c>
      <c r="CN309" s="26" t="s">
        <v>17</v>
      </c>
      <c r="CO309" s="26">
        <f t="shared" si="278"/>
        <v>0</v>
      </c>
      <c r="CP309" s="26" t="s">
        <v>218</v>
      </c>
      <c r="CQ309" s="26">
        <f t="shared" si="279"/>
        <v>0</v>
      </c>
      <c r="CR309" s="26" t="s">
        <v>266</v>
      </c>
      <c r="CS309" s="26">
        <f t="shared" si="280"/>
        <v>0</v>
      </c>
      <c r="CT309" s="26" t="s">
        <v>67</v>
      </c>
      <c r="CU309" s="26">
        <f t="shared" si="281"/>
        <v>0</v>
      </c>
    </row>
    <row r="310" spans="1:99" ht="15.75" x14ac:dyDescent="0.15">
      <c r="A310" s="23" t="s">
        <v>724</v>
      </c>
      <c r="B310" s="24" t="s">
        <v>725</v>
      </c>
      <c r="C310" s="23" t="s">
        <v>160</v>
      </c>
      <c r="D310" s="23" t="s">
        <v>8</v>
      </c>
      <c r="E310" s="25"/>
      <c r="F310" s="23">
        <v>0.2</v>
      </c>
      <c r="G310" s="26">
        <v>0</v>
      </c>
      <c r="H310" s="26">
        <v>96</v>
      </c>
      <c r="I310" s="26">
        <v>56</v>
      </c>
      <c r="J310" s="26">
        <v>73</v>
      </c>
      <c r="K310" s="26">
        <v>29</v>
      </c>
      <c r="L310" s="26">
        <v>61</v>
      </c>
      <c r="M310" s="26">
        <v>0</v>
      </c>
      <c r="N310" s="27">
        <v>0</v>
      </c>
      <c r="O310" s="26">
        <v>75</v>
      </c>
      <c r="P310" s="26">
        <f t="shared" si="242"/>
        <v>390</v>
      </c>
      <c r="Q310" s="28" t="str">
        <f>IF(D310="物理类",IF(P310&gt;=分数线!$C$2,"本科",""),IF(D310="历史类",IF(P310&gt;=分数线!$C$3,"本科","")))</f>
        <v/>
      </c>
      <c r="R310" s="28">
        <f t="shared" si="243"/>
        <v>-7.2</v>
      </c>
      <c r="S310" s="28" t="str">
        <f>IF(D310="物理类",IF(P310&gt;=分数线!$C$6,"重本",""),IF(D310="历史类",IF(P310&gt;=分数线!$C$7,"重本","")))</f>
        <v/>
      </c>
      <c r="T310" s="28">
        <f t="shared" si="244"/>
        <v>0</v>
      </c>
      <c r="U310" s="28">
        <f t="shared" si="245"/>
        <v>-7.2</v>
      </c>
      <c r="V310" s="26">
        <v>6</v>
      </c>
      <c r="W310" s="26" t="s">
        <v>352</v>
      </c>
      <c r="X310" s="26">
        <f t="shared" si="246"/>
        <v>-0.12</v>
      </c>
      <c r="Y310" s="26" t="s">
        <v>274</v>
      </c>
      <c r="Z310" s="26">
        <f t="shared" si="247"/>
        <v>-0.12</v>
      </c>
      <c r="AA310" s="26" t="s">
        <v>306</v>
      </c>
      <c r="AB310" s="26">
        <f t="shared" si="248"/>
        <v>-0.12</v>
      </c>
      <c r="AC310" s="49" t="s">
        <v>218</v>
      </c>
      <c r="AD310" s="26">
        <f t="shared" si="249"/>
        <v>-0.12</v>
      </c>
      <c r="AE310" s="29" t="s">
        <v>349</v>
      </c>
      <c r="AF310" s="26">
        <f t="shared" si="250"/>
        <v>-0.12</v>
      </c>
      <c r="AG310" s="29" t="s">
        <v>565</v>
      </c>
      <c r="AH310" s="26">
        <f t="shared" si="251"/>
        <v>-0.12</v>
      </c>
      <c r="AI310" s="26">
        <v>6</v>
      </c>
      <c r="AJ310" s="26" t="s">
        <v>216</v>
      </c>
      <c r="AK310" s="26">
        <f t="shared" si="252"/>
        <v>-0.12</v>
      </c>
      <c r="AL310" s="26" t="s">
        <v>274</v>
      </c>
      <c r="AM310" s="26">
        <f t="shared" si="253"/>
        <v>-0.12</v>
      </c>
      <c r="AN310" s="26" t="s">
        <v>93</v>
      </c>
      <c r="AO310" s="26">
        <f t="shared" si="254"/>
        <v>-0.12</v>
      </c>
      <c r="AP310" s="26" t="s">
        <v>218</v>
      </c>
      <c r="AQ310" s="26">
        <f t="shared" si="255"/>
        <v>-0.12</v>
      </c>
      <c r="AR310" s="26" t="s">
        <v>266</v>
      </c>
      <c r="AS310" s="26">
        <f t="shared" si="256"/>
        <v>-0.12</v>
      </c>
      <c r="AT310" s="26" t="s">
        <v>67</v>
      </c>
      <c r="AU310" s="26">
        <f t="shared" si="257"/>
        <v>-0.12</v>
      </c>
      <c r="AV310" s="26">
        <v>6</v>
      </c>
      <c r="AW310" s="26" t="s">
        <v>78</v>
      </c>
      <c r="AX310" s="26">
        <f t="shared" si="258"/>
        <v>-0.18</v>
      </c>
      <c r="AY310" s="26" t="s">
        <v>274</v>
      </c>
      <c r="AZ310" s="26">
        <f t="shared" si="259"/>
        <v>-0.18</v>
      </c>
      <c r="BA310" s="26" t="s">
        <v>93</v>
      </c>
      <c r="BB310" s="26">
        <f t="shared" si="260"/>
        <v>-0.18</v>
      </c>
      <c r="BC310" s="26" t="s">
        <v>218</v>
      </c>
      <c r="BD310" s="26">
        <f t="shared" si="261"/>
        <v>-0.18</v>
      </c>
      <c r="BE310" s="26" t="s">
        <v>266</v>
      </c>
      <c r="BF310" s="26">
        <f t="shared" si="262"/>
        <v>-0.18</v>
      </c>
      <c r="BG310" s="26" t="s">
        <v>67</v>
      </c>
      <c r="BH310" s="26">
        <f t="shared" si="263"/>
        <v>-0.18</v>
      </c>
      <c r="BI310" s="26">
        <v>6</v>
      </c>
      <c r="BJ310" s="26" t="s">
        <v>78</v>
      </c>
      <c r="BK310" s="26">
        <f t="shared" si="264"/>
        <v>-0.18</v>
      </c>
      <c r="BL310" s="26" t="s">
        <v>274</v>
      </c>
      <c r="BM310" s="26">
        <f t="shared" si="265"/>
        <v>-0.18</v>
      </c>
      <c r="BN310" s="26" t="s">
        <v>93</v>
      </c>
      <c r="BO310" s="26">
        <f t="shared" si="266"/>
        <v>-0.18</v>
      </c>
      <c r="BP310" s="26" t="s">
        <v>218</v>
      </c>
      <c r="BQ310" s="26">
        <f t="shared" si="267"/>
        <v>-0.18</v>
      </c>
      <c r="BR310" s="26" t="s">
        <v>266</v>
      </c>
      <c r="BS310" s="26">
        <f t="shared" si="268"/>
        <v>-0.18</v>
      </c>
      <c r="BT310" s="26" t="s">
        <v>67</v>
      </c>
      <c r="BU310" s="26">
        <f t="shared" si="269"/>
        <v>-0.18</v>
      </c>
      <c r="BV310" s="26">
        <v>6</v>
      </c>
      <c r="BW310" s="26" t="s">
        <v>78</v>
      </c>
      <c r="BX310" s="26">
        <f t="shared" si="270"/>
        <v>-0.3</v>
      </c>
      <c r="BY310" s="26" t="s">
        <v>274</v>
      </c>
      <c r="BZ310" s="26">
        <f t="shared" si="271"/>
        <v>-0.3</v>
      </c>
      <c r="CA310" s="26" t="s">
        <v>17</v>
      </c>
      <c r="CB310" s="26">
        <f t="shared" si="272"/>
        <v>-0.3</v>
      </c>
      <c r="CC310" s="26" t="s">
        <v>218</v>
      </c>
      <c r="CD310" s="26">
        <f t="shared" si="273"/>
        <v>-0.3</v>
      </c>
      <c r="CE310" s="26" t="s">
        <v>266</v>
      </c>
      <c r="CF310" s="26">
        <f t="shared" si="274"/>
        <v>-0.3</v>
      </c>
      <c r="CG310" s="26" t="s">
        <v>67</v>
      </c>
      <c r="CH310" s="26">
        <f t="shared" si="275"/>
        <v>-0.3</v>
      </c>
      <c r="CI310" s="26">
        <v>6</v>
      </c>
      <c r="CJ310" s="26" t="s">
        <v>78</v>
      </c>
      <c r="CK310" s="26">
        <f t="shared" si="276"/>
        <v>-0.3</v>
      </c>
      <c r="CL310" s="26" t="s">
        <v>274</v>
      </c>
      <c r="CM310" s="26">
        <f t="shared" si="277"/>
        <v>-0.3</v>
      </c>
      <c r="CN310" s="26" t="s">
        <v>17</v>
      </c>
      <c r="CO310" s="26">
        <f t="shared" si="278"/>
        <v>-0.3</v>
      </c>
      <c r="CP310" s="26" t="s">
        <v>218</v>
      </c>
      <c r="CQ310" s="26">
        <f t="shared" si="279"/>
        <v>-0.3</v>
      </c>
      <c r="CR310" s="26" t="s">
        <v>266</v>
      </c>
      <c r="CS310" s="26">
        <f t="shared" si="280"/>
        <v>-0.3</v>
      </c>
      <c r="CT310" s="26" t="s">
        <v>67</v>
      </c>
      <c r="CU310" s="26">
        <f t="shared" si="281"/>
        <v>-0.3</v>
      </c>
    </row>
    <row r="311" spans="1:99" ht="15.75" x14ac:dyDescent="0.15">
      <c r="A311" s="23" t="s">
        <v>726</v>
      </c>
      <c r="B311" s="24" t="s">
        <v>727</v>
      </c>
      <c r="C311" s="23" t="s">
        <v>160</v>
      </c>
      <c r="D311" s="23" t="s">
        <v>8</v>
      </c>
      <c r="E311" s="25"/>
      <c r="F311" s="23">
        <v>0</v>
      </c>
      <c r="G311" s="26">
        <v>0</v>
      </c>
      <c r="H311" s="26">
        <v>93</v>
      </c>
      <c r="I311" s="26">
        <v>72</v>
      </c>
      <c r="J311" s="26">
        <v>28</v>
      </c>
      <c r="K311" s="26">
        <v>57</v>
      </c>
      <c r="L311" s="26">
        <v>49</v>
      </c>
      <c r="M311" s="26">
        <v>0</v>
      </c>
      <c r="N311" s="27">
        <v>0</v>
      </c>
      <c r="O311" s="26">
        <v>82</v>
      </c>
      <c r="P311" s="26">
        <f t="shared" si="242"/>
        <v>381</v>
      </c>
      <c r="Q311" s="28" t="str">
        <f>IF(D311="物理类",IF(P311&gt;=分数线!$C$2,"本科",""),IF(D311="历史类",IF(P311&gt;=分数线!$C$3,"本科","")))</f>
        <v/>
      </c>
      <c r="R311" s="28">
        <f t="shared" si="243"/>
        <v>0</v>
      </c>
      <c r="S311" s="28" t="str">
        <f>IF(D311="物理类",IF(P311&gt;=分数线!$C$6,"重本",""),IF(D311="历史类",IF(P311&gt;=分数线!$C$7,"重本","")))</f>
        <v/>
      </c>
      <c r="T311" s="28">
        <f t="shared" si="244"/>
        <v>0</v>
      </c>
      <c r="U311" s="28">
        <f t="shared" si="245"/>
        <v>0</v>
      </c>
      <c r="V311" s="26">
        <v>6</v>
      </c>
      <c r="W311" s="26" t="s">
        <v>301</v>
      </c>
      <c r="X311" s="26">
        <f t="shared" si="246"/>
        <v>0</v>
      </c>
      <c r="Y311" s="26" t="s">
        <v>79</v>
      </c>
      <c r="Z311" s="26">
        <f t="shared" si="247"/>
        <v>0</v>
      </c>
      <c r="AA311" s="26" t="s">
        <v>80</v>
      </c>
      <c r="AB311" s="26">
        <f t="shared" si="248"/>
        <v>0</v>
      </c>
      <c r="AC311" s="49" t="s">
        <v>97</v>
      </c>
      <c r="AD311" s="26">
        <f t="shared" si="249"/>
        <v>0</v>
      </c>
      <c r="AE311" s="29" t="s">
        <v>184</v>
      </c>
      <c r="AF311" s="26">
        <f t="shared" si="250"/>
        <v>0</v>
      </c>
      <c r="AG311" s="29" t="s">
        <v>23</v>
      </c>
      <c r="AH311" s="26">
        <f t="shared" si="251"/>
        <v>0</v>
      </c>
      <c r="AI311" s="26">
        <v>6</v>
      </c>
      <c r="AJ311" s="26" t="s">
        <v>216</v>
      </c>
      <c r="AK311" s="26">
        <f t="shared" si="252"/>
        <v>0</v>
      </c>
      <c r="AL311" s="26" t="s">
        <v>274</v>
      </c>
      <c r="AM311" s="26">
        <f t="shared" si="253"/>
        <v>0</v>
      </c>
      <c r="AN311" s="26" t="s">
        <v>93</v>
      </c>
      <c r="AO311" s="26">
        <f t="shared" si="254"/>
        <v>0</v>
      </c>
      <c r="AP311" s="26" t="s">
        <v>218</v>
      </c>
      <c r="AQ311" s="26">
        <f t="shared" si="255"/>
        <v>0</v>
      </c>
      <c r="AR311" s="26" t="s">
        <v>266</v>
      </c>
      <c r="AS311" s="26">
        <f t="shared" si="256"/>
        <v>0</v>
      </c>
      <c r="AT311" s="26" t="s">
        <v>67</v>
      </c>
      <c r="AU311" s="26">
        <f t="shared" si="257"/>
        <v>0</v>
      </c>
      <c r="AV311" s="26">
        <v>6</v>
      </c>
      <c r="AW311" s="26" t="s">
        <v>78</v>
      </c>
      <c r="AX311" s="26">
        <f t="shared" si="258"/>
        <v>0</v>
      </c>
      <c r="AY311" s="26" t="s">
        <v>274</v>
      </c>
      <c r="AZ311" s="26">
        <f t="shared" si="259"/>
        <v>0</v>
      </c>
      <c r="BA311" s="26" t="s">
        <v>93</v>
      </c>
      <c r="BB311" s="26">
        <f t="shared" si="260"/>
        <v>0</v>
      </c>
      <c r="BC311" s="26" t="s">
        <v>218</v>
      </c>
      <c r="BD311" s="26">
        <f t="shared" si="261"/>
        <v>0</v>
      </c>
      <c r="BE311" s="26" t="s">
        <v>266</v>
      </c>
      <c r="BF311" s="26">
        <f t="shared" si="262"/>
        <v>0</v>
      </c>
      <c r="BG311" s="26" t="s">
        <v>67</v>
      </c>
      <c r="BH311" s="26">
        <f t="shared" si="263"/>
        <v>0</v>
      </c>
      <c r="BI311" s="26">
        <v>6</v>
      </c>
      <c r="BJ311" s="26" t="s">
        <v>78</v>
      </c>
      <c r="BK311" s="26">
        <f t="shared" si="264"/>
        <v>0</v>
      </c>
      <c r="BL311" s="26" t="s">
        <v>274</v>
      </c>
      <c r="BM311" s="26">
        <f t="shared" si="265"/>
        <v>0</v>
      </c>
      <c r="BN311" s="26" t="s">
        <v>93</v>
      </c>
      <c r="BO311" s="26">
        <f t="shared" si="266"/>
        <v>0</v>
      </c>
      <c r="BP311" s="26" t="s">
        <v>218</v>
      </c>
      <c r="BQ311" s="26">
        <f t="shared" si="267"/>
        <v>0</v>
      </c>
      <c r="BR311" s="26" t="s">
        <v>266</v>
      </c>
      <c r="BS311" s="26">
        <f t="shared" si="268"/>
        <v>0</v>
      </c>
      <c r="BT311" s="26" t="s">
        <v>67</v>
      </c>
      <c r="BU311" s="26">
        <f t="shared" si="269"/>
        <v>0</v>
      </c>
      <c r="BV311" s="26">
        <v>6</v>
      </c>
      <c r="BW311" s="26" t="s">
        <v>78</v>
      </c>
      <c r="BX311" s="26">
        <f t="shared" si="270"/>
        <v>0</v>
      </c>
      <c r="BY311" s="26" t="s">
        <v>274</v>
      </c>
      <c r="BZ311" s="26">
        <f t="shared" si="271"/>
        <v>0</v>
      </c>
      <c r="CA311" s="26" t="s">
        <v>17</v>
      </c>
      <c r="CB311" s="26">
        <f t="shared" si="272"/>
        <v>0</v>
      </c>
      <c r="CC311" s="26" t="s">
        <v>218</v>
      </c>
      <c r="CD311" s="26">
        <f t="shared" si="273"/>
        <v>0</v>
      </c>
      <c r="CE311" s="26" t="s">
        <v>266</v>
      </c>
      <c r="CF311" s="26">
        <f t="shared" si="274"/>
        <v>0</v>
      </c>
      <c r="CG311" s="26" t="s">
        <v>67</v>
      </c>
      <c r="CH311" s="26">
        <f t="shared" si="275"/>
        <v>0</v>
      </c>
      <c r="CI311" s="26">
        <v>6</v>
      </c>
      <c r="CJ311" s="26" t="s">
        <v>78</v>
      </c>
      <c r="CK311" s="26">
        <f t="shared" si="276"/>
        <v>0</v>
      </c>
      <c r="CL311" s="26" t="s">
        <v>274</v>
      </c>
      <c r="CM311" s="26">
        <f t="shared" si="277"/>
        <v>0</v>
      </c>
      <c r="CN311" s="26" t="s">
        <v>17</v>
      </c>
      <c r="CO311" s="26">
        <f t="shared" si="278"/>
        <v>0</v>
      </c>
      <c r="CP311" s="26" t="s">
        <v>218</v>
      </c>
      <c r="CQ311" s="26">
        <f t="shared" si="279"/>
        <v>0</v>
      </c>
      <c r="CR311" s="26" t="s">
        <v>266</v>
      </c>
      <c r="CS311" s="26">
        <f t="shared" si="280"/>
        <v>0</v>
      </c>
      <c r="CT311" s="26" t="s">
        <v>67</v>
      </c>
      <c r="CU311" s="26">
        <f t="shared" si="281"/>
        <v>0</v>
      </c>
    </row>
    <row r="312" spans="1:99" ht="15.75" x14ac:dyDescent="0.15">
      <c r="A312" s="23" t="s">
        <v>728</v>
      </c>
      <c r="B312" s="24" t="s">
        <v>729</v>
      </c>
      <c r="C312" s="23" t="s">
        <v>160</v>
      </c>
      <c r="D312" s="23" t="s">
        <v>8</v>
      </c>
      <c r="E312" s="25"/>
      <c r="F312" s="23">
        <v>0.6</v>
      </c>
      <c r="G312" s="26">
        <v>0</v>
      </c>
      <c r="H312" s="26">
        <v>101</v>
      </c>
      <c r="I312" s="26">
        <v>64</v>
      </c>
      <c r="J312" s="26">
        <v>51</v>
      </c>
      <c r="K312" s="26">
        <v>37</v>
      </c>
      <c r="L312" s="26">
        <v>54</v>
      </c>
      <c r="M312" s="26">
        <v>0</v>
      </c>
      <c r="N312" s="27">
        <v>0</v>
      </c>
      <c r="O312" s="26">
        <v>68</v>
      </c>
      <c r="P312" s="26">
        <f t="shared" si="242"/>
        <v>375</v>
      </c>
      <c r="Q312" s="28" t="str">
        <f>IF(D312="物理类",IF(P312&gt;=分数线!$C$2,"本科",""),IF(D312="历史类",IF(P312&gt;=分数线!$C$3,"本科","")))</f>
        <v/>
      </c>
      <c r="R312" s="28">
        <f t="shared" si="243"/>
        <v>-21.6</v>
      </c>
      <c r="S312" s="28" t="str">
        <f>IF(D312="物理类",IF(P312&gt;=分数线!$C$6,"重本",""),IF(D312="历史类",IF(P312&gt;=分数线!$C$7,"重本","")))</f>
        <v/>
      </c>
      <c r="T312" s="28">
        <f t="shared" si="244"/>
        <v>0</v>
      </c>
      <c r="U312" s="28">
        <f t="shared" si="245"/>
        <v>-21.6</v>
      </c>
      <c r="V312" s="26">
        <v>6</v>
      </c>
      <c r="W312" s="26" t="s">
        <v>63</v>
      </c>
      <c r="X312" s="26">
        <f t="shared" si="246"/>
        <v>-0.36</v>
      </c>
      <c r="Y312" s="26" t="s">
        <v>265</v>
      </c>
      <c r="Z312" s="26">
        <f t="shared" si="247"/>
        <v>-0.36</v>
      </c>
      <c r="AA312" s="26" t="s">
        <v>96</v>
      </c>
      <c r="AB312" s="26">
        <f t="shared" si="248"/>
        <v>-0.36</v>
      </c>
      <c r="AC312" s="49" t="s">
        <v>97</v>
      </c>
      <c r="AD312" s="26">
        <f t="shared" si="249"/>
        <v>-0.36</v>
      </c>
      <c r="AE312" s="29" t="s">
        <v>266</v>
      </c>
      <c r="AF312" s="26">
        <f t="shared" si="250"/>
        <v>-0.36</v>
      </c>
      <c r="AG312" s="29" t="s">
        <v>92</v>
      </c>
      <c r="AH312" s="26">
        <f t="shared" si="251"/>
        <v>-0.36</v>
      </c>
      <c r="AI312" s="26">
        <v>6</v>
      </c>
      <c r="AJ312" s="26" t="s">
        <v>216</v>
      </c>
      <c r="AK312" s="26">
        <f t="shared" si="252"/>
        <v>-0.36</v>
      </c>
      <c r="AL312" s="26" t="s">
        <v>274</v>
      </c>
      <c r="AM312" s="26">
        <f t="shared" si="253"/>
        <v>-0.36</v>
      </c>
      <c r="AN312" s="26" t="s">
        <v>93</v>
      </c>
      <c r="AO312" s="26">
        <f t="shared" si="254"/>
        <v>-0.36</v>
      </c>
      <c r="AP312" s="26" t="s">
        <v>218</v>
      </c>
      <c r="AQ312" s="26">
        <f t="shared" si="255"/>
        <v>-0.36</v>
      </c>
      <c r="AR312" s="26" t="s">
        <v>266</v>
      </c>
      <c r="AS312" s="26">
        <f t="shared" si="256"/>
        <v>-0.36</v>
      </c>
      <c r="AT312" s="26" t="s">
        <v>67</v>
      </c>
      <c r="AU312" s="26">
        <f t="shared" si="257"/>
        <v>-0.36</v>
      </c>
      <c r="AV312" s="26">
        <v>6</v>
      </c>
      <c r="AW312" s="26" t="s">
        <v>78</v>
      </c>
      <c r="AX312" s="26">
        <f t="shared" si="258"/>
        <v>-0.54</v>
      </c>
      <c r="AY312" s="26" t="s">
        <v>274</v>
      </c>
      <c r="AZ312" s="26">
        <f t="shared" si="259"/>
        <v>-0.54</v>
      </c>
      <c r="BA312" s="26" t="s">
        <v>93</v>
      </c>
      <c r="BB312" s="26">
        <f t="shared" si="260"/>
        <v>-0.54</v>
      </c>
      <c r="BC312" s="26" t="s">
        <v>218</v>
      </c>
      <c r="BD312" s="26">
        <f t="shared" si="261"/>
        <v>-0.54</v>
      </c>
      <c r="BE312" s="26" t="s">
        <v>266</v>
      </c>
      <c r="BF312" s="26">
        <f t="shared" si="262"/>
        <v>-0.54</v>
      </c>
      <c r="BG312" s="26" t="s">
        <v>67</v>
      </c>
      <c r="BH312" s="26">
        <f t="shared" si="263"/>
        <v>-0.54</v>
      </c>
      <c r="BI312" s="26">
        <v>6</v>
      </c>
      <c r="BJ312" s="26" t="s">
        <v>78</v>
      </c>
      <c r="BK312" s="26">
        <f t="shared" si="264"/>
        <v>-0.54</v>
      </c>
      <c r="BL312" s="26" t="s">
        <v>274</v>
      </c>
      <c r="BM312" s="26">
        <f t="shared" si="265"/>
        <v>-0.54</v>
      </c>
      <c r="BN312" s="26" t="s">
        <v>93</v>
      </c>
      <c r="BO312" s="26">
        <f t="shared" si="266"/>
        <v>-0.54</v>
      </c>
      <c r="BP312" s="26" t="s">
        <v>218</v>
      </c>
      <c r="BQ312" s="26">
        <f t="shared" si="267"/>
        <v>-0.54</v>
      </c>
      <c r="BR312" s="26" t="s">
        <v>266</v>
      </c>
      <c r="BS312" s="26">
        <f t="shared" si="268"/>
        <v>-0.54</v>
      </c>
      <c r="BT312" s="26" t="s">
        <v>67</v>
      </c>
      <c r="BU312" s="26">
        <f t="shared" si="269"/>
        <v>-0.54</v>
      </c>
      <c r="BV312" s="26">
        <v>6</v>
      </c>
      <c r="BW312" s="26" t="s">
        <v>78</v>
      </c>
      <c r="BX312" s="26">
        <f t="shared" si="270"/>
        <v>-0.9</v>
      </c>
      <c r="BY312" s="26" t="s">
        <v>274</v>
      </c>
      <c r="BZ312" s="26">
        <f t="shared" si="271"/>
        <v>-0.9</v>
      </c>
      <c r="CA312" s="26" t="s">
        <v>17</v>
      </c>
      <c r="CB312" s="26">
        <f t="shared" si="272"/>
        <v>-0.9</v>
      </c>
      <c r="CC312" s="26" t="s">
        <v>218</v>
      </c>
      <c r="CD312" s="26">
        <f t="shared" si="273"/>
        <v>-0.9</v>
      </c>
      <c r="CE312" s="26" t="s">
        <v>266</v>
      </c>
      <c r="CF312" s="26">
        <f t="shared" si="274"/>
        <v>-0.9</v>
      </c>
      <c r="CG312" s="26" t="s">
        <v>67</v>
      </c>
      <c r="CH312" s="26">
        <f t="shared" si="275"/>
        <v>-0.9</v>
      </c>
      <c r="CI312" s="26">
        <v>6</v>
      </c>
      <c r="CJ312" s="26" t="s">
        <v>78</v>
      </c>
      <c r="CK312" s="26">
        <f t="shared" si="276"/>
        <v>-0.9</v>
      </c>
      <c r="CL312" s="26" t="s">
        <v>274</v>
      </c>
      <c r="CM312" s="26">
        <f t="shared" si="277"/>
        <v>-0.9</v>
      </c>
      <c r="CN312" s="26" t="s">
        <v>17</v>
      </c>
      <c r="CO312" s="26">
        <f t="shared" si="278"/>
        <v>-0.9</v>
      </c>
      <c r="CP312" s="26" t="s">
        <v>218</v>
      </c>
      <c r="CQ312" s="26">
        <f t="shared" si="279"/>
        <v>-0.9</v>
      </c>
      <c r="CR312" s="26" t="s">
        <v>266</v>
      </c>
      <c r="CS312" s="26">
        <f t="shared" si="280"/>
        <v>-0.9</v>
      </c>
      <c r="CT312" s="26" t="s">
        <v>67</v>
      </c>
      <c r="CU312" s="26">
        <f t="shared" si="281"/>
        <v>-0.9</v>
      </c>
    </row>
    <row r="313" spans="1:99" ht="15.75" x14ac:dyDescent="0.15">
      <c r="A313" s="23" t="s">
        <v>730</v>
      </c>
      <c r="B313" s="24" t="s">
        <v>731</v>
      </c>
      <c r="C313" s="23" t="s">
        <v>160</v>
      </c>
      <c r="D313" s="23" t="s">
        <v>8</v>
      </c>
      <c r="E313" s="25"/>
      <c r="F313" s="23">
        <v>0</v>
      </c>
      <c r="G313" s="26">
        <v>0</v>
      </c>
      <c r="H313" s="26">
        <v>78</v>
      </c>
      <c r="I313" s="26">
        <v>62</v>
      </c>
      <c r="J313" s="26">
        <v>80</v>
      </c>
      <c r="K313" s="26">
        <v>39</v>
      </c>
      <c r="L313" s="26">
        <v>56</v>
      </c>
      <c r="M313" s="26">
        <v>0</v>
      </c>
      <c r="N313" s="27">
        <v>0</v>
      </c>
      <c r="O313" s="26">
        <v>53</v>
      </c>
      <c r="P313" s="26">
        <f t="shared" si="242"/>
        <v>368</v>
      </c>
      <c r="Q313" s="28" t="str">
        <f>IF(D313="物理类",IF(P313&gt;=分数线!$C$2,"本科",""),IF(D313="历史类",IF(P313&gt;=分数线!$C$3,"本科","")))</f>
        <v/>
      </c>
      <c r="R313" s="28">
        <f t="shared" si="243"/>
        <v>0</v>
      </c>
      <c r="S313" s="28" t="str">
        <f>IF(D313="物理类",IF(P313&gt;=分数线!$C$6,"重本",""),IF(D313="历史类",IF(P313&gt;=分数线!$C$7,"重本","")))</f>
        <v/>
      </c>
      <c r="T313" s="28">
        <f t="shared" si="244"/>
        <v>0</v>
      </c>
      <c r="U313" s="28">
        <f t="shared" si="245"/>
        <v>0</v>
      </c>
      <c r="V313" s="26">
        <v>6</v>
      </c>
      <c r="W313" s="26" t="s">
        <v>85</v>
      </c>
      <c r="X313" s="26">
        <f t="shared" si="246"/>
        <v>0</v>
      </c>
      <c r="Y313" s="26" t="s">
        <v>274</v>
      </c>
      <c r="Z313" s="26">
        <f t="shared" si="247"/>
        <v>0</v>
      </c>
      <c r="AA313" s="26" t="s">
        <v>93</v>
      </c>
      <c r="AB313" s="26">
        <f t="shared" si="248"/>
        <v>0</v>
      </c>
      <c r="AC313" s="49" t="s">
        <v>183</v>
      </c>
      <c r="AD313" s="26">
        <f t="shared" si="249"/>
        <v>0</v>
      </c>
      <c r="AE313" s="29" t="s">
        <v>275</v>
      </c>
      <c r="AF313" s="26">
        <f t="shared" si="250"/>
        <v>0</v>
      </c>
      <c r="AG313" s="29" t="s">
        <v>92</v>
      </c>
      <c r="AH313" s="26">
        <f t="shared" si="251"/>
        <v>0</v>
      </c>
      <c r="AI313" s="26">
        <v>6</v>
      </c>
      <c r="AJ313" s="26" t="s">
        <v>216</v>
      </c>
      <c r="AK313" s="26">
        <f t="shared" si="252"/>
        <v>0</v>
      </c>
      <c r="AL313" s="26" t="s">
        <v>274</v>
      </c>
      <c r="AM313" s="26">
        <f t="shared" si="253"/>
        <v>0</v>
      </c>
      <c r="AN313" s="26" t="s">
        <v>93</v>
      </c>
      <c r="AO313" s="26">
        <f t="shared" si="254"/>
        <v>0</v>
      </c>
      <c r="AP313" s="26" t="s">
        <v>218</v>
      </c>
      <c r="AQ313" s="26">
        <f t="shared" si="255"/>
        <v>0</v>
      </c>
      <c r="AR313" s="26" t="s">
        <v>266</v>
      </c>
      <c r="AS313" s="26">
        <f t="shared" si="256"/>
        <v>0</v>
      </c>
      <c r="AT313" s="26" t="s">
        <v>67</v>
      </c>
      <c r="AU313" s="26">
        <f t="shared" si="257"/>
        <v>0</v>
      </c>
      <c r="AV313" s="26">
        <v>6</v>
      </c>
      <c r="AW313" s="26" t="s">
        <v>78</v>
      </c>
      <c r="AX313" s="26">
        <f t="shared" si="258"/>
        <v>0</v>
      </c>
      <c r="AY313" s="26" t="s">
        <v>274</v>
      </c>
      <c r="AZ313" s="26">
        <f t="shared" si="259"/>
        <v>0</v>
      </c>
      <c r="BA313" s="26" t="s">
        <v>93</v>
      </c>
      <c r="BB313" s="26">
        <f t="shared" si="260"/>
        <v>0</v>
      </c>
      <c r="BC313" s="26" t="s">
        <v>218</v>
      </c>
      <c r="BD313" s="26">
        <f t="shared" si="261"/>
        <v>0</v>
      </c>
      <c r="BE313" s="26" t="s">
        <v>266</v>
      </c>
      <c r="BF313" s="26">
        <f t="shared" si="262"/>
        <v>0</v>
      </c>
      <c r="BG313" s="26" t="s">
        <v>67</v>
      </c>
      <c r="BH313" s="26">
        <f t="shared" si="263"/>
        <v>0</v>
      </c>
      <c r="BI313" s="26">
        <v>6</v>
      </c>
      <c r="BJ313" s="26" t="s">
        <v>78</v>
      </c>
      <c r="BK313" s="26">
        <f t="shared" si="264"/>
        <v>0</v>
      </c>
      <c r="BL313" s="26" t="s">
        <v>274</v>
      </c>
      <c r="BM313" s="26">
        <f t="shared" si="265"/>
        <v>0</v>
      </c>
      <c r="BN313" s="26" t="s">
        <v>93</v>
      </c>
      <c r="BO313" s="26">
        <f t="shared" si="266"/>
        <v>0</v>
      </c>
      <c r="BP313" s="26" t="s">
        <v>218</v>
      </c>
      <c r="BQ313" s="26">
        <f t="shared" si="267"/>
        <v>0</v>
      </c>
      <c r="BR313" s="26" t="s">
        <v>266</v>
      </c>
      <c r="BS313" s="26">
        <f t="shared" si="268"/>
        <v>0</v>
      </c>
      <c r="BT313" s="26" t="s">
        <v>67</v>
      </c>
      <c r="BU313" s="26">
        <f t="shared" si="269"/>
        <v>0</v>
      </c>
      <c r="BV313" s="26">
        <v>6</v>
      </c>
      <c r="BW313" s="26" t="s">
        <v>78</v>
      </c>
      <c r="BX313" s="26">
        <f t="shared" si="270"/>
        <v>0</v>
      </c>
      <c r="BY313" s="26" t="s">
        <v>274</v>
      </c>
      <c r="BZ313" s="26">
        <f t="shared" si="271"/>
        <v>0</v>
      </c>
      <c r="CA313" s="26" t="s">
        <v>17</v>
      </c>
      <c r="CB313" s="26">
        <f t="shared" si="272"/>
        <v>0</v>
      </c>
      <c r="CC313" s="26" t="s">
        <v>218</v>
      </c>
      <c r="CD313" s="26">
        <f t="shared" si="273"/>
        <v>0</v>
      </c>
      <c r="CE313" s="26" t="s">
        <v>266</v>
      </c>
      <c r="CF313" s="26">
        <f t="shared" si="274"/>
        <v>0</v>
      </c>
      <c r="CG313" s="26" t="s">
        <v>67</v>
      </c>
      <c r="CH313" s="26">
        <f t="shared" si="275"/>
        <v>0</v>
      </c>
      <c r="CI313" s="26">
        <v>6</v>
      </c>
      <c r="CJ313" s="26" t="s">
        <v>78</v>
      </c>
      <c r="CK313" s="26">
        <f t="shared" si="276"/>
        <v>0</v>
      </c>
      <c r="CL313" s="26" t="s">
        <v>274</v>
      </c>
      <c r="CM313" s="26">
        <f t="shared" si="277"/>
        <v>0</v>
      </c>
      <c r="CN313" s="26" t="s">
        <v>17</v>
      </c>
      <c r="CO313" s="26">
        <f t="shared" si="278"/>
        <v>0</v>
      </c>
      <c r="CP313" s="26" t="s">
        <v>218</v>
      </c>
      <c r="CQ313" s="26">
        <f t="shared" si="279"/>
        <v>0</v>
      </c>
      <c r="CR313" s="26" t="s">
        <v>266</v>
      </c>
      <c r="CS313" s="26">
        <f t="shared" si="280"/>
        <v>0</v>
      </c>
      <c r="CT313" s="26" t="s">
        <v>67</v>
      </c>
      <c r="CU313" s="26">
        <f t="shared" si="281"/>
        <v>0</v>
      </c>
    </row>
    <row r="314" spans="1:99" ht="15.75" x14ac:dyDescent="0.15">
      <c r="A314" s="23" t="s">
        <v>732</v>
      </c>
      <c r="B314" s="24" t="s">
        <v>733</v>
      </c>
      <c r="C314" s="23" t="s">
        <v>160</v>
      </c>
      <c r="D314" s="23" t="s">
        <v>8</v>
      </c>
      <c r="E314" s="25"/>
      <c r="F314" s="23">
        <v>0.2</v>
      </c>
      <c r="G314" s="26">
        <v>0</v>
      </c>
      <c r="H314" s="26">
        <v>98</v>
      </c>
      <c r="I314" s="26">
        <v>58</v>
      </c>
      <c r="J314" s="26">
        <v>70</v>
      </c>
      <c r="K314" s="26">
        <v>21</v>
      </c>
      <c r="L314" s="26">
        <v>49</v>
      </c>
      <c r="M314" s="26">
        <v>0</v>
      </c>
      <c r="N314" s="27">
        <v>0</v>
      </c>
      <c r="O314" s="26">
        <v>70</v>
      </c>
      <c r="P314" s="26">
        <f t="shared" si="242"/>
        <v>366</v>
      </c>
      <c r="Q314" s="28" t="str">
        <f>IF(D314="物理类",IF(P314&gt;=分数线!$C$2,"本科",""),IF(D314="历史类",IF(P314&gt;=分数线!$C$3,"本科","")))</f>
        <v/>
      </c>
      <c r="R314" s="28">
        <f t="shared" si="243"/>
        <v>-7.2</v>
      </c>
      <c r="S314" s="28" t="str">
        <f>IF(D314="物理类",IF(P314&gt;=分数线!$C$6,"重本",""),IF(D314="历史类",IF(P314&gt;=分数线!$C$7,"重本","")))</f>
        <v/>
      </c>
      <c r="T314" s="28">
        <f t="shared" ref="T314:T377" si="282">IF(G314&gt;0,IF(S314="重本",G314*72,-(G314)*72),IF(S314="重本",2*72,0))</f>
        <v>0</v>
      </c>
      <c r="U314" s="28">
        <f t="shared" si="245"/>
        <v>-7.2</v>
      </c>
      <c r="V314" s="26">
        <v>6</v>
      </c>
      <c r="W314" s="26" t="s">
        <v>181</v>
      </c>
      <c r="X314" s="26">
        <f t="shared" ref="X314:X377" si="283">IF($C314="应届",($U314*0.1)/6,IF($C314="往届","","NULL"))</f>
        <v>-0.12</v>
      </c>
      <c r="Y314" s="26" t="s">
        <v>182</v>
      </c>
      <c r="Z314" s="26">
        <f t="shared" ref="Z314:Z377" si="284">IF($C314="应届",($U314*0.1)/6,IF($C314="往届","","NULL"))</f>
        <v>-0.12</v>
      </c>
      <c r="AA314" s="26" t="s">
        <v>91</v>
      </c>
      <c r="AB314" s="26">
        <f t="shared" ref="AB314:AB377" si="285">IF($C314="应届",($U314*0.1)/6,IF($C314="往届","","NULL"))</f>
        <v>-0.12</v>
      </c>
      <c r="AC314" s="49" t="s">
        <v>183</v>
      </c>
      <c r="AD314" s="26">
        <f t="shared" ref="AD314:AD377" si="286">IF($C314="应届",($U314*0.1)/6,IF($C314="往届","","NULL"))</f>
        <v>-0.12</v>
      </c>
      <c r="AE314" s="29" t="s">
        <v>184</v>
      </c>
      <c r="AF314" s="26">
        <f t="shared" ref="AF314:AF377" si="287">IF($C314="应届",($U314*0.1)/6,IF($C314="往届","","NULL"))</f>
        <v>-0.12</v>
      </c>
      <c r="AG314" s="29" t="s">
        <v>23</v>
      </c>
      <c r="AH314" s="26">
        <f t="shared" ref="AH314:AH377" si="288">IF($C314="应届",($U314*0.1)/6,IF($C314="往届","","NULL"))</f>
        <v>-0.12</v>
      </c>
      <c r="AI314" s="26">
        <v>6</v>
      </c>
      <c r="AJ314" s="26" t="s">
        <v>216</v>
      </c>
      <c r="AK314" s="26">
        <f t="shared" ref="AK314:AK377" si="289">IF($C314="应届",($U314*0.1)/6,IF($C314="往届","","NULL"))</f>
        <v>-0.12</v>
      </c>
      <c r="AL314" s="26" t="s">
        <v>274</v>
      </c>
      <c r="AM314" s="26">
        <f t="shared" ref="AM314:AM377" si="290">IF($C314="应届",($U314*0.1)/6,IF($C314="往届","","NULL"))</f>
        <v>-0.12</v>
      </c>
      <c r="AN314" s="26" t="s">
        <v>93</v>
      </c>
      <c r="AO314" s="26">
        <f t="shared" ref="AO314:AO377" si="291">IF($C314="应届",($U314*0.1)/6,IF($C314="往届","","NULL"))</f>
        <v>-0.12</v>
      </c>
      <c r="AP314" s="26" t="s">
        <v>218</v>
      </c>
      <c r="AQ314" s="26">
        <f t="shared" ref="AQ314:AQ377" si="292">IF($C314="应届",($U314*0.1)/6,IF($C314="往届","","NULL"))</f>
        <v>-0.12</v>
      </c>
      <c r="AR314" s="26" t="s">
        <v>266</v>
      </c>
      <c r="AS314" s="26">
        <f t="shared" ref="AS314:AS377" si="293">IF($C314="应届",($U314*0.1)/6,IF($C314="往届","","NULL"))</f>
        <v>-0.12</v>
      </c>
      <c r="AT314" s="26" t="s">
        <v>67</v>
      </c>
      <c r="AU314" s="26">
        <f t="shared" ref="AU314:AU377" si="294">IF($C314="应届",($U314*0.1)/6,IF($C314="往届","","NULL"))</f>
        <v>-0.12</v>
      </c>
      <c r="AV314" s="26">
        <v>6</v>
      </c>
      <c r="AW314" s="26" t="s">
        <v>78</v>
      </c>
      <c r="AX314" s="26">
        <f t="shared" ref="AX314:AX377" si="295">IF($C314="应届",($U314*0.15)/6,IF($C314="往届","","NULL"))</f>
        <v>-0.18</v>
      </c>
      <c r="AY314" s="26" t="s">
        <v>274</v>
      </c>
      <c r="AZ314" s="26">
        <f t="shared" ref="AZ314:AZ377" si="296">IF($C314="应届",($U314*0.15)/6,IF($C314="往届","","NULL"))</f>
        <v>-0.18</v>
      </c>
      <c r="BA314" s="26" t="s">
        <v>93</v>
      </c>
      <c r="BB314" s="26">
        <f t="shared" ref="BB314:BB377" si="297">IF($C314="应届",($U314*0.15)/6,IF($C314="往届","","NULL"))</f>
        <v>-0.18</v>
      </c>
      <c r="BC314" s="26" t="s">
        <v>218</v>
      </c>
      <c r="BD314" s="26">
        <f t="shared" ref="BD314:BD377" si="298">IF($C314="应届",($U314*0.15)/6,IF($C314="往届","","NULL"))</f>
        <v>-0.18</v>
      </c>
      <c r="BE314" s="26" t="s">
        <v>266</v>
      </c>
      <c r="BF314" s="26">
        <f t="shared" ref="BF314:BF377" si="299">IF($C314="应届",($U314*0.15)/6,IF($C314="往届","","NULL"))</f>
        <v>-0.18</v>
      </c>
      <c r="BG314" s="26" t="s">
        <v>67</v>
      </c>
      <c r="BH314" s="26">
        <f t="shared" ref="BH314:BH377" si="300">IF($C314="应届",($U314*0.15)/6,IF($C314="往届","","NULL"))</f>
        <v>-0.18</v>
      </c>
      <c r="BI314" s="26">
        <v>6</v>
      </c>
      <c r="BJ314" s="26" t="s">
        <v>78</v>
      </c>
      <c r="BK314" s="26">
        <f t="shared" ref="BK314:BK377" si="301">IF($C314="应届",($U314*0.15)/6,IF($C314="往届","","NULL"))</f>
        <v>-0.18</v>
      </c>
      <c r="BL314" s="26" t="s">
        <v>274</v>
      </c>
      <c r="BM314" s="26">
        <f t="shared" ref="BM314:BM377" si="302">IF($C314="应届",($U314*0.15)/6,IF($C314="往届","","NULL"))</f>
        <v>-0.18</v>
      </c>
      <c r="BN314" s="26" t="s">
        <v>93</v>
      </c>
      <c r="BO314" s="26">
        <f t="shared" ref="BO314:BO377" si="303">IF($C314="应届",($U314*0.15)/6,IF($C314="往届","","NULL"))</f>
        <v>-0.18</v>
      </c>
      <c r="BP314" s="26" t="s">
        <v>218</v>
      </c>
      <c r="BQ314" s="26">
        <f t="shared" ref="BQ314:BQ377" si="304">IF($C314="应届",($U314*0.15)/6,IF($C314="往届","","NULL"))</f>
        <v>-0.18</v>
      </c>
      <c r="BR314" s="26" t="s">
        <v>266</v>
      </c>
      <c r="BS314" s="26">
        <f t="shared" ref="BS314:BS377" si="305">IF($C314="应届",($U314*0.15)/6,IF($C314="往届","","NULL"))</f>
        <v>-0.18</v>
      </c>
      <c r="BT314" s="26" t="s">
        <v>67</v>
      </c>
      <c r="BU314" s="26">
        <f t="shared" ref="BU314:BU377" si="306">IF($C314="应届",($U314*0.15)/6,IF($C314="往届","","NULL"))</f>
        <v>-0.18</v>
      </c>
      <c r="BV314" s="26">
        <v>6</v>
      </c>
      <c r="BW314" s="26" t="s">
        <v>78</v>
      </c>
      <c r="BX314" s="26">
        <f t="shared" ref="BX314:BX377" si="307">IF($C314="应届",($U314*0.25)/6,IF($C314="往届",($U314*0.5)/6,"NULL"))</f>
        <v>-0.3</v>
      </c>
      <c r="BY314" s="26" t="s">
        <v>274</v>
      </c>
      <c r="BZ314" s="26">
        <f t="shared" ref="BZ314:BZ377" si="308">IF($C314="应届",($U314*0.25)/6,IF($C314="往届",($U314*0.5)/6,"NULL"))</f>
        <v>-0.3</v>
      </c>
      <c r="CA314" s="26" t="s">
        <v>17</v>
      </c>
      <c r="CB314" s="26">
        <f t="shared" ref="CB314:CB377" si="309">IF($C314="应届",($U314*0.25)/6,IF($C314="往届",($U314*0.5)/6,"NULL"))</f>
        <v>-0.3</v>
      </c>
      <c r="CC314" s="26" t="s">
        <v>218</v>
      </c>
      <c r="CD314" s="26">
        <f t="shared" ref="CD314:CD377" si="310">IF($C314="应届",($U314*0.25)/6,IF($C314="往届",($U314*0.5)/6,"NULL"))</f>
        <v>-0.3</v>
      </c>
      <c r="CE314" s="26" t="s">
        <v>266</v>
      </c>
      <c r="CF314" s="26">
        <f t="shared" ref="CF314:CF377" si="311">IF($C314="应届",($U314*0.25)/6,IF($C314="往届",($U314*0.5)/6,"NULL"))</f>
        <v>-0.3</v>
      </c>
      <c r="CG314" s="26" t="s">
        <v>67</v>
      </c>
      <c r="CH314" s="26">
        <f t="shared" ref="CH314:CH377" si="312">IF($C314="应届",($U314*0.25)/6,IF($C314="往届",($U314*0.5)/6,"NULL"))</f>
        <v>-0.3</v>
      </c>
      <c r="CI314" s="26">
        <v>6</v>
      </c>
      <c r="CJ314" s="26" t="s">
        <v>78</v>
      </c>
      <c r="CK314" s="26">
        <f t="shared" ref="CK314:CK377" si="313">IF($C314="应届",($U314*0.25)/6,IF($C314="往届",($U314*0.5)/6,"NULL"))</f>
        <v>-0.3</v>
      </c>
      <c r="CL314" s="26" t="s">
        <v>274</v>
      </c>
      <c r="CM314" s="26">
        <f t="shared" ref="CM314:CM377" si="314">IF($C314="应届",($U314*0.25)/6,IF($C314="往届",($U314*0.5)/6,"NULL"))</f>
        <v>-0.3</v>
      </c>
      <c r="CN314" s="26" t="s">
        <v>17</v>
      </c>
      <c r="CO314" s="26">
        <f t="shared" ref="CO314:CO377" si="315">IF($C314="应届",($U314*0.25)/6,IF($C314="往届",($U314*0.5)/6,"NULL"))</f>
        <v>-0.3</v>
      </c>
      <c r="CP314" s="26" t="s">
        <v>218</v>
      </c>
      <c r="CQ314" s="26">
        <f t="shared" ref="CQ314:CQ377" si="316">IF($C314="应届",($U314*0.25)/6,IF($C314="往届",($U314*0.5)/6,"NULL"))</f>
        <v>-0.3</v>
      </c>
      <c r="CR314" s="26" t="s">
        <v>266</v>
      </c>
      <c r="CS314" s="26">
        <f t="shared" ref="CS314:CS377" si="317">IF($C314="应届",($U314*0.25)/6,IF($C314="往届",($U314*0.5)/6,"NULL"))</f>
        <v>-0.3</v>
      </c>
      <c r="CT314" s="26" t="s">
        <v>67</v>
      </c>
      <c r="CU314" s="26">
        <f t="shared" ref="CU314:CU377" si="318">IF($C314="应届",($U314*0.25)/6,IF($C314="往届",($U314*0.5)/6,"NULL"))</f>
        <v>-0.3</v>
      </c>
    </row>
    <row r="315" spans="1:99" ht="15.75" x14ac:dyDescent="0.15">
      <c r="A315" s="23" t="s">
        <v>734</v>
      </c>
      <c r="B315" s="24" t="s">
        <v>735</v>
      </c>
      <c r="C315" s="23" t="s">
        <v>160</v>
      </c>
      <c r="D315" s="23" t="s">
        <v>8</v>
      </c>
      <c r="E315" s="25"/>
      <c r="F315" s="23">
        <v>0.2</v>
      </c>
      <c r="G315" s="26">
        <v>0</v>
      </c>
      <c r="H315" s="26">
        <v>76</v>
      </c>
      <c r="I315" s="26">
        <v>65</v>
      </c>
      <c r="J315" s="26">
        <v>62</v>
      </c>
      <c r="K315" s="26">
        <v>33</v>
      </c>
      <c r="L315" s="26">
        <v>60</v>
      </c>
      <c r="M315" s="26">
        <v>0</v>
      </c>
      <c r="N315" s="27">
        <v>0</v>
      </c>
      <c r="O315" s="26">
        <v>68</v>
      </c>
      <c r="P315" s="26">
        <f t="shared" si="242"/>
        <v>364</v>
      </c>
      <c r="Q315" s="28" t="str">
        <f>IF(D315="物理类",IF(P315&gt;=分数线!$C$2,"本科",""),IF(D315="历史类",IF(P315&gt;=分数线!$C$3,"本科","")))</f>
        <v/>
      </c>
      <c r="R315" s="28">
        <f t="shared" si="243"/>
        <v>-7.2</v>
      </c>
      <c r="S315" s="28" t="str">
        <f>IF(D315="物理类",IF(P315&gt;=分数线!$C$6,"重本",""),IF(D315="历史类",IF(P315&gt;=分数线!$C$7,"重本","")))</f>
        <v/>
      </c>
      <c r="T315" s="28">
        <f t="shared" si="282"/>
        <v>0</v>
      </c>
      <c r="U315" s="28">
        <f t="shared" si="245"/>
        <v>-7.2</v>
      </c>
      <c r="V315" s="26">
        <v>6</v>
      </c>
      <c r="W315" s="26" t="s">
        <v>347</v>
      </c>
      <c r="X315" s="26">
        <f t="shared" si="283"/>
        <v>-0.12</v>
      </c>
      <c r="Y315" s="26" t="s">
        <v>182</v>
      </c>
      <c r="Z315" s="26">
        <f t="shared" si="284"/>
        <v>-0.12</v>
      </c>
      <c r="AA315" s="26" t="s">
        <v>80</v>
      </c>
      <c r="AB315" s="26">
        <f t="shared" si="285"/>
        <v>-0.12</v>
      </c>
      <c r="AC315" s="49" t="s">
        <v>16</v>
      </c>
      <c r="AD315" s="26">
        <f t="shared" si="286"/>
        <v>-0.12</v>
      </c>
      <c r="AE315" s="29" t="s">
        <v>275</v>
      </c>
      <c r="AF315" s="26">
        <f t="shared" si="287"/>
        <v>-0.12</v>
      </c>
      <c r="AG315" s="29" t="s">
        <v>602</v>
      </c>
      <c r="AH315" s="26">
        <f t="shared" si="288"/>
        <v>-0.12</v>
      </c>
      <c r="AI315" s="26">
        <v>6</v>
      </c>
      <c r="AJ315" s="26" t="s">
        <v>216</v>
      </c>
      <c r="AK315" s="26">
        <f t="shared" si="289"/>
        <v>-0.12</v>
      </c>
      <c r="AL315" s="26" t="s">
        <v>274</v>
      </c>
      <c r="AM315" s="26">
        <f t="shared" si="290"/>
        <v>-0.12</v>
      </c>
      <c r="AN315" s="26" t="s">
        <v>93</v>
      </c>
      <c r="AO315" s="26">
        <f t="shared" si="291"/>
        <v>-0.12</v>
      </c>
      <c r="AP315" s="26" t="s">
        <v>218</v>
      </c>
      <c r="AQ315" s="26">
        <f t="shared" si="292"/>
        <v>-0.12</v>
      </c>
      <c r="AR315" s="26" t="s">
        <v>266</v>
      </c>
      <c r="AS315" s="26">
        <f t="shared" si="293"/>
        <v>-0.12</v>
      </c>
      <c r="AT315" s="26" t="s">
        <v>67</v>
      </c>
      <c r="AU315" s="26">
        <f t="shared" si="294"/>
        <v>-0.12</v>
      </c>
      <c r="AV315" s="26">
        <v>6</v>
      </c>
      <c r="AW315" s="26" t="s">
        <v>78</v>
      </c>
      <c r="AX315" s="26">
        <f t="shared" si="295"/>
        <v>-0.18</v>
      </c>
      <c r="AY315" s="26" t="s">
        <v>274</v>
      </c>
      <c r="AZ315" s="26">
        <f t="shared" si="296"/>
        <v>-0.18</v>
      </c>
      <c r="BA315" s="26" t="s">
        <v>93</v>
      </c>
      <c r="BB315" s="26">
        <f t="shared" si="297"/>
        <v>-0.18</v>
      </c>
      <c r="BC315" s="26" t="s">
        <v>218</v>
      </c>
      <c r="BD315" s="26">
        <f t="shared" si="298"/>
        <v>-0.18</v>
      </c>
      <c r="BE315" s="26" t="s">
        <v>266</v>
      </c>
      <c r="BF315" s="26">
        <f t="shared" si="299"/>
        <v>-0.18</v>
      </c>
      <c r="BG315" s="26" t="s">
        <v>67</v>
      </c>
      <c r="BH315" s="26">
        <f t="shared" si="300"/>
        <v>-0.18</v>
      </c>
      <c r="BI315" s="26">
        <v>6</v>
      </c>
      <c r="BJ315" s="26" t="s">
        <v>78</v>
      </c>
      <c r="BK315" s="26">
        <f t="shared" si="301"/>
        <v>-0.18</v>
      </c>
      <c r="BL315" s="26" t="s">
        <v>274</v>
      </c>
      <c r="BM315" s="26">
        <f t="shared" si="302"/>
        <v>-0.18</v>
      </c>
      <c r="BN315" s="26" t="s">
        <v>93</v>
      </c>
      <c r="BO315" s="26">
        <f t="shared" si="303"/>
        <v>-0.18</v>
      </c>
      <c r="BP315" s="26" t="s">
        <v>218</v>
      </c>
      <c r="BQ315" s="26">
        <f t="shared" si="304"/>
        <v>-0.18</v>
      </c>
      <c r="BR315" s="26" t="s">
        <v>266</v>
      </c>
      <c r="BS315" s="26">
        <f t="shared" si="305"/>
        <v>-0.18</v>
      </c>
      <c r="BT315" s="26" t="s">
        <v>67</v>
      </c>
      <c r="BU315" s="26">
        <f t="shared" si="306"/>
        <v>-0.18</v>
      </c>
      <c r="BV315" s="26">
        <v>6</v>
      </c>
      <c r="BW315" s="26" t="s">
        <v>78</v>
      </c>
      <c r="BX315" s="26">
        <f t="shared" si="307"/>
        <v>-0.3</v>
      </c>
      <c r="BY315" s="26" t="s">
        <v>274</v>
      </c>
      <c r="BZ315" s="26">
        <f t="shared" si="308"/>
        <v>-0.3</v>
      </c>
      <c r="CA315" s="26" t="s">
        <v>17</v>
      </c>
      <c r="CB315" s="26">
        <f t="shared" si="309"/>
        <v>-0.3</v>
      </c>
      <c r="CC315" s="26" t="s">
        <v>218</v>
      </c>
      <c r="CD315" s="26">
        <f t="shared" si="310"/>
        <v>-0.3</v>
      </c>
      <c r="CE315" s="26" t="s">
        <v>266</v>
      </c>
      <c r="CF315" s="26">
        <f t="shared" si="311"/>
        <v>-0.3</v>
      </c>
      <c r="CG315" s="26" t="s">
        <v>67</v>
      </c>
      <c r="CH315" s="26">
        <f t="shared" si="312"/>
        <v>-0.3</v>
      </c>
      <c r="CI315" s="26">
        <v>6</v>
      </c>
      <c r="CJ315" s="26" t="s">
        <v>78</v>
      </c>
      <c r="CK315" s="26">
        <f t="shared" si="313"/>
        <v>-0.3</v>
      </c>
      <c r="CL315" s="26" t="s">
        <v>274</v>
      </c>
      <c r="CM315" s="26">
        <f t="shared" si="314"/>
        <v>-0.3</v>
      </c>
      <c r="CN315" s="26" t="s">
        <v>17</v>
      </c>
      <c r="CO315" s="26">
        <f t="shared" si="315"/>
        <v>-0.3</v>
      </c>
      <c r="CP315" s="26" t="s">
        <v>218</v>
      </c>
      <c r="CQ315" s="26">
        <f t="shared" si="316"/>
        <v>-0.3</v>
      </c>
      <c r="CR315" s="26" t="s">
        <v>266</v>
      </c>
      <c r="CS315" s="26">
        <f t="shared" si="317"/>
        <v>-0.3</v>
      </c>
      <c r="CT315" s="26" t="s">
        <v>67</v>
      </c>
      <c r="CU315" s="26">
        <f t="shared" si="318"/>
        <v>-0.3</v>
      </c>
    </row>
    <row r="316" spans="1:99" ht="15.75" x14ac:dyDescent="0.15">
      <c r="A316" s="23" t="s">
        <v>736</v>
      </c>
      <c r="B316" s="24" t="s">
        <v>737</v>
      </c>
      <c r="C316" s="23" t="s">
        <v>160</v>
      </c>
      <c r="D316" s="23" t="s">
        <v>8</v>
      </c>
      <c r="E316" s="25"/>
      <c r="F316" s="23">
        <v>0</v>
      </c>
      <c r="G316" s="26">
        <v>0</v>
      </c>
      <c r="H316" s="26">
        <v>84</v>
      </c>
      <c r="I316" s="26">
        <v>75</v>
      </c>
      <c r="J316" s="26">
        <v>46</v>
      </c>
      <c r="K316" s="26">
        <v>38</v>
      </c>
      <c r="L316" s="26">
        <v>54</v>
      </c>
      <c r="M316" s="26">
        <v>0</v>
      </c>
      <c r="N316" s="27">
        <v>0</v>
      </c>
      <c r="O316" s="26">
        <v>62</v>
      </c>
      <c r="P316" s="26">
        <f t="shared" si="242"/>
        <v>359</v>
      </c>
      <c r="Q316" s="28" t="str">
        <f>IF(D316="物理类",IF(P316&gt;=分数线!$C$2,"本科",""),IF(D316="历史类",IF(P316&gt;=分数线!$C$3,"本科","")))</f>
        <v/>
      </c>
      <c r="R316" s="28">
        <f t="shared" si="243"/>
        <v>0</v>
      </c>
      <c r="S316" s="28" t="str">
        <f>IF(D316="物理类",IF(P316&gt;=分数线!$C$6,"重本",""),IF(D316="历史类",IF(P316&gt;=分数线!$C$7,"重本","")))</f>
        <v/>
      </c>
      <c r="T316" s="28">
        <f t="shared" si="282"/>
        <v>0</v>
      </c>
      <c r="U316" s="28">
        <f t="shared" si="245"/>
        <v>0</v>
      </c>
      <c r="V316" s="26">
        <v>6</v>
      </c>
      <c r="W316" s="26" t="s">
        <v>301</v>
      </c>
      <c r="X316" s="26">
        <f t="shared" si="283"/>
        <v>0</v>
      </c>
      <c r="Y316" s="26" t="s">
        <v>79</v>
      </c>
      <c r="Z316" s="26">
        <f t="shared" si="284"/>
        <v>0</v>
      </c>
      <c r="AA316" s="26" t="s">
        <v>80</v>
      </c>
      <c r="AB316" s="26">
        <f t="shared" si="285"/>
        <v>0</v>
      </c>
      <c r="AC316" s="49" t="s">
        <v>97</v>
      </c>
      <c r="AD316" s="26">
        <f t="shared" si="286"/>
        <v>0</v>
      </c>
      <c r="AE316" s="29" t="s">
        <v>184</v>
      </c>
      <c r="AF316" s="26">
        <f t="shared" si="287"/>
        <v>0</v>
      </c>
      <c r="AG316" s="29" t="s">
        <v>23</v>
      </c>
      <c r="AH316" s="26">
        <f t="shared" si="288"/>
        <v>0</v>
      </c>
      <c r="AI316" s="26">
        <v>6</v>
      </c>
      <c r="AJ316" s="26" t="s">
        <v>216</v>
      </c>
      <c r="AK316" s="26">
        <f t="shared" si="289"/>
        <v>0</v>
      </c>
      <c r="AL316" s="26" t="s">
        <v>274</v>
      </c>
      <c r="AM316" s="26">
        <f t="shared" si="290"/>
        <v>0</v>
      </c>
      <c r="AN316" s="26" t="s">
        <v>93</v>
      </c>
      <c r="AO316" s="26">
        <f t="shared" si="291"/>
        <v>0</v>
      </c>
      <c r="AP316" s="26" t="s">
        <v>218</v>
      </c>
      <c r="AQ316" s="26">
        <f t="shared" si="292"/>
        <v>0</v>
      </c>
      <c r="AR316" s="26" t="s">
        <v>266</v>
      </c>
      <c r="AS316" s="26">
        <f t="shared" si="293"/>
        <v>0</v>
      </c>
      <c r="AT316" s="26" t="s">
        <v>67</v>
      </c>
      <c r="AU316" s="26">
        <f t="shared" si="294"/>
        <v>0</v>
      </c>
      <c r="AV316" s="26">
        <v>6</v>
      </c>
      <c r="AW316" s="26" t="s">
        <v>78</v>
      </c>
      <c r="AX316" s="26">
        <f t="shared" si="295"/>
        <v>0</v>
      </c>
      <c r="AY316" s="26" t="s">
        <v>274</v>
      </c>
      <c r="AZ316" s="26">
        <f t="shared" si="296"/>
        <v>0</v>
      </c>
      <c r="BA316" s="26" t="s">
        <v>93</v>
      </c>
      <c r="BB316" s="26">
        <f t="shared" si="297"/>
        <v>0</v>
      </c>
      <c r="BC316" s="26" t="s">
        <v>218</v>
      </c>
      <c r="BD316" s="26">
        <f t="shared" si="298"/>
        <v>0</v>
      </c>
      <c r="BE316" s="26" t="s">
        <v>266</v>
      </c>
      <c r="BF316" s="26">
        <f t="shared" si="299"/>
        <v>0</v>
      </c>
      <c r="BG316" s="26" t="s">
        <v>67</v>
      </c>
      <c r="BH316" s="26">
        <f t="shared" si="300"/>
        <v>0</v>
      </c>
      <c r="BI316" s="26">
        <v>6</v>
      </c>
      <c r="BJ316" s="26" t="s">
        <v>78</v>
      </c>
      <c r="BK316" s="26">
        <f t="shared" si="301"/>
        <v>0</v>
      </c>
      <c r="BL316" s="26" t="s">
        <v>274</v>
      </c>
      <c r="BM316" s="26">
        <f t="shared" si="302"/>
        <v>0</v>
      </c>
      <c r="BN316" s="26" t="s">
        <v>93</v>
      </c>
      <c r="BO316" s="26">
        <f t="shared" si="303"/>
        <v>0</v>
      </c>
      <c r="BP316" s="26" t="s">
        <v>218</v>
      </c>
      <c r="BQ316" s="26">
        <f t="shared" si="304"/>
        <v>0</v>
      </c>
      <c r="BR316" s="26" t="s">
        <v>266</v>
      </c>
      <c r="BS316" s="26">
        <f t="shared" si="305"/>
        <v>0</v>
      </c>
      <c r="BT316" s="26" t="s">
        <v>67</v>
      </c>
      <c r="BU316" s="26">
        <f t="shared" si="306"/>
        <v>0</v>
      </c>
      <c r="BV316" s="26">
        <v>6</v>
      </c>
      <c r="BW316" s="26" t="s">
        <v>78</v>
      </c>
      <c r="BX316" s="26">
        <f t="shared" si="307"/>
        <v>0</v>
      </c>
      <c r="BY316" s="26" t="s">
        <v>274</v>
      </c>
      <c r="BZ316" s="26">
        <f t="shared" si="308"/>
        <v>0</v>
      </c>
      <c r="CA316" s="26" t="s">
        <v>17</v>
      </c>
      <c r="CB316" s="26">
        <f t="shared" si="309"/>
        <v>0</v>
      </c>
      <c r="CC316" s="26" t="s">
        <v>218</v>
      </c>
      <c r="CD316" s="26">
        <f t="shared" si="310"/>
        <v>0</v>
      </c>
      <c r="CE316" s="26" t="s">
        <v>266</v>
      </c>
      <c r="CF316" s="26">
        <f t="shared" si="311"/>
        <v>0</v>
      </c>
      <c r="CG316" s="26" t="s">
        <v>67</v>
      </c>
      <c r="CH316" s="26">
        <f t="shared" si="312"/>
        <v>0</v>
      </c>
      <c r="CI316" s="26">
        <v>6</v>
      </c>
      <c r="CJ316" s="26" t="s">
        <v>78</v>
      </c>
      <c r="CK316" s="26">
        <f t="shared" si="313"/>
        <v>0</v>
      </c>
      <c r="CL316" s="26" t="s">
        <v>274</v>
      </c>
      <c r="CM316" s="26">
        <f t="shared" si="314"/>
        <v>0</v>
      </c>
      <c r="CN316" s="26" t="s">
        <v>17</v>
      </c>
      <c r="CO316" s="26">
        <f t="shared" si="315"/>
        <v>0</v>
      </c>
      <c r="CP316" s="26" t="s">
        <v>218</v>
      </c>
      <c r="CQ316" s="26">
        <f t="shared" si="316"/>
        <v>0</v>
      </c>
      <c r="CR316" s="26" t="s">
        <v>266</v>
      </c>
      <c r="CS316" s="26">
        <f t="shared" si="317"/>
        <v>0</v>
      </c>
      <c r="CT316" s="26" t="s">
        <v>67</v>
      </c>
      <c r="CU316" s="26">
        <f t="shared" si="318"/>
        <v>0</v>
      </c>
    </row>
    <row r="317" spans="1:99" ht="15.75" x14ac:dyDescent="0.15">
      <c r="A317" s="23" t="s">
        <v>738</v>
      </c>
      <c r="B317" s="24" t="s">
        <v>739</v>
      </c>
      <c r="C317" s="23" t="s">
        <v>160</v>
      </c>
      <c r="D317" s="23" t="s">
        <v>8</v>
      </c>
      <c r="E317" s="25"/>
      <c r="F317" s="23">
        <v>0</v>
      </c>
      <c r="G317" s="26">
        <v>0</v>
      </c>
      <c r="H317" s="26">
        <v>93</v>
      </c>
      <c r="I317" s="26">
        <v>68</v>
      </c>
      <c r="J317" s="26">
        <v>34</v>
      </c>
      <c r="K317" s="26">
        <v>25</v>
      </c>
      <c r="L317" s="26">
        <v>46</v>
      </c>
      <c r="M317" s="26">
        <v>0</v>
      </c>
      <c r="N317" s="27">
        <v>0</v>
      </c>
      <c r="O317" s="26">
        <v>66</v>
      </c>
      <c r="P317" s="26">
        <f t="shared" si="242"/>
        <v>332</v>
      </c>
      <c r="Q317" s="28" t="str">
        <f>IF(D317="物理类",IF(P317&gt;=分数线!$C$2,"本科",""),IF(D317="历史类",IF(P317&gt;=分数线!$C$3,"本科","")))</f>
        <v/>
      </c>
      <c r="R317" s="28">
        <f t="shared" si="243"/>
        <v>0</v>
      </c>
      <c r="S317" s="28" t="str">
        <f>IF(D317="物理类",IF(P317&gt;=分数线!$C$6,"重本",""),IF(D317="历史类",IF(P317&gt;=分数线!$C$7,"重本","")))</f>
        <v/>
      </c>
      <c r="T317" s="28">
        <f t="shared" si="282"/>
        <v>0</v>
      </c>
      <c r="U317" s="28">
        <f t="shared" si="245"/>
        <v>0</v>
      </c>
      <c r="V317" s="26">
        <v>6</v>
      </c>
      <c r="W317" s="26" t="s">
        <v>347</v>
      </c>
      <c r="X317" s="26">
        <f t="shared" si="283"/>
        <v>0</v>
      </c>
      <c r="Y317" s="26" t="s">
        <v>182</v>
      </c>
      <c r="Z317" s="26">
        <f t="shared" si="284"/>
        <v>0</v>
      </c>
      <c r="AA317" s="26" t="s">
        <v>80</v>
      </c>
      <c r="AB317" s="26">
        <f t="shared" si="285"/>
        <v>0</v>
      </c>
      <c r="AC317" s="49" t="s">
        <v>16</v>
      </c>
      <c r="AD317" s="26">
        <f t="shared" si="286"/>
        <v>0</v>
      </c>
      <c r="AE317" s="29" t="s">
        <v>275</v>
      </c>
      <c r="AF317" s="26">
        <f t="shared" si="287"/>
        <v>0</v>
      </c>
      <c r="AG317" s="29" t="s">
        <v>602</v>
      </c>
      <c r="AH317" s="26">
        <f t="shared" si="288"/>
        <v>0</v>
      </c>
      <c r="AI317" s="26">
        <v>6</v>
      </c>
      <c r="AJ317" s="26" t="s">
        <v>216</v>
      </c>
      <c r="AK317" s="26">
        <f t="shared" si="289"/>
        <v>0</v>
      </c>
      <c r="AL317" s="26" t="s">
        <v>274</v>
      </c>
      <c r="AM317" s="26">
        <f t="shared" si="290"/>
        <v>0</v>
      </c>
      <c r="AN317" s="26" t="s">
        <v>93</v>
      </c>
      <c r="AO317" s="26">
        <f t="shared" si="291"/>
        <v>0</v>
      </c>
      <c r="AP317" s="26" t="s">
        <v>218</v>
      </c>
      <c r="AQ317" s="26">
        <f t="shared" si="292"/>
        <v>0</v>
      </c>
      <c r="AR317" s="26" t="s">
        <v>266</v>
      </c>
      <c r="AS317" s="26">
        <f t="shared" si="293"/>
        <v>0</v>
      </c>
      <c r="AT317" s="26" t="s">
        <v>67</v>
      </c>
      <c r="AU317" s="26">
        <f t="shared" si="294"/>
        <v>0</v>
      </c>
      <c r="AV317" s="26">
        <v>6</v>
      </c>
      <c r="AW317" s="26" t="s">
        <v>78</v>
      </c>
      <c r="AX317" s="26">
        <f t="shared" si="295"/>
        <v>0</v>
      </c>
      <c r="AY317" s="26" t="s">
        <v>274</v>
      </c>
      <c r="AZ317" s="26">
        <f t="shared" si="296"/>
        <v>0</v>
      </c>
      <c r="BA317" s="26" t="s">
        <v>93</v>
      </c>
      <c r="BB317" s="26">
        <f t="shared" si="297"/>
        <v>0</v>
      </c>
      <c r="BC317" s="26" t="s">
        <v>218</v>
      </c>
      <c r="BD317" s="26">
        <f t="shared" si="298"/>
        <v>0</v>
      </c>
      <c r="BE317" s="26" t="s">
        <v>266</v>
      </c>
      <c r="BF317" s="26">
        <f t="shared" si="299"/>
        <v>0</v>
      </c>
      <c r="BG317" s="26" t="s">
        <v>67</v>
      </c>
      <c r="BH317" s="26">
        <f t="shared" si="300"/>
        <v>0</v>
      </c>
      <c r="BI317" s="26">
        <v>6</v>
      </c>
      <c r="BJ317" s="26" t="s">
        <v>78</v>
      </c>
      <c r="BK317" s="26">
        <f t="shared" si="301"/>
        <v>0</v>
      </c>
      <c r="BL317" s="26" t="s">
        <v>274</v>
      </c>
      <c r="BM317" s="26">
        <f t="shared" si="302"/>
        <v>0</v>
      </c>
      <c r="BN317" s="26" t="s">
        <v>93</v>
      </c>
      <c r="BO317" s="26">
        <f t="shared" si="303"/>
        <v>0</v>
      </c>
      <c r="BP317" s="26" t="s">
        <v>218</v>
      </c>
      <c r="BQ317" s="26">
        <f t="shared" si="304"/>
        <v>0</v>
      </c>
      <c r="BR317" s="26" t="s">
        <v>266</v>
      </c>
      <c r="BS317" s="26">
        <f t="shared" si="305"/>
        <v>0</v>
      </c>
      <c r="BT317" s="26" t="s">
        <v>67</v>
      </c>
      <c r="BU317" s="26">
        <f t="shared" si="306"/>
        <v>0</v>
      </c>
      <c r="BV317" s="26">
        <v>6</v>
      </c>
      <c r="BW317" s="26" t="s">
        <v>78</v>
      </c>
      <c r="BX317" s="26">
        <f t="shared" si="307"/>
        <v>0</v>
      </c>
      <c r="BY317" s="26" t="s">
        <v>274</v>
      </c>
      <c r="BZ317" s="26">
        <f t="shared" si="308"/>
        <v>0</v>
      </c>
      <c r="CA317" s="26" t="s">
        <v>17</v>
      </c>
      <c r="CB317" s="26">
        <f t="shared" si="309"/>
        <v>0</v>
      </c>
      <c r="CC317" s="26" t="s">
        <v>218</v>
      </c>
      <c r="CD317" s="26">
        <f t="shared" si="310"/>
        <v>0</v>
      </c>
      <c r="CE317" s="26" t="s">
        <v>266</v>
      </c>
      <c r="CF317" s="26">
        <f t="shared" si="311"/>
        <v>0</v>
      </c>
      <c r="CG317" s="26" t="s">
        <v>67</v>
      </c>
      <c r="CH317" s="26">
        <f t="shared" si="312"/>
        <v>0</v>
      </c>
      <c r="CI317" s="26">
        <v>6</v>
      </c>
      <c r="CJ317" s="26" t="s">
        <v>78</v>
      </c>
      <c r="CK317" s="26">
        <f t="shared" si="313"/>
        <v>0</v>
      </c>
      <c r="CL317" s="26" t="s">
        <v>274</v>
      </c>
      <c r="CM317" s="26">
        <f t="shared" si="314"/>
        <v>0</v>
      </c>
      <c r="CN317" s="26" t="s">
        <v>17</v>
      </c>
      <c r="CO317" s="26">
        <f t="shared" si="315"/>
        <v>0</v>
      </c>
      <c r="CP317" s="26" t="s">
        <v>218</v>
      </c>
      <c r="CQ317" s="26">
        <f t="shared" si="316"/>
        <v>0</v>
      </c>
      <c r="CR317" s="26" t="s">
        <v>266</v>
      </c>
      <c r="CS317" s="26">
        <f t="shared" si="317"/>
        <v>0</v>
      </c>
      <c r="CT317" s="26" t="s">
        <v>67</v>
      </c>
      <c r="CU317" s="26">
        <f t="shared" si="318"/>
        <v>0</v>
      </c>
    </row>
    <row r="318" spans="1:99" ht="15.75" x14ac:dyDescent="0.15">
      <c r="A318" s="23" t="s">
        <v>740</v>
      </c>
      <c r="B318" s="24" t="s">
        <v>741</v>
      </c>
      <c r="C318" s="23" t="s">
        <v>160</v>
      </c>
      <c r="D318" s="23" t="s">
        <v>8</v>
      </c>
      <c r="E318" s="25"/>
      <c r="F318" s="23">
        <v>0</v>
      </c>
      <c r="G318" s="26">
        <v>0</v>
      </c>
      <c r="H318" s="26">
        <v>90</v>
      </c>
      <c r="I318" s="26">
        <v>39</v>
      </c>
      <c r="J318" s="26">
        <v>25</v>
      </c>
      <c r="K318" s="26">
        <v>20</v>
      </c>
      <c r="L318" s="26">
        <v>38</v>
      </c>
      <c r="M318" s="26">
        <v>0</v>
      </c>
      <c r="N318" s="27">
        <v>0</v>
      </c>
      <c r="O318" s="26">
        <v>58</v>
      </c>
      <c r="P318" s="26">
        <f t="shared" si="242"/>
        <v>270</v>
      </c>
      <c r="Q318" s="28" t="str">
        <f>IF(D318="物理类",IF(P318&gt;=分数线!$C$2,"本科",""),IF(D318="历史类",IF(P318&gt;=分数线!$C$3,"本科","")))</f>
        <v/>
      </c>
      <c r="R318" s="28">
        <f t="shared" si="243"/>
        <v>0</v>
      </c>
      <c r="S318" s="28" t="str">
        <f>IF(D318="物理类",IF(P318&gt;=分数线!$C$6,"重本",""),IF(D318="历史类",IF(P318&gt;=分数线!$C$7,"重本","")))</f>
        <v/>
      </c>
      <c r="T318" s="28">
        <f t="shared" si="282"/>
        <v>0</v>
      </c>
      <c r="U318" s="28">
        <f t="shared" si="245"/>
        <v>0</v>
      </c>
      <c r="V318" s="26">
        <v>6</v>
      </c>
      <c r="W318" s="26" t="s">
        <v>301</v>
      </c>
      <c r="X318" s="26">
        <f t="shared" si="283"/>
        <v>0</v>
      </c>
      <c r="Y318" s="26" t="s">
        <v>79</v>
      </c>
      <c r="Z318" s="26">
        <f t="shared" si="284"/>
        <v>0</v>
      </c>
      <c r="AA318" s="26" t="s">
        <v>80</v>
      </c>
      <c r="AB318" s="26">
        <f t="shared" si="285"/>
        <v>0</v>
      </c>
      <c r="AC318" s="49" t="s">
        <v>97</v>
      </c>
      <c r="AD318" s="26">
        <f t="shared" si="286"/>
        <v>0</v>
      </c>
      <c r="AE318" s="29" t="s">
        <v>184</v>
      </c>
      <c r="AF318" s="26">
        <f t="shared" si="287"/>
        <v>0</v>
      </c>
      <c r="AG318" s="29" t="s">
        <v>23</v>
      </c>
      <c r="AH318" s="26">
        <f t="shared" si="288"/>
        <v>0</v>
      </c>
      <c r="AI318" s="26">
        <v>6</v>
      </c>
      <c r="AJ318" s="26" t="s">
        <v>216</v>
      </c>
      <c r="AK318" s="26">
        <f t="shared" si="289"/>
        <v>0</v>
      </c>
      <c r="AL318" s="26" t="s">
        <v>274</v>
      </c>
      <c r="AM318" s="26">
        <f t="shared" si="290"/>
        <v>0</v>
      </c>
      <c r="AN318" s="26" t="s">
        <v>93</v>
      </c>
      <c r="AO318" s="26">
        <f t="shared" si="291"/>
        <v>0</v>
      </c>
      <c r="AP318" s="26" t="s">
        <v>218</v>
      </c>
      <c r="AQ318" s="26">
        <f t="shared" si="292"/>
        <v>0</v>
      </c>
      <c r="AR318" s="26" t="s">
        <v>266</v>
      </c>
      <c r="AS318" s="26">
        <f t="shared" si="293"/>
        <v>0</v>
      </c>
      <c r="AT318" s="26" t="s">
        <v>67</v>
      </c>
      <c r="AU318" s="26">
        <f t="shared" si="294"/>
        <v>0</v>
      </c>
      <c r="AV318" s="26">
        <v>6</v>
      </c>
      <c r="AW318" s="26" t="s">
        <v>78</v>
      </c>
      <c r="AX318" s="26">
        <f t="shared" si="295"/>
        <v>0</v>
      </c>
      <c r="AY318" s="26" t="s">
        <v>274</v>
      </c>
      <c r="AZ318" s="26">
        <f t="shared" si="296"/>
        <v>0</v>
      </c>
      <c r="BA318" s="26" t="s">
        <v>93</v>
      </c>
      <c r="BB318" s="26">
        <f t="shared" si="297"/>
        <v>0</v>
      </c>
      <c r="BC318" s="26" t="s">
        <v>218</v>
      </c>
      <c r="BD318" s="26">
        <f t="shared" si="298"/>
        <v>0</v>
      </c>
      <c r="BE318" s="26" t="s">
        <v>266</v>
      </c>
      <c r="BF318" s="26">
        <f t="shared" si="299"/>
        <v>0</v>
      </c>
      <c r="BG318" s="26" t="s">
        <v>67</v>
      </c>
      <c r="BH318" s="26">
        <f t="shared" si="300"/>
        <v>0</v>
      </c>
      <c r="BI318" s="26">
        <v>6</v>
      </c>
      <c r="BJ318" s="26" t="s">
        <v>78</v>
      </c>
      <c r="BK318" s="26">
        <f t="shared" si="301"/>
        <v>0</v>
      </c>
      <c r="BL318" s="26" t="s">
        <v>274</v>
      </c>
      <c r="BM318" s="26">
        <f t="shared" si="302"/>
        <v>0</v>
      </c>
      <c r="BN318" s="26" t="s">
        <v>93</v>
      </c>
      <c r="BO318" s="26">
        <f t="shared" si="303"/>
        <v>0</v>
      </c>
      <c r="BP318" s="26" t="s">
        <v>218</v>
      </c>
      <c r="BQ318" s="26">
        <f t="shared" si="304"/>
        <v>0</v>
      </c>
      <c r="BR318" s="26" t="s">
        <v>266</v>
      </c>
      <c r="BS318" s="26">
        <f t="shared" si="305"/>
        <v>0</v>
      </c>
      <c r="BT318" s="26" t="s">
        <v>67</v>
      </c>
      <c r="BU318" s="26">
        <f t="shared" si="306"/>
        <v>0</v>
      </c>
      <c r="BV318" s="26">
        <v>6</v>
      </c>
      <c r="BW318" s="26" t="s">
        <v>78</v>
      </c>
      <c r="BX318" s="26">
        <f t="shared" si="307"/>
        <v>0</v>
      </c>
      <c r="BY318" s="26" t="s">
        <v>274</v>
      </c>
      <c r="BZ318" s="26">
        <f t="shared" si="308"/>
        <v>0</v>
      </c>
      <c r="CA318" s="26" t="s">
        <v>17</v>
      </c>
      <c r="CB318" s="26">
        <f t="shared" si="309"/>
        <v>0</v>
      </c>
      <c r="CC318" s="26" t="s">
        <v>218</v>
      </c>
      <c r="CD318" s="26">
        <f t="shared" si="310"/>
        <v>0</v>
      </c>
      <c r="CE318" s="26" t="s">
        <v>266</v>
      </c>
      <c r="CF318" s="26">
        <f t="shared" si="311"/>
        <v>0</v>
      </c>
      <c r="CG318" s="26" t="s">
        <v>67</v>
      </c>
      <c r="CH318" s="26">
        <f t="shared" si="312"/>
        <v>0</v>
      </c>
      <c r="CI318" s="26">
        <v>6</v>
      </c>
      <c r="CJ318" s="26" t="s">
        <v>78</v>
      </c>
      <c r="CK318" s="26">
        <f t="shared" si="313"/>
        <v>0</v>
      </c>
      <c r="CL318" s="26" t="s">
        <v>274</v>
      </c>
      <c r="CM318" s="26">
        <f t="shared" si="314"/>
        <v>0</v>
      </c>
      <c r="CN318" s="26" t="s">
        <v>17</v>
      </c>
      <c r="CO318" s="26">
        <f t="shared" si="315"/>
        <v>0</v>
      </c>
      <c r="CP318" s="26" t="s">
        <v>218</v>
      </c>
      <c r="CQ318" s="26">
        <f t="shared" si="316"/>
        <v>0</v>
      </c>
      <c r="CR318" s="26" t="s">
        <v>266</v>
      </c>
      <c r="CS318" s="26">
        <f t="shared" si="317"/>
        <v>0</v>
      </c>
      <c r="CT318" s="26" t="s">
        <v>67</v>
      </c>
      <c r="CU318" s="26">
        <f t="shared" si="318"/>
        <v>0</v>
      </c>
    </row>
    <row r="319" spans="1:99" ht="15.75" x14ac:dyDescent="0.15">
      <c r="A319" s="23" t="s">
        <v>742</v>
      </c>
      <c r="B319" s="24" t="s">
        <v>743</v>
      </c>
      <c r="C319" s="23" t="s">
        <v>160</v>
      </c>
      <c r="D319" s="23" t="s">
        <v>8</v>
      </c>
      <c r="E319" s="25"/>
      <c r="F319" s="23">
        <v>0</v>
      </c>
      <c r="G319" s="26">
        <v>0</v>
      </c>
      <c r="H319" s="26">
        <v>97</v>
      </c>
      <c r="I319" s="26">
        <v>104</v>
      </c>
      <c r="J319" s="26">
        <v>35</v>
      </c>
      <c r="K319" s="26">
        <v>63</v>
      </c>
      <c r="L319" s="26">
        <v>82</v>
      </c>
      <c r="M319" s="26">
        <v>63</v>
      </c>
      <c r="N319" s="27">
        <v>0</v>
      </c>
      <c r="O319" s="26">
        <v>0</v>
      </c>
      <c r="P319" s="26">
        <f t="shared" si="242"/>
        <v>444</v>
      </c>
      <c r="Q319" s="28" t="str">
        <f>IF(D319="物理类",IF(P319&gt;=分数线!$C$2,"本科",""),IF(D319="历史类",IF(P319&gt;=分数线!$C$3,"本科","")))</f>
        <v>本科</v>
      </c>
      <c r="R319" s="28">
        <f t="shared" si="243"/>
        <v>72</v>
      </c>
      <c r="S319" s="28" t="str">
        <f>IF(D319="物理类",IF(P319&gt;=分数线!$C$6,"重本",""),IF(D319="历史类",IF(P319&gt;=分数线!$C$7,"重本","")))</f>
        <v/>
      </c>
      <c r="T319" s="28">
        <f t="shared" si="282"/>
        <v>0</v>
      </c>
      <c r="U319" s="28">
        <f t="shared" si="245"/>
        <v>72</v>
      </c>
      <c r="V319" s="26">
        <v>7</v>
      </c>
      <c r="W319" s="26" t="s">
        <v>347</v>
      </c>
      <c r="X319" s="26">
        <f t="shared" si="283"/>
        <v>1.2</v>
      </c>
      <c r="Y319" s="26" t="s">
        <v>182</v>
      </c>
      <c r="Z319" s="26">
        <f t="shared" si="284"/>
        <v>1.2</v>
      </c>
      <c r="AA319" s="26" t="s">
        <v>80</v>
      </c>
      <c r="AB319" s="26">
        <f t="shared" si="285"/>
        <v>1.2</v>
      </c>
      <c r="AC319" s="49" t="s">
        <v>16</v>
      </c>
      <c r="AD319" s="26">
        <f t="shared" si="286"/>
        <v>1.2</v>
      </c>
      <c r="AE319" s="29" t="s">
        <v>275</v>
      </c>
      <c r="AF319" s="26">
        <f t="shared" si="287"/>
        <v>1.2</v>
      </c>
      <c r="AG319" s="29" t="s">
        <v>99</v>
      </c>
      <c r="AH319" s="26">
        <f t="shared" si="288"/>
        <v>1.2</v>
      </c>
      <c r="AI319" s="26">
        <v>7</v>
      </c>
      <c r="AJ319" s="26" t="s">
        <v>301</v>
      </c>
      <c r="AK319" s="26">
        <f t="shared" si="289"/>
        <v>1.2</v>
      </c>
      <c r="AL319" s="26" t="s">
        <v>79</v>
      </c>
      <c r="AM319" s="26">
        <f t="shared" si="290"/>
        <v>1.2</v>
      </c>
      <c r="AN319" s="26" t="s">
        <v>80</v>
      </c>
      <c r="AO319" s="26">
        <f t="shared" si="291"/>
        <v>1.2</v>
      </c>
      <c r="AP319" s="26" t="s">
        <v>97</v>
      </c>
      <c r="AQ319" s="26">
        <f t="shared" si="292"/>
        <v>1.2</v>
      </c>
      <c r="AR319" s="26" t="s">
        <v>164</v>
      </c>
      <c r="AS319" s="26">
        <f t="shared" si="293"/>
        <v>1.2</v>
      </c>
      <c r="AT319" s="26" t="s">
        <v>228</v>
      </c>
      <c r="AU319" s="26">
        <f t="shared" si="294"/>
        <v>1.2</v>
      </c>
      <c r="AV319" s="26">
        <v>7</v>
      </c>
      <c r="AW319" s="26" t="s">
        <v>301</v>
      </c>
      <c r="AX319" s="26">
        <f t="shared" si="295"/>
        <v>1.8</v>
      </c>
      <c r="AY319" s="26" t="s">
        <v>79</v>
      </c>
      <c r="AZ319" s="26">
        <f t="shared" si="296"/>
        <v>1.8</v>
      </c>
      <c r="BA319" s="26" t="s">
        <v>80</v>
      </c>
      <c r="BB319" s="26">
        <f t="shared" si="297"/>
        <v>1.8</v>
      </c>
      <c r="BC319" s="26" t="s">
        <v>183</v>
      </c>
      <c r="BD319" s="26">
        <f t="shared" si="298"/>
        <v>1.8</v>
      </c>
      <c r="BE319" s="26" t="s">
        <v>164</v>
      </c>
      <c r="BF319" s="26">
        <f t="shared" si="299"/>
        <v>1.8</v>
      </c>
      <c r="BG319" s="26" t="s">
        <v>269</v>
      </c>
      <c r="BH319" s="26">
        <f t="shared" si="300"/>
        <v>1.8</v>
      </c>
      <c r="BI319" s="26">
        <v>7</v>
      </c>
      <c r="BJ319" s="26" t="s">
        <v>347</v>
      </c>
      <c r="BK319" s="26">
        <f t="shared" si="301"/>
        <v>1.8</v>
      </c>
      <c r="BL319" s="26" t="s">
        <v>79</v>
      </c>
      <c r="BM319" s="26">
        <f t="shared" si="302"/>
        <v>1.8</v>
      </c>
      <c r="BN319" s="26" t="s">
        <v>80</v>
      </c>
      <c r="BO319" s="26">
        <f t="shared" si="303"/>
        <v>1.8</v>
      </c>
      <c r="BP319" s="26" t="s">
        <v>183</v>
      </c>
      <c r="BQ319" s="26">
        <f t="shared" si="304"/>
        <v>1.8</v>
      </c>
      <c r="BR319" s="26" t="s">
        <v>164</v>
      </c>
      <c r="BS319" s="26">
        <f t="shared" si="305"/>
        <v>1.8</v>
      </c>
      <c r="BT319" s="26" t="s">
        <v>269</v>
      </c>
      <c r="BU319" s="26">
        <f t="shared" si="306"/>
        <v>1.8</v>
      </c>
      <c r="BV319" s="26">
        <v>7</v>
      </c>
      <c r="BW319" s="26" t="s">
        <v>90</v>
      </c>
      <c r="BX319" s="26">
        <f t="shared" si="307"/>
        <v>3</v>
      </c>
      <c r="BY319" s="26" t="s">
        <v>79</v>
      </c>
      <c r="BZ319" s="26">
        <f t="shared" si="308"/>
        <v>3</v>
      </c>
      <c r="CA319" s="26" t="s">
        <v>80</v>
      </c>
      <c r="CB319" s="26">
        <f t="shared" si="309"/>
        <v>3</v>
      </c>
      <c r="CC319" s="26" t="s">
        <v>183</v>
      </c>
      <c r="CD319" s="26">
        <f t="shared" si="310"/>
        <v>3</v>
      </c>
      <c r="CE319" s="26" t="s">
        <v>164</v>
      </c>
      <c r="CF319" s="26">
        <f t="shared" si="311"/>
        <v>3</v>
      </c>
      <c r="CG319" s="26" t="s">
        <v>744</v>
      </c>
      <c r="CH319" s="26">
        <f t="shared" si="312"/>
        <v>3</v>
      </c>
      <c r="CI319" s="26">
        <v>7</v>
      </c>
      <c r="CJ319" s="26" t="s">
        <v>90</v>
      </c>
      <c r="CK319" s="26">
        <f t="shared" si="313"/>
        <v>3</v>
      </c>
      <c r="CL319" s="26" t="s">
        <v>79</v>
      </c>
      <c r="CM319" s="26">
        <f t="shared" si="314"/>
        <v>3</v>
      </c>
      <c r="CN319" s="26" t="s">
        <v>80</v>
      </c>
      <c r="CO319" s="26">
        <f t="shared" si="315"/>
        <v>3</v>
      </c>
      <c r="CP319" s="26" t="s">
        <v>183</v>
      </c>
      <c r="CQ319" s="26">
        <f t="shared" si="316"/>
        <v>3</v>
      </c>
      <c r="CR319" s="26" t="s">
        <v>164</v>
      </c>
      <c r="CS319" s="26">
        <f t="shared" si="317"/>
        <v>3</v>
      </c>
      <c r="CT319" s="26" t="s">
        <v>29</v>
      </c>
      <c r="CU319" s="26">
        <f t="shared" si="318"/>
        <v>3</v>
      </c>
    </row>
    <row r="320" spans="1:99" ht="15.75" x14ac:dyDescent="0.15">
      <c r="A320" s="23" t="s">
        <v>745</v>
      </c>
      <c r="B320" s="24" t="s">
        <v>746</v>
      </c>
      <c r="C320" s="23" t="s">
        <v>160</v>
      </c>
      <c r="D320" s="23" t="s">
        <v>8</v>
      </c>
      <c r="E320" s="25"/>
      <c r="F320" s="23">
        <v>0.2</v>
      </c>
      <c r="G320" s="26">
        <v>0</v>
      </c>
      <c r="H320" s="26">
        <v>97</v>
      </c>
      <c r="I320" s="26">
        <v>80</v>
      </c>
      <c r="J320" s="26">
        <v>48</v>
      </c>
      <c r="K320" s="26">
        <v>46</v>
      </c>
      <c r="L320" s="26">
        <v>80</v>
      </c>
      <c r="M320" s="26">
        <v>78</v>
      </c>
      <c r="N320" s="27">
        <v>0</v>
      </c>
      <c r="O320" s="26">
        <v>0</v>
      </c>
      <c r="P320" s="26">
        <f t="shared" ref="P320:P383" si="319">ROUND(SUM(H320:O320),0)</f>
        <v>429</v>
      </c>
      <c r="Q320" s="28" t="str">
        <f>IF(D320="物理类",IF(P320&gt;=分数线!$C$2,"本科",""),IF(D320="历史类",IF(P320&gt;=分数线!$C$3,"本科","")))</f>
        <v/>
      </c>
      <c r="R320" s="28">
        <f t="shared" ref="R320:R383" si="320">IF(F320&gt;0,IF(Q320="本科",(2-F320)*36,-(F320)*36),IF(Q320="本科",2*36,0))</f>
        <v>-7.2</v>
      </c>
      <c r="S320" s="28" t="str">
        <f>IF(D320="物理类",IF(P320&gt;=分数线!$C$6,"重本",""),IF(D320="历史类",IF(P320&gt;=分数线!$C$7,"重本","")))</f>
        <v/>
      </c>
      <c r="T320" s="28">
        <f t="shared" si="282"/>
        <v>0</v>
      </c>
      <c r="U320" s="28">
        <f t="shared" si="245"/>
        <v>-7.2</v>
      </c>
      <c r="V320" s="26">
        <v>7</v>
      </c>
      <c r="W320" s="26" t="s">
        <v>85</v>
      </c>
      <c r="X320" s="26">
        <f t="shared" si="283"/>
        <v>-0.12</v>
      </c>
      <c r="Y320" s="26" t="s">
        <v>86</v>
      </c>
      <c r="Z320" s="26">
        <f t="shared" si="284"/>
        <v>-0.12</v>
      </c>
      <c r="AA320" s="26" t="s">
        <v>306</v>
      </c>
      <c r="AB320" s="26">
        <f t="shared" si="285"/>
        <v>-0.12</v>
      </c>
      <c r="AC320" s="49" t="s">
        <v>97</v>
      </c>
      <c r="AD320" s="26">
        <f t="shared" si="286"/>
        <v>-0.12</v>
      </c>
      <c r="AE320" s="29" t="s">
        <v>266</v>
      </c>
      <c r="AF320" s="26">
        <f t="shared" si="287"/>
        <v>-0.12</v>
      </c>
      <c r="AG320" s="29" t="s">
        <v>269</v>
      </c>
      <c r="AH320" s="26">
        <f t="shared" si="288"/>
        <v>-0.12</v>
      </c>
      <c r="AI320" s="26">
        <v>7</v>
      </c>
      <c r="AJ320" s="26" t="s">
        <v>301</v>
      </c>
      <c r="AK320" s="26">
        <f t="shared" si="289"/>
        <v>-0.12</v>
      </c>
      <c r="AL320" s="26" t="s">
        <v>79</v>
      </c>
      <c r="AM320" s="26">
        <f t="shared" si="290"/>
        <v>-0.12</v>
      </c>
      <c r="AN320" s="26" t="s">
        <v>80</v>
      </c>
      <c r="AO320" s="26">
        <f t="shared" si="291"/>
        <v>-0.12</v>
      </c>
      <c r="AP320" s="26" t="s">
        <v>97</v>
      </c>
      <c r="AQ320" s="26">
        <f t="shared" si="292"/>
        <v>-0.12</v>
      </c>
      <c r="AR320" s="26" t="s">
        <v>164</v>
      </c>
      <c r="AS320" s="26">
        <f t="shared" si="293"/>
        <v>-0.12</v>
      </c>
      <c r="AT320" s="26" t="s">
        <v>228</v>
      </c>
      <c r="AU320" s="26">
        <f t="shared" si="294"/>
        <v>-0.12</v>
      </c>
      <c r="AV320" s="26">
        <v>7</v>
      </c>
      <c r="AW320" s="26" t="s">
        <v>301</v>
      </c>
      <c r="AX320" s="26">
        <f t="shared" si="295"/>
        <v>-0.18</v>
      </c>
      <c r="AY320" s="26" t="s">
        <v>79</v>
      </c>
      <c r="AZ320" s="26">
        <f t="shared" si="296"/>
        <v>-0.18</v>
      </c>
      <c r="BA320" s="26" t="s">
        <v>80</v>
      </c>
      <c r="BB320" s="26">
        <f t="shared" si="297"/>
        <v>-0.18</v>
      </c>
      <c r="BC320" s="26" t="s">
        <v>183</v>
      </c>
      <c r="BD320" s="26">
        <f t="shared" si="298"/>
        <v>-0.18</v>
      </c>
      <c r="BE320" s="26" t="s">
        <v>164</v>
      </c>
      <c r="BF320" s="26">
        <f t="shared" si="299"/>
        <v>-0.18</v>
      </c>
      <c r="BG320" s="26" t="s">
        <v>269</v>
      </c>
      <c r="BH320" s="26">
        <f t="shared" si="300"/>
        <v>-0.18</v>
      </c>
      <c r="BI320" s="26">
        <v>7</v>
      </c>
      <c r="BJ320" s="26" t="s">
        <v>347</v>
      </c>
      <c r="BK320" s="26">
        <f t="shared" si="301"/>
        <v>-0.18</v>
      </c>
      <c r="BL320" s="26" t="s">
        <v>79</v>
      </c>
      <c r="BM320" s="26">
        <f t="shared" si="302"/>
        <v>-0.18</v>
      </c>
      <c r="BN320" s="26" t="s">
        <v>80</v>
      </c>
      <c r="BO320" s="26">
        <f t="shared" si="303"/>
        <v>-0.18</v>
      </c>
      <c r="BP320" s="26" t="s">
        <v>183</v>
      </c>
      <c r="BQ320" s="26">
        <f t="shared" si="304"/>
        <v>-0.18</v>
      </c>
      <c r="BR320" s="26" t="s">
        <v>164</v>
      </c>
      <c r="BS320" s="26">
        <f t="shared" si="305"/>
        <v>-0.18</v>
      </c>
      <c r="BT320" s="26" t="s">
        <v>269</v>
      </c>
      <c r="BU320" s="26">
        <f t="shared" si="306"/>
        <v>-0.18</v>
      </c>
      <c r="BV320" s="26">
        <v>7</v>
      </c>
      <c r="BW320" s="26" t="s">
        <v>90</v>
      </c>
      <c r="BX320" s="26">
        <f t="shared" si="307"/>
        <v>-0.3</v>
      </c>
      <c r="BY320" s="26" t="s">
        <v>79</v>
      </c>
      <c r="BZ320" s="26">
        <f t="shared" si="308"/>
        <v>-0.3</v>
      </c>
      <c r="CA320" s="26" t="s">
        <v>80</v>
      </c>
      <c r="CB320" s="26">
        <f t="shared" si="309"/>
        <v>-0.3</v>
      </c>
      <c r="CC320" s="26" t="s">
        <v>183</v>
      </c>
      <c r="CD320" s="26">
        <f t="shared" si="310"/>
        <v>-0.3</v>
      </c>
      <c r="CE320" s="26" t="s">
        <v>164</v>
      </c>
      <c r="CF320" s="26">
        <f t="shared" si="311"/>
        <v>-0.3</v>
      </c>
      <c r="CG320" s="26" t="s">
        <v>744</v>
      </c>
      <c r="CH320" s="26">
        <f t="shared" si="312"/>
        <v>-0.3</v>
      </c>
      <c r="CI320" s="26">
        <v>7</v>
      </c>
      <c r="CJ320" s="26" t="s">
        <v>90</v>
      </c>
      <c r="CK320" s="26">
        <f t="shared" si="313"/>
        <v>-0.3</v>
      </c>
      <c r="CL320" s="26" t="s">
        <v>79</v>
      </c>
      <c r="CM320" s="26">
        <f t="shared" si="314"/>
        <v>-0.3</v>
      </c>
      <c r="CN320" s="26" t="s">
        <v>80</v>
      </c>
      <c r="CO320" s="26">
        <f t="shared" si="315"/>
        <v>-0.3</v>
      </c>
      <c r="CP320" s="26" t="s">
        <v>183</v>
      </c>
      <c r="CQ320" s="26">
        <f t="shared" si="316"/>
        <v>-0.3</v>
      </c>
      <c r="CR320" s="26" t="s">
        <v>164</v>
      </c>
      <c r="CS320" s="26">
        <f t="shared" si="317"/>
        <v>-0.3</v>
      </c>
      <c r="CT320" s="26" t="s">
        <v>29</v>
      </c>
      <c r="CU320" s="26">
        <f t="shared" si="318"/>
        <v>-0.3</v>
      </c>
    </row>
    <row r="321" spans="1:99" ht="15.75" x14ac:dyDescent="0.15">
      <c r="A321" s="23" t="s">
        <v>747</v>
      </c>
      <c r="B321" s="24" t="s">
        <v>748</v>
      </c>
      <c r="C321" s="23" t="s">
        <v>160</v>
      </c>
      <c r="D321" s="23" t="s">
        <v>8</v>
      </c>
      <c r="E321" s="25"/>
      <c r="F321" s="23">
        <v>0</v>
      </c>
      <c r="G321" s="26">
        <v>0</v>
      </c>
      <c r="H321" s="26">
        <v>99</v>
      </c>
      <c r="I321" s="26">
        <v>86</v>
      </c>
      <c r="J321" s="26">
        <v>56</v>
      </c>
      <c r="K321" s="26">
        <v>63</v>
      </c>
      <c r="L321" s="26">
        <v>72</v>
      </c>
      <c r="M321" s="26">
        <v>72</v>
      </c>
      <c r="N321" s="27">
        <v>0</v>
      </c>
      <c r="O321" s="26">
        <v>0</v>
      </c>
      <c r="P321" s="26">
        <f t="shared" si="319"/>
        <v>448</v>
      </c>
      <c r="Q321" s="28" t="str">
        <f>IF(D321="物理类",IF(P321&gt;=分数线!$C$2,"本科",""),IF(D321="历史类",IF(P321&gt;=分数线!$C$3,"本科","")))</f>
        <v>本科</v>
      </c>
      <c r="R321" s="28">
        <f t="shared" si="320"/>
        <v>72</v>
      </c>
      <c r="S321" s="28" t="str">
        <f>IF(D321="物理类",IF(P321&gt;=分数线!$C$6,"重本",""),IF(D321="历史类",IF(P321&gt;=分数线!$C$7,"重本","")))</f>
        <v/>
      </c>
      <c r="T321" s="28">
        <f t="shared" si="282"/>
        <v>0</v>
      </c>
      <c r="U321" s="28">
        <f t="shared" si="245"/>
        <v>72</v>
      </c>
      <c r="V321" s="26">
        <v>7</v>
      </c>
      <c r="W321" s="26" t="s">
        <v>85</v>
      </c>
      <c r="X321" s="26">
        <f t="shared" si="283"/>
        <v>1.2</v>
      </c>
      <c r="Y321" s="26" t="s">
        <v>86</v>
      </c>
      <c r="Z321" s="26">
        <f t="shared" si="284"/>
        <v>1.2</v>
      </c>
      <c r="AA321" s="26" t="s">
        <v>306</v>
      </c>
      <c r="AB321" s="26">
        <f t="shared" si="285"/>
        <v>1.2</v>
      </c>
      <c r="AC321" s="49" t="s">
        <v>97</v>
      </c>
      <c r="AD321" s="26">
        <f t="shared" si="286"/>
        <v>1.2</v>
      </c>
      <c r="AE321" s="29" t="s">
        <v>266</v>
      </c>
      <c r="AF321" s="26">
        <f t="shared" si="287"/>
        <v>1.2</v>
      </c>
      <c r="AG321" s="29" t="s">
        <v>269</v>
      </c>
      <c r="AH321" s="26">
        <f t="shared" si="288"/>
        <v>1.2</v>
      </c>
      <c r="AI321" s="26">
        <v>7</v>
      </c>
      <c r="AJ321" s="26" t="s">
        <v>301</v>
      </c>
      <c r="AK321" s="26">
        <f t="shared" si="289"/>
        <v>1.2</v>
      </c>
      <c r="AL321" s="26" t="s">
        <v>79</v>
      </c>
      <c r="AM321" s="26">
        <f t="shared" si="290"/>
        <v>1.2</v>
      </c>
      <c r="AN321" s="26" t="s">
        <v>80</v>
      </c>
      <c r="AO321" s="26">
        <f t="shared" si="291"/>
        <v>1.2</v>
      </c>
      <c r="AP321" s="26" t="s">
        <v>97</v>
      </c>
      <c r="AQ321" s="26">
        <f t="shared" si="292"/>
        <v>1.2</v>
      </c>
      <c r="AR321" s="26" t="s">
        <v>164</v>
      </c>
      <c r="AS321" s="26">
        <f t="shared" si="293"/>
        <v>1.2</v>
      </c>
      <c r="AT321" s="26" t="s">
        <v>228</v>
      </c>
      <c r="AU321" s="26">
        <f t="shared" si="294"/>
        <v>1.2</v>
      </c>
      <c r="AV321" s="26">
        <v>7</v>
      </c>
      <c r="AW321" s="26" t="s">
        <v>301</v>
      </c>
      <c r="AX321" s="26">
        <f t="shared" si="295"/>
        <v>1.8</v>
      </c>
      <c r="AY321" s="26" t="s">
        <v>79</v>
      </c>
      <c r="AZ321" s="26">
        <f t="shared" si="296"/>
        <v>1.8</v>
      </c>
      <c r="BA321" s="26" t="s">
        <v>80</v>
      </c>
      <c r="BB321" s="26">
        <f t="shared" si="297"/>
        <v>1.8</v>
      </c>
      <c r="BC321" s="26" t="s">
        <v>183</v>
      </c>
      <c r="BD321" s="26">
        <f t="shared" si="298"/>
        <v>1.8</v>
      </c>
      <c r="BE321" s="26" t="s">
        <v>164</v>
      </c>
      <c r="BF321" s="26">
        <f t="shared" si="299"/>
        <v>1.8</v>
      </c>
      <c r="BG321" s="26" t="s">
        <v>269</v>
      </c>
      <c r="BH321" s="26">
        <f t="shared" si="300"/>
        <v>1.8</v>
      </c>
      <c r="BI321" s="26">
        <v>7</v>
      </c>
      <c r="BJ321" s="26" t="s">
        <v>347</v>
      </c>
      <c r="BK321" s="26">
        <f t="shared" si="301"/>
        <v>1.8</v>
      </c>
      <c r="BL321" s="26" t="s">
        <v>79</v>
      </c>
      <c r="BM321" s="26">
        <f t="shared" si="302"/>
        <v>1.8</v>
      </c>
      <c r="BN321" s="26" t="s">
        <v>80</v>
      </c>
      <c r="BO321" s="26">
        <f t="shared" si="303"/>
        <v>1.8</v>
      </c>
      <c r="BP321" s="26" t="s">
        <v>183</v>
      </c>
      <c r="BQ321" s="26">
        <f t="shared" si="304"/>
        <v>1.8</v>
      </c>
      <c r="BR321" s="26" t="s">
        <v>164</v>
      </c>
      <c r="BS321" s="26">
        <f t="shared" si="305"/>
        <v>1.8</v>
      </c>
      <c r="BT321" s="26" t="s">
        <v>269</v>
      </c>
      <c r="BU321" s="26">
        <f t="shared" si="306"/>
        <v>1.8</v>
      </c>
      <c r="BV321" s="26">
        <v>7</v>
      </c>
      <c r="BW321" s="26" t="s">
        <v>90</v>
      </c>
      <c r="BX321" s="26">
        <f t="shared" si="307"/>
        <v>3</v>
      </c>
      <c r="BY321" s="26" t="s">
        <v>79</v>
      </c>
      <c r="BZ321" s="26">
        <f t="shared" si="308"/>
        <v>3</v>
      </c>
      <c r="CA321" s="26" t="s">
        <v>80</v>
      </c>
      <c r="CB321" s="26">
        <f t="shared" si="309"/>
        <v>3</v>
      </c>
      <c r="CC321" s="26" t="s">
        <v>183</v>
      </c>
      <c r="CD321" s="26">
        <f t="shared" si="310"/>
        <v>3</v>
      </c>
      <c r="CE321" s="26" t="s">
        <v>164</v>
      </c>
      <c r="CF321" s="26">
        <f t="shared" si="311"/>
        <v>3</v>
      </c>
      <c r="CG321" s="26" t="s">
        <v>744</v>
      </c>
      <c r="CH321" s="26">
        <f t="shared" si="312"/>
        <v>3</v>
      </c>
      <c r="CI321" s="26">
        <v>7</v>
      </c>
      <c r="CJ321" s="26" t="s">
        <v>90</v>
      </c>
      <c r="CK321" s="26">
        <f t="shared" si="313"/>
        <v>3</v>
      </c>
      <c r="CL321" s="26" t="s">
        <v>79</v>
      </c>
      <c r="CM321" s="26">
        <f t="shared" si="314"/>
        <v>3</v>
      </c>
      <c r="CN321" s="26" t="s">
        <v>80</v>
      </c>
      <c r="CO321" s="26">
        <f t="shared" si="315"/>
        <v>3</v>
      </c>
      <c r="CP321" s="26" t="s">
        <v>183</v>
      </c>
      <c r="CQ321" s="26">
        <f t="shared" si="316"/>
        <v>3</v>
      </c>
      <c r="CR321" s="26" t="s">
        <v>164</v>
      </c>
      <c r="CS321" s="26">
        <f t="shared" si="317"/>
        <v>3</v>
      </c>
      <c r="CT321" s="26" t="s">
        <v>29</v>
      </c>
      <c r="CU321" s="26">
        <f t="shared" si="318"/>
        <v>3</v>
      </c>
    </row>
    <row r="322" spans="1:99" ht="15.75" x14ac:dyDescent="0.15">
      <c r="A322" s="23" t="s">
        <v>749</v>
      </c>
      <c r="B322" s="24" t="s">
        <v>750</v>
      </c>
      <c r="C322" s="23" t="s">
        <v>160</v>
      </c>
      <c r="D322" s="23" t="s">
        <v>8</v>
      </c>
      <c r="E322" s="25"/>
      <c r="F322" s="23">
        <v>0.2</v>
      </c>
      <c r="G322" s="26">
        <v>0</v>
      </c>
      <c r="H322" s="26">
        <v>89</v>
      </c>
      <c r="I322" s="26">
        <v>89</v>
      </c>
      <c r="J322" s="26">
        <v>46</v>
      </c>
      <c r="K322" s="26">
        <v>59</v>
      </c>
      <c r="L322" s="26">
        <v>72</v>
      </c>
      <c r="M322" s="26">
        <v>46</v>
      </c>
      <c r="N322" s="27">
        <v>0</v>
      </c>
      <c r="O322" s="26">
        <v>0</v>
      </c>
      <c r="P322" s="26">
        <f t="shared" si="319"/>
        <v>401</v>
      </c>
      <c r="Q322" s="28" t="str">
        <f>IF(D322="物理类",IF(P322&gt;=分数线!$C$2,"本科",""),IF(D322="历史类",IF(P322&gt;=分数线!$C$3,"本科","")))</f>
        <v/>
      </c>
      <c r="R322" s="28">
        <f t="shared" si="320"/>
        <v>-7.2</v>
      </c>
      <c r="S322" s="28" t="str">
        <f>IF(D322="物理类",IF(P322&gt;=分数线!$C$6,"重本",""),IF(D322="历史类",IF(P322&gt;=分数线!$C$7,"重本","")))</f>
        <v/>
      </c>
      <c r="T322" s="28">
        <f t="shared" si="282"/>
        <v>0</v>
      </c>
      <c r="U322" s="28">
        <f t="shared" si="245"/>
        <v>-7.2</v>
      </c>
      <c r="V322" s="26">
        <v>7</v>
      </c>
      <c r="W322" s="26" t="s">
        <v>347</v>
      </c>
      <c r="X322" s="26">
        <f t="shared" si="283"/>
        <v>-0.12</v>
      </c>
      <c r="Y322" s="26" t="s">
        <v>182</v>
      </c>
      <c r="Z322" s="26">
        <f t="shared" si="284"/>
        <v>-0.12</v>
      </c>
      <c r="AA322" s="26" t="s">
        <v>80</v>
      </c>
      <c r="AB322" s="26">
        <f t="shared" si="285"/>
        <v>-0.12</v>
      </c>
      <c r="AC322" s="49" t="s">
        <v>16</v>
      </c>
      <c r="AD322" s="26">
        <f t="shared" si="286"/>
        <v>-0.12</v>
      </c>
      <c r="AE322" s="29" t="s">
        <v>275</v>
      </c>
      <c r="AF322" s="26">
        <f t="shared" si="287"/>
        <v>-0.12</v>
      </c>
      <c r="AG322" s="29" t="s">
        <v>99</v>
      </c>
      <c r="AH322" s="26">
        <f t="shared" si="288"/>
        <v>-0.12</v>
      </c>
      <c r="AI322" s="26">
        <v>7</v>
      </c>
      <c r="AJ322" s="26" t="s">
        <v>301</v>
      </c>
      <c r="AK322" s="26">
        <f t="shared" si="289"/>
        <v>-0.12</v>
      </c>
      <c r="AL322" s="26" t="s">
        <v>79</v>
      </c>
      <c r="AM322" s="26">
        <f t="shared" si="290"/>
        <v>-0.12</v>
      </c>
      <c r="AN322" s="26" t="s">
        <v>80</v>
      </c>
      <c r="AO322" s="26">
        <f t="shared" si="291"/>
        <v>-0.12</v>
      </c>
      <c r="AP322" s="26" t="s">
        <v>97</v>
      </c>
      <c r="AQ322" s="26">
        <f t="shared" si="292"/>
        <v>-0.12</v>
      </c>
      <c r="AR322" s="26" t="s">
        <v>164</v>
      </c>
      <c r="AS322" s="26">
        <f t="shared" si="293"/>
        <v>-0.12</v>
      </c>
      <c r="AT322" s="26" t="s">
        <v>228</v>
      </c>
      <c r="AU322" s="26">
        <f t="shared" si="294"/>
        <v>-0.12</v>
      </c>
      <c r="AV322" s="26">
        <v>7</v>
      </c>
      <c r="AW322" s="26" t="s">
        <v>301</v>
      </c>
      <c r="AX322" s="26">
        <f t="shared" si="295"/>
        <v>-0.18</v>
      </c>
      <c r="AY322" s="26" t="s">
        <v>79</v>
      </c>
      <c r="AZ322" s="26">
        <f t="shared" si="296"/>
        <v>-0.18</v>
      </c>
      <c r="BA322" s="26" t="s">
        <v>80</v>
      </c>
      <c r="BB322" s="26">
        <f t="shared" si="297"/>
        <v>-0.18</v>
      </c>
      <c r="BC322" s="26" t="s">
        <v>183</v>
      </c>
      <c r="BD322" s="26">
        <f t="shared" si="298"/>
        <v>-0.18</v>
      </c>
      <c r="BE322" s="26" t="s">
        <v>164</v>
      </c>
      <c r="BF322" s="26">
        <f t="shared" si="299"/>
        <v>-0.18</v>
      </c>
      <c r="BG322" s="26" t="s">
        <v>269</v>
      </c>
      <c r="BH322" s="26">
        <f t="shared" si="300"/>
        <v>-0.18</v>
      </c>
      <c r="BI322" s="26">
        <v>7</v>
      </c>
      <c r="BJ322" s="26" t="s">
        <v>347</v>
      </c>
      <c r="BK322" s="26">
        <f t="shared" si="301"/>
        <v>-0.18</v>
      </c>
      <c r="BL322" s="26" t="s">
        <v>79</v>
      </c>
      <c r="BM322" s="26">
        <f t="shared" si="302"/>
        <v>-0.18</v>
      </c>
      <c r="BN322" s="26" t="s">
        <v>80</v>
      </c>
      <c r="BO322" s="26">
        <f t="shared" si="303"/>
        <v>-0.18</v>
      </c>
      <c r="BP322" s="26" t="s">
        <v>183</v>
      </c>
      <c r="BQ322" s="26">
        <f t="shared" si="304"/>
        <v>-0.18</v>
      </c>
      <c r="BR322" s="26" t="s">
        <v>164</v>
      </c>
      <c r="BS322" s="26">
        <f t="shared" si="305"/>
        <v>-0.18</v>
      </c>
      <c r="BT322" s="26" t="s">
        <v>269</v>
      </c>
      <c r="BU322" s="26">
        <f t="shared" si="306"/>
        <v>-0.18</v>
      </c>
      <c r="BV322" s="26">
        <v>7</v>
      </c>
      <c r="BW322" s="26" t="s">
        <v>90</v>
      </c>
      <c r="BX322" s="26">
        <f t="shared" si="307"/>
        <v>-0.3</v>
      </c>
      <c r="BY322" s="26" t="s">
        <v>79</v>
      </c>
      <c r="BZ322" s="26">
        <f t="shared" si="308"/>
        <v>-0.3</v>
      </c>
      <c r="CA322" s="26" t="s">
        <v>80</v>
      </c>
      <c r="CB322" s="26">
        <f t="shared" si="309"/>
        <v>-0.3</v>
      </c>
      <c r="CC322" s="26" t="s">
        <v>183</v>
      </c>
      <c r="CD322" s="26">
        <f t="shared" si="310"/>
        <v>-0.3</v>
      </c>
      <c r="CE322" s="26" t="s">
        <v>164</v>
      </c>
      <c r="CF322" s="26">
        <f t="shared" si="311"/>
        <v>-0.3</v>
      </c>
      <c r="CG322" s="26" t="s">
        <v>744</v>
      </c>
      <c r="CH322" s="26">
        <f t="shared" si="312"/>
        <v>-0.3</v>
      </c>
      <c r="CI322" s="26">
        <v>7</v>
      </c>
      <c r="CJ322" s="26" t="s">
        <v>90</v>
      </c>
      <c r="CK322" s="26">
        <f t="shared" si="313"/>
        <v>-0.3</v>
      </c>
      <c r="CL322" s="26" t="s">
        <v>79</v>
      </c>
      <c r="CM322" s="26">
        <f t="shared" si="314"/>
        <v>-0.3</v>
      </c>
      <c r="CN322" s="26" t="s">
        <v>80</v>
      </c>
      <c r="CO322" s="26">
        <f t="shared" si="315"/>
        <v>-0.3</v>
      </c>
      <c r="CP322" s="26" t="s">
        <v>183</v>
      </c>
      <c r="CQ322" s="26">
        <f t="shared" si="316"/>
        <v>-0.3</v>
      </c>
      <c r="CR322" s="26" t="s">
        <v>164</v>
      </c>
      <c r="CS322" s="26">
        <f t="shared" si="317"/>
        <v>-0.3</v>
      </c>
      <c r="CT322" s="26" t="s">
        <v>29</v>
      </c>
      <c r="CU322" s="26">
        <f t="shared" si="318"/>
        <v>-0.3</v>
      </c>
    </row>
    <row r="323" spans="1:99" ht="15.75" x14ac:dyDescent="0.15">
      <c r="A323" s="23" t="s">
        <v>751</v>
      </c>
      <c r="B323" s="24" t="s">
        <v>752</v>
      </c>
      <c r="C323" s="23" t="s">
        <v>160</v>
      </c>
      <c r="D323" s="23" t="s">
        <v>8</v>
      </c>
      <c r="E323" s="25"/>
      <c r="F323" s="23">
        <v>0</v>
      </c>
      <c r="G323" s="26">
        <v>0</v>
      </c>
      <c r="H323" s="26">
        <v>92</v>
      </c>
      <c r="I323" s="26">
        <v>87</v>
      </c>
      <c r="J323" s="26">
        <v>55</v>
      </c>
      <c r="K323" s="26">
        <v>28</v>
      </c>
      <c r="L323" s="26">
        <v>71</v>
      </c>
      <c r="M323" s="26">
        <v>54</v>
      </c>
      <c r="N323" s="27">
        <v>0</v>
      </c>
      <c r="O323" s="26">
        <v>0</v>
      </c>
      <c r="P323" s="26">
        <f t="shared" si="319"/>
        <v>387</v>
      </c>
      <c r="Q323" s="28" t="str">
        <f>IF(D323="物理类",IF(P323&gt;=分数线!$C$2,"本科",""),IF(D323="历史类",IF(P323&gt;=分数线!$C$3,"本科","")))</f>
        <v/>
      </c>
      <c r="R323" s="28">
        <f t="shared" si="320"/>
        <v>0</v>
      </c>
      <c r="S323" s="28" t="str">
        <f>IF(D323="物理类",IF(P323&gt;=分数线!$C$6,"重本",""),IF(D323="历史类",IF(P323&gt;=分数线!$C$7,"重本","")))</f>
        <v/>
      </c>
      <c r="T323" s="28">
        <f t="shared" si="282"/>
        <v>0</v>
      </c>
      <c r="U323" s="28">
        <f t="shared" si="245"/>
        <v>0</v>
      </c>
      <c r="V323" s="26">
        <v>7</v>
      </c>
      <c r="W323" s="26" t="s">
        <v>343</v>
      </c>
      <c r="X323" s="26">
        <f t="shared" si="283"/>
        <v>0</v>
      </c>
      <c r="Y323" s="26" t="s">
        <v>79</v>
      </c>
      <c r="Z323" s="26">
        <f t="shared" si="284"/>
        <v>0</v>
      </c>
      <c r="AA323" s="26" t="s">
        <v>344</v>
      </c>
      <c r="AB323" s="26">
        <f t="shared" si="285"/>
        <v>0</v>
      </c>
      <c r="AC323" s="49" t="s">
        <v>218</v>
      </c>
      <c r="AD323" s="26">
        <f t="shared" si="286"/>
        <v>0</v>
      </c>
      <c r="AE323" s="29" t="s">
        <v>219</v>
      </c>
      <c r="AF323" s="26">
        <f t="shared" si="287"/>
        <v>0</v>
      </c>
      <c r="AG323" s="29" t="s">
        <v>278</v>
      </c>
      <c r="AH323" s="26">
        <f t="shared" si="288"/>
        <v>0</v>
      </c>
      <c r="AI323" s="26">
        <v>7</v>
      </c>
      <c r="AJ323" s="26" t="s">
        <v>301</v>
      </c>
      <c r="AK323" s="26">
        <f t="shared" si="289"/>
        <v>0</v>
      </c>
      <c r="AL323" s="26" t="s">
        <v>79</v>
      </c>
      <c r="AM323" s="26">
        <f t="shared" si="290"/>
        <v>0</v>
      </c>
      <c r="AN323" s="26" t="s">
        <v>80</v>
      </c>
      <c r="AO323" s="26">
        <f t="shared" si="291"/>
        <v>0</v>
      </c>
      <c r="AP323" s="26" t="s">
        <v>97</v>
      </c>
      <c r="AQ323" s="26">
        <f t="shared" si="292"/>
        <v>0</v>
      </c>
      <c r="AR323" s="26" t="s">
        <v>164</v>
      </c>
      <c r="AS323" s="26">
        <f t="shared" si="293"/>
        <v>0</v>
      </c>
      <c r="AT323" s="26" t="s">
        <v>228</v>
      </c>
      <c r="AU323" s="26">
        <f t="shared" si="294"/>
        <v>0</v>
      </c>
      <c r="AV323" s="26">
        <v>7</v>
      </c>
      <c r="AW323" s="26" t="s">
        <v>301</v>
      </c>
      <c r="AX323" s="26">
        <f t="shared" si="295"/>
        <v>0</v>
      </c>
      <c r="AY323" s="26" t="s">
        <v>79</v>
      </c>
      <c r="AZ323" s="26">
        <f t="shared" si="296"/>
        <v>0</v>
      </c>
      <c r="BA323" s="26" t="s">
        <v>80</v>
      </c>
      <c r="BB323" s="26">
        <f t="shared" si="297"/>
        <v>0</v>
      </c>
      <c r="BC323" s="26" t="s">
        <v>183</v>
      </c>
      <c r="BD323" s="26">
        <f t="shared" si="298"/>
        <v>0</v>
      </c>
      <c r="BE323" s="26" t="s">
        <v>164</v>
      </c>
      <c r="BF323" s="26">
        <f t="shared" si="299"/>
        <v>0</v>
      </c>
      <c r="BG323" s="26" t="s">
        <v>269</v>
      </c>
      <c r="BH323" s="26">
        <f t="shared" si="300"/>
        <v>0</v>
      </c>
      <c r="BI323" s="26">
        <v>7</v>
      </c>
      <c r="BJ323" s="26" t="s">
        <v>347</v>
      </c>
      <c r="BK323" s="26">
        <f t="shared" si="301"/>
        <v>0</v>
      </c>
      <c r="BL323" s="26" t="s">
        <v>79</v>
      </c>
      <c r="BM323" s="26">
        <f t="shared" si="302"/>
        <v>0</v>
      </c>
      <c r="BN323" s="26" t="s">
        <v>80</v>
      </c>
      <c r="BO323" s="26">
        <f t="shared" si="303"/>
        <v>0</v>
      </c>
      <c r="BP323" s="26" t="s">
        <v>183</v>
      </c>
      <c r="BQ323" s="26">
        <f t="shared" si="304"/>
        <v>0</v>
      </c>
      <c r="BR323" s="26" t="s">
        <v>164</v>
      </c>
      <c r="BS323" s="26">
        <f t="shared" si="305"/>
        <v>0</v>
      </c>
      <c r="BT323" s="26" t="s">
        <v>269</v>
      </c>
      <c r="BU323" s="26">
        <f t="shared" si="306"/>
        <v>0</v>
      </c>
      <c r="BV323" s="26">
        <v>7</v>
      </c>
      <c r="BW323" s="26" t="s">
        <v>90</v>
      </c>
      <c r="BX323" s="26">
        <f t="shared" si="307"/>
        <v>0</v>
      </c>
      <c r="BY323" s="26" t="s">
        <v>79</v>
      </c>
      <c r="BZ323" s="26">
        <f t="shared" si="308"/>
        <v>0</v>
      </c>
      <c r="CA323" s="26" t="s">
        <v>80</v>
      </c>
      <c r="CB323" s="26">
        <f t="shared" si="309"/>
        <v>0</v>
      </c>
      <c r="CC323" s="26" t="s">
        <v>183</v>
      </c>
      <c r="CD323" s="26">
        <f t="shared" si="310"/>
        <v>0</v>
      </c>
      <c r="CE323" s="26" t="s">
        <v>164</v>
      </c>
      <c r="CF323" s="26">
        <f t="shared" si="311"/>
        <v>0</v>
      </c>
      <c r="CG323" s="26" t="s">
        <v>744</v>
      </c>
      <c r="CH323" s="26">
        <f t="shared" si="312"/>
        <v>0</v>
      </c>
      <c r="CI323" s="26">
        <v>7</v>
      </c>
      <c r="CJ323" s="26" t="s">
        <v>90</v>
      </c>
      <c r="CK323" s="26">
        <f t="shared" si="313"/>
        <v>0</v>
      </c>
      <c r="CL323" s="26" t="s">
        <v>79</v>
      </c>
      <c r="CM323" s="26">
        <f t="shared" si="314"/>
        <v>0</v>
      </c>
      <c r="CN323" s="26" t="s">
        <v>80</v>
      </c>
      <c r="CO323" s="26">
        <f t="shared" si="315"/>
        <v>0</v>
      </c>
      <c r="CP323" s="26" t="s">
        <v>183</v>
      </c>
      <c r="CQ323" s="26">
        <f t="shared" si="316"/>
        <v>0</v>
      </c>
      <c r="CR323" s="26" t="s">
        <v>164</v>
      </c>
      <c r="CS323" s="26">
        <f t="shared" si="317"/>
        <v>0</v>
      </c>
      <c r="CT323" s="26" t="s">
        <v>29</v>
      </c>
      <c r="CU323" s="26">
        <f t="shared" si="318"/>
        <v>0</v>
      </c>
    </row>
    <row r="324" spans="1:99" ht="15.75" x14ac:dyDescent="0.15">
      <c r="A324" s="23" t="s">
        <v>753</v>
      </c>
      <c r="B324" s="24" t="s">
        <v>754</v>
      </c>
      <c r="C324" s="23" t="s">
        <v>160</v>
      </c>
      <c r="D324" s="23" t="s">
        <v>8</v>
      </c>
      <c r="E324" s="25"/>
      <c r="F324" s="23">
        <v>0.2</v>
      </c>
      <c r="G324" s="26">
        <v>0</v>
      </c>
      <c r="H324" s="26">
        <v>112</v>
      </c>
      <c r="I324" s="26">
        <v>78</v>
      </c>
      <c r="J324" s="26">
        <v>89</v>
      </c>
      <c r="K324" s="26">
        <v>22</v>
      </c>
      <c r="L324" s="26">
        <v>69</v>
      </c>
      <c r="M324" s="26">
        <v>73</v>
      </c>
      <c r="N324" s="27">
        <v>0</v>
      </c>
      <c r="O324" s="26">
        <v>0</v>
      </c>
      <c r="P324" s="26">
        <f t="shared" si="319"/>
        <v>443</v>
      </c>
      <c r="Q324" s="28" t="str">
        <f>IF(D324="物理类",IF(P324&gt;=分数线!$C$2,"本科",""),IF(D324="历史类",IF(P324&gt;=分数线!$C$3,"本科","")))</f>
        <v>本科</v>
      </c>
      <c r="R324" s="28">
        <f t="shared" si="320"/>
        <v>64.8</v>
      </c>
      <c r="S324" s="28" t="str">
        <f>IF(D324="物理类",IF(P324&gt;=分数线!$C$6,"重本",""),IF(D324="历史类",IF(P324&gt;=分数线!$C$7,"重本","")))</f>
        <v/>
      </c>
      <c r="T324" s="28">
        <f t="shared" si="282"/>
        <v>0</v>
      </c>
      <c r="U324" s="28">
        <f t="shared" si="245"/>
        <v>64.8</v>
      </c>
      <c r="V324" s="26">
        <v>7</v>
      </c>
      <c r="W324" s="26" t="s">
        <v>301</v>
      </c>
      <c r="X324" s="26">
        <f t="shared" si="283"/>
        <v>1.08</v>
      </c>
      <c r="Y324" s="26" t="s">
        <v>79</v>
      </c>
      <c r="Z324" s="26">
        <f t="shared" si="284"/>
        <v>1.08</v>
      </c>
      <c r="AA324" s="26" t="s">
        <v>80</v>
      </c>
      <c r="AB324" s="26">
        <f t="shared" si="285"/>
        <v>1.08</v>
      </c>
      <c r="AC324" s="49" t="s">
        <v>97</v>
      </c>
      <c r="AD324" s="26">
        <f t="shared" si="286"/>
        <v>1.08</v>
      </c>
      <c r="AE324" s="29" t="s">
        <v>184</v>
      </c>
      <c r="AF324" s="26">
        <f t="shared" si="287"/>
        <v>1.08</v>
      </c>
      <c r="AG324" s="29" t="s">
        <v>185</v>
      </c>
      <c r="AH324" s="26">
        <f t="shared" si="288"/>
        <v>1.08</v>
      </c>
      <c r="AI324" s="26">
        <v>7</v>
      </c>
      <c r="AJ324" s="26" t="s">
        <v>301</v>
      </c>
      <c r="AK324" s="26">
        <f t="shared" si="289"/>
        <v>1.08</v>
      </c>
      <c r="AL324" s="26" t="s">
        <v>79</v>
      </c>
      <c r="AM324" s="26">
        <f t="shared" si="290"/>
        <v>1.08</v>
      </c>
      <c r="AN324" s="26" t="s">
        <v>80</v>
      </c>
      <c r="AO324" s="26">
        <f t="shared" si="291"/>
        <v>1.08</v>
      </c>
      <c r="AP324" s="26" t="s">
        <v>97</v>
      </c>
      <c r="AQ324" s="26">
        <f t="shared" si="292"/>
        <v>1.08</v>
      </c>
      <c r="AR324" s="26" t="s">
        <v>164</v>
      </c>
      <c r="AS324" s="26">
        <f t="shared" si="293"/>
        <v>1.08</v>
      </c>
      <c r="AT324" s="26" t="s">
        <v>228</v>
      </c>
      <c r="AU324" s="26">
        <f t="shared" si="294"/>
        <v>1.08</v>
      </c>
      <c r="AV324" s="26">
        <v>7</v>
      </c>
      <c r="AW324" s="26" t="s">
        <v>301</v>
      </c>
      <c r="AX324" s="26">
        <f t="shared" si="295"/>
        <v>1.62</v>
      </c>
      <c r="AY324" s="26" t="s">
        <v>79</v>
      </c>
      <c r="AZ324" s="26">
        <f t="shared" si="296"/>
        <v>1.62</v>
      </c>
      <c r="BA324" s="26" t="s">
        <v>80</v>
      </c>
      <c r="BB324" s="26">
        <f t="shared" si="297"/>
        <v>1.62</v>
      </c>
      <c r="BC324" s="26" t="s">
        <v>183</v>
      </c>
      <c r="BD324" s="26">
        <f t="shared" si="298"/>
        <v>1.62</v>
      </c>
      <c r="BE324" s="26" t="s">
        <v>164</v>
      </c>
      <c r="BF324" s="26">
        <f t="shared" si="299"/>
        <v>1.62</v>
      </c>
      <c r="BG324" s="26" t="s">
        <v>269</v>
      </c>
      <c r="BH324" s="26">
        <f t="shared" si="300"/>
        <v>1.62</v>
      </c>
      <c r="BI324" s="26">
        <v>7</v>
      </c>
      <c r="BJ324" s="26" t="s">
        <v>347</v>
      </c>
      <c r="BK324" s="26">
        <f t="shared" si="301"/>
        <v>1.62</v>
      </c>
      <c r="BL324" s="26" t="s">
        <v>79</v>
      </c>
      <c r="BM324" s="26">
        <f t="shared" si="302"/>
        <v>1.62</v>
      </c>
      <c r="BN324" s="26" t="s">
        <v>80</v>
      </c>
      <c r="BO324" s="26">
        <f t="shared" si="303"/>
        <v>1.62</v>
      </c>
      <c r="BP324" s="26" t="s">
        <v>183</v>
      </c>
      <c r="BQ324" s="26">
        <f t="shared" si="304"/>
        <v>1.62</v>
      </c>
      <c r="BR324" s="26" t="s">
        <v>164</v>
      </c>
      <c r="BS324" s="26">
        <f t="shared" si="305"/>
        <v>1.62</v>
      </c>
      <c r="BT324" s="26" t="s">
        <v>269</v>
      </c>
      <c r="BU324" s="26">
        <f t="shared" si="306"/>
        <v>1.62</v>
      </c>
      <c r="BV324" s="26">
        <v>7</v>
      </c>
      <c r="BW324" s="26" t="s">
        <v>90</v>
      </c>
      <c r="BX324" s="26">
        <f t="shared" si="307"/>
        <v>2.7</v>
      </c>
      <c r="BY324" s="26" t="s">
        <v>79</v>
      </c>
      <c r="BZ324" s="26">
        <f t="shared" si="308"/>
        <v>2.7</v>
      </c>
      <c r="CA324" s="26" t="s">
        <v>80</v>
      </c>
      <c r="CB324" s="26">
        <f t="shared" si="309"/>
        <v>2.7</v>
      </c>
      <c r="CC324" s="26" t="s">
        <v>183</v>
      </c>
      <c r="CD324" s="26">
        <f t="shared" si="310"/>
        <v>2.7</v>
      </c>
      <c r="CE324" s="26" t="s">
        <v>164</v>
      </c>
      <c r="CF324" s="26">
        <f t="shared" si="311"/>
        <v>2.7</v>
      </c>
      <c r="CG324" s="26" t="s">
        <v>744</v>
      </c>
      <c r="CH324" s="26">
        <f t="shared" si="312"/>
        <v>2.7</v>
      </c>
      <c r="CI324" s="26">
        <v>7</v>
      </c>
      <c r="CJ324" s="26" t="s">
        <v>90</v>
      </c>
      <c r="CK324" s="26">
        <f t="shared" si="313"/>
        <v>2.7</v>
      </c>
      <c r="CL324" s="26" t="s">
        <v>79</v>
      </c>
      <c r="CM324" s="26">
        <f t="shared" si="314"/>
        <v>2.7</v>
      </c>
      <c r="CN324" s="26" t="s">
        <v>80</v>
      </c>
      <c r="CO324" s="26">
        <f t="shared" si="315"/>
        <v>2.7</v>
      </c>
      <c r="CP324" s="26" t="s">
        <v>183</v>
      </c>
      <c r="CQ324" s="26">
        <f t="shared" si="316"/>
        <v>2.7</v>
      </c>
      <c r="CR324" s="26" t="s">
        <v>164</v>
      </c>
      <c r="CS324" s="26">
        <f t="shared" si="317"/>
        <v>2.7</v>
      </c>
      <c r="CT324" s="26" t="s">
        <v>29</v>
      </c>
      <c r="CU324" s="26">
        <f t="shared" si="318"/>
        <v>2.7</v>
      </c>
    </row>
    <row r="325" spans="1:99" ht="15.75" x14ac:dyDescent="0.15">
      <c r="A325" s="23" t="s">
        <v>755</v>
      </c>
      <c r="B325" s="24" t="s">
        <v>756</v>
      </c>
      <c r="C325" s="23" t="s">
        <v>160</v>
      </c>
      <c r="D325" s="23" t="s">
        <v>8</v>
      </c>
      <c r="E325" s="25"/>
      <c r="F325" s="23">
        <v>0</v>
      </c>
      <c r="G325" s="26">
        <v>0</v>
      </c>
      <c r="H325" s="26">
        <v>101</v>
      </c>
      <c r="I325" s="26">
        <v>86</v>
      </c>
      <c r="J325" s="26">
        <v>28</v>
      </c>
      <c r="K325" s="26">
        <v>46</v>
      </c>
      <c r="L325" s="26">
        <v>69</v>
      </c>
      <c r="M325" s="26">
        <v>68</v>
      </c>
      <c r="N325" s="27">
        <v>0</v>
      </c>
      <c r="O325" s="26">
        <v>0</v>
      </c>
      <c r="P325" s="26">
        <f t="shared" si="319"/>
        <v>398</v>
      </c>
      <c r="Q325" s="28" t="str">
        <f>IF(D325="物理类",IF(P325&gt;=分数线!$C$2,"本科",""),IF(D325="历史类",IF(P325&gt;=分数线!$C$3,"本科","")))</f>
        <v/>
      </c>
      <c r="R325" s="28">
        <f t="shared" si="320"/>
        <v>0</v>
      </c>
      <c r="S325" s="28" t="str">
        <f>IF(D325="物理类",IF(P325&gt;=分数线!$C$6,"重本",""),IF(D325="历史类",IF(P325&gt;=分数线!$C$7,"重本","")))</f>
        <v/>
      </c>
      <c r="T325" s="28">
        <f t="shared" si="282"/>
        <v>0</v>
      </c>
      <c r="U325" s="28">
        <f t="shared" si="245"/>
        <v>0</v>
      </c>
      <c r="V325" s="26">
        <v>7</v>
      </c>
      <c r="W325" s="26" t="s">
        <v>301</v>
      </c>
      <c r="X325" s="26">
        <f t="shared" si="283"/>
        <v>0</v>
      </c>
      <c r="Y325" s="26" t="s">
        <v>79</v>
      </c>
      <c r="Z325" s="26">
        <f t="shared" si="284"/>
        <v>0</v>
      </c>
      <c r="AA325" s="26" t="s">
        <v>80</v>
      </c>
      <c r="AB325" s="26">
        <f t="shared" si="285"/>
        <v>0</v>
      </c>
      <c r="AC325" s="49" t="s">
        <v>97</v>
      </c>
      <c r="AD325" s="26">
        <f t="shared" si="286"/>
        <v>0</v>
      </c>
      <c r="AE325" s="29" t="s">
        <v>184</v>
      </c>
      <c r="AF325" s="26">
        <f t="shared" si="287"/>
        <v>0</v>
      </c>
      <c r="AG325" s="29" t="s">
        <v>185</v>
      </c>
      <c r="AH325" s="26">
        <f t="shared" si="288"/>
        <v>0</v>
      </c>
      <c r="AI325" s="26">
        <v>7</v>
      </c>
      <c r="AJ325" s="26" t="s">
        <v>301</v>
      </c>
      <c r="AK325" s="26">
        <f t="shared" si="289"/>
        <v>0</v>
      </c>
      <c r="AL325" s="26" t="s">
        <v>79</v>
      </c>
      <c r="AM325" s="26">
        <f t="shared" si="290"/>
        <v>0</v>
      </c>
      <c r="AN325" s="26" t="s">
        <v>80</v>
      </c>
      <c r="AO325" s="26">
        <f t="shared" si="291"/>
        <v>0</v>
      </c>
      <c r="AP325" s="26" t="s">
        <v>97</v>
      </c>
      <c r="AQ325" s="26">
        <f t="shared" si="292"/>
        <v>0</v>
      </c>
      <c r="AR325" s="26" t="s">
        <v>164</v>
      </c>
      <c r="AS325" s="26">
        <f t="shared" si="293"/>
        <v>0</v>
      </c>
      <c r="AT325" s="26" t="s">
        <v>228</v>
      </c>
      <c r="AU325" s="26">
        <f t="shared" si="294"/>
        <v>0</v>
      </c>
      <c r="AV325" s="26">
        <v>7</v>
      </c>
      <c r="AW325" s="26" t="s">
        <v>301</v>
      </c>
      <c r="AX325" s="26">
        <f t="shared" si="295"/>
        <v>0</v>
      </c>
      <c r="AY325" s="26" t="s">
        <v>79</v>
      </c>
      <c r="AZ325" s="26">
        <f t="shared" si="296"/>
        <v>0</v>
      </c>
      <c r="BA325" s="26" t="s">
        <v>80</v>
      </c>
      <c r="BB325" s="26">
        <f t="shared" si="297"/>
        <v>0</v>
      </c>
      <c r="BC325" s="26" t="s">
        <v>183</v>
      </c>
      <c r="BD325" s="26">
        <f t="shared" si="298"/>
        <v>0</v>
      </c>
      <c r="BE325" s="26" t="s">
        <v>164</v>
      </c>
      <c r="BF325" s="26">
        <f t="shared" si="299"/>
        <v>0</v>
      </c>
      <c r="BG325" s="26" t="s">
        <v>269</v>
      </c>
      <c r="BH325" s="26">
        <f t="shared" si="300"/>
        <v>0</v>
      </c>
      <c r="BI325" s="26">
        <v>7</v>
      </c>
      <c r="BJ325" s="26" t="s">
        <v>347</v>
      </c>
      <c r="BK325" s="26">
        <f t="shared" si="301"/>
        <v>0</v>
      </c>
      <c r="BL325" s="26" t="s">
        <v>79</v>
      </c>
      <c r="BM325" s="26">
        <f t="shared" si="302"/>
        <v>0</v>
      </c>
      <c r="BN325" s="26" t="s">
        <v>80</v>
      </c>
      <c r="BO325" s="26">
        <f t="shared" si="303"/>
        <v>0</v>
      </c>
      <c r="BP325" s="26" t="s">
        <v>183</v>
      </c>
      <c r="BQ325" s="26">
        <f t="shared" si="304"/>
        <v>0</v>
      </c>
      <c r="BR325" s="26" t="s">
        <v>164</v>
      </c>
      <c r="BS325" s="26">
        <f t="shared" si="305"/>
        <v>0</v>
      </c>
      <c r="BT325" s="26" t="s">
        <v>269</v>
      </c>
      <c r="BU325" s="26">
        <f t="shared" si="306"/>
        <v>0</v>
      </c>
      <c r="BV325" s="26">
        <v>7</v>
      </c>
      <c r="BW325" s="26" t="s">
        <v>90</v>
      </c>
      <c r="BX325" s="26">
        <f t="shared" si="307"/>
        <v>0</v>
      </c>
      <c r="BY325" s="26" t="s">
        <v>79</v>
      </c>
      <c r="BZ325" s="26">
        <f t="shared" si="308"/>
        <v>0</v>
      </c>
      <c r="CA325" s="26" t="s">
        <v>80</v>
      </c>
      <c r="CB325" s="26">
        <f t="shared" si="309"/>
        <v>0</v>
      </c>
      <c r="CC325" s="26" t="s">
        <v>183</v>
      </c>
      <c r="CD325" s="26">
        <f t="shared" si="310"/>
        <v>0</v>
      </c>
      <c r="CE325" s="26" t="s">
        <v>164</v>
      </c>
      <c r="CF325" s="26">
        <f t="shared" si="311"/>
        <v>0</v>
      </c>
      <c r="CG325" s="26" t="s">
        <v>744</v>
      </c>
      <c r="CH325" s="26">
        <f t="shared" si="312"/>
        <v>0</v>
      </c>
      <c r="CI325" s="26">
        <v>7</v>
      </c>
      <c r="CJ325" s="26" t="s">
        <v>90</v>
      </c>
      <c r="CK325" s="26">
        <f t="shared" si="313"/>
        <v>0</v>
      </c>
      <c r="CL325" s="26" t="s">
        <v>79</v>
      </c>
      <c r="CM325" s="26">
        <f t="shared" si="314"/>
        <v>0</v>
      </c>
      <c r="CN325" s="26" t="s">
        <v>80</v>
      </c>
      <c r="CO325" s="26">
        <f t="shared" si="315"/>
        <v>0</v>
      </c>
      <c r="CP325" s="26" t="s">
        <v>183</v>
      </c>
      <c r="CQ325" s="26">
        <f t="shared" si="316"/>
        <v>0</v>
      </c>
      <c r="CR325" s="26" t="s">
        <v>164</v>
      </c>
      <c r="CS325" s="26">
        <f t="shared" si="317"/>
        <v>0</v>
      </c>
      <c r="CT325" s="26" t="s">
        <v>29</v>
      </c>
      <c r="CU325" s="26">
        <f t="shared" si="318"/>
        <v>0</v>
      </c>
    </row>
    <row r="326" spans="1:99" ht="15.75" x14ac:dyDescent="0.15">
      <c r="A326" s="23" t="s">
        <v>757</v>
      </c>
      <c r="B326" s="24" t="s">
        <v>758</v>
      </c>
      <c r="C326" s="23" t="s">
        <v>160</v>
      </c>
      <c r="D326" s="23" t="s">
        <v>8</v>
      </c>
      <c r="E326" s="25"/>
      <c r="F326" s="23">
        <v>0.2</v>
      </c>
      <c r="G326" s="26">
        <v>0</v>
      </c>
      <c r="H326" s="26">
        <v>95</v>
      </c>
      <c r="I326" s="26">
        <v>94</v>
      </c>
      <c r="J326" s="26">
        <v>51</v>
      </c>
      <c r="K326" s="26">
        <v>42</v>
      </c>
      <c r="L326" s="26">
        <v>68</v>
      </c>
      <c r="M326" s="26">
        <v>59</v>
      </c>
      <c r="N326" s="27">
        <v>0</v>
      </c>
      <c r="O326" s="26">
        <v>0</v>
      </c>
      <c r="P326" s="26">
        <f t="shared" si="319"/>
        <v>409</v>
      </c>
      <c r="Q326" s="28" t="str">
        <f>IF(D326="物理类",IF(P326&gt;=分数线!$C$2,"本科",""),IF(D326="历史类",IF(P326&gt;=分数线!$C$3,"本科","")))</f>
        <v/>
      </c>
      <c r="R326" s="28">
        <f t="shared" si="320"/>
        <v>-7.2</v>
      </c>
      <c r="S326" s="28" t="str">
        <f>IF(D326="物理类",IF(P326&gt;=分数线!$C$6,"重本",""),IF(D326="历史类",IF(P326&gt;=分数线!$C$7,"重本","")))</f>
        <v/>
      </c>
      <c r="T326" s="28">
        <f t="shared" si="282"/>
        <v>0</v>
      </c>
      <c r="U326" s="28">
        <f t="shared" si="245"/>
        <v>-7.2</v>
      </c>
      <c r="V326" s="26">
        <v>7</v>
      </c>
      <c r="W326" s="26" t="s">
        <v>343</v>
      </c>
      <c r="X326" s="26">
        <f t="shared" si="283"/>
        <v>-0.12</v>
      </c>
      <c r="Y326" s="26" t="s">
        <v>79</v>
      </c>
      <c r="Z326" s="26">
        <f t="shared" si="284"/>
        <v>-0.12</v>
      </c>
      <c r="AA326" s="26" t="s">
        <v>344</v>
      </c>
      <c r="AB326" s="26">
        <f t="shared" si="285"/>
        <v>-0.12</v>
      </c>
      <c r="AC326" s="49" t="s">
        <v>218</v>
      </c>
      <c r="AD326" s="26">
        <f t="shared" si="286"/>
        <v>-0.12</v>
      </c>
      <c r="AE326" s="29" t="s">
        <v>219</v>
      </c>
      <c r="AF326" s="26">
        <f t="shared" si="287"/>
        <v>-0.12</v>
      </c>
      <c r="AG326" s="29" t="s">
        <v>278</v>
      </c>
      <c r="AH326" s="26">
        <f t="shared" si="288"/>
        <v>-0.12</v>
      </c>
      <c r="AI326" s="26">
        <v>7</v>
      </c>
      <c r="AJ326" s="26" t="s">
        <v>301</v>
      </c>
      <c r="AK326" s="26">
        <f t="shared" si="289"/>
        <v>-0.12</v>
      </c>
      <c r="AL326" s="26" t="s">
        <v>79</v>
      </c>
      <c r="AM326" s="26">
        <f t="shared" si="290"/>
        <v>-0.12</v>
      </c>
      <c r="AN326" s="26" t="s">
        <v>80</v>
      </c>
      <c r="AO326" s="26">
        <f t="shared" si="291"/>
        <v>-0.12</v>
      </c>
      <c r="AP326" s="26" t="s">
        <v>97</v>
      </c>
      <c r="AQ326" s="26">
        <f t="shared" si="292"/>
        <v>-0.12</v>
      </c>
      <c r="AR326" s="26" t="s">
        <v>349</v>
      </c>
      <c r="AS326" s="26">
        <f t="shared" si="293"/>
        <v>-0.12</v>
      </c>
      <c r="AT326" s="26" t="s">
        <v>99</v>
      </c>
      <c r="AU326" s="26">
        <f t="shared" si="294"/>
        <v>-0.12</v>
      </c>
      <c r="AV326" s="26">
        <v>7</v>
      </c>
      <c r="AW326" s="26" t="s">
        <v>301</v>
      </c>
      <c r="AX326" s="26">
        <f t="shared" si="295"/>
        <v>-0.18</v>
      </c>
      <c r="AY326" s="26" t="s">
        <v>79</v>
      </c>
      <c r="AZ326" s="26">
        <f t="shared" si="296"/>
        <v>-0.18</v>
      </c>
      <c r="BA326" s="26" t="s">
        <v>80</v>
      </c>
      <c r="BB326" s="26">
        <f t="shared" si="297"/>
        <v>-0.18</v>
      </c>
      <c r="BC326" s="26" t="s">
        <v>183</v>
      </c>
      <c r="BD326" s="26">
        <f t="shared" si="298"/>
        <v>-0.18</v>
      </c>
      <c r="BE326" s="26" t="s">
        <v>164</v>
      </c>
      <c r="BF326" s="26">
        <f t="shared" si="299"/>
        <v>-0.18</v>
      </c>
      <c r="BG326" s="26" t="s">
        <v>269</v>
      </c>
      <c r="BH326" s="26">
        <f t="shared" si="300"/>
        <v>-0.18</v>
      </c>
      <c r="BI326" s="26">
        <v>7</v>
      </c>
      <c r="BJ326" s="26" t="s">
        <v>347</v>
      </c>
      <c r="BK326" s="26">
        <f t="shared" si="301"/>
        <v>-0.18</v>
      </c>
      <c r="BL326" s="26" t="s">
        <v>79</v>
      </c>
      <c r="BM326" s="26">
        <f t="shared" si="302"/>
        <v>-0.18</v>
      </c>
      <c r="BN326" s="26" t="s">
        <v>80</v>
      </c>
      <c r="BO326" s="26">
        <f t="shared" si="303"/>
        <v>-0.18</v>
      </c>
      <c r="BP326" s="26" t="s">
        <v>183</v>
      </c>
      <c r="BQ326" s="26">
        <f t="shared" si="304"/>
        <v>-0.18</v>
      </c>
      <c r="BR326" s="26" t="s">
        <v>164</v>
      </c>
      <c r="BS326" s="26">
        <f t="shared" si="305"/>
        <v>-0.18</v>
      </c>
      <c r="BT326" s="26" t="s">
        <v>269</v>
      </c>
      <c r="BU326" s="26">
        <f t="shared" si="306"/>
        <v>-0.18</v>
      </c>
      <c r="BV326" s="26">
        <v>7</v>
      </c>
      <c r="BW326" s="26" t="s">
        <v>90</v>
      </c>
      <c r="BX326" s="26">
        <f t="shared" si="307"/>
        <v>-0.3</v>
      </c>
      <c r="BY326" s="26" t="s">
        <v>79</v>
      </c>
      <c r="BZ326" s="26">
        <f t="shared" si="308"/>
        <v>-0.3</v>
      </c>
      <c r="CA326" s="26" t="s">
        <v>80</v>
      </c>
      <c r="CB326" s="26">
        <f t="shared" si="309"/>
        <v>-0.3</v>
      </c>
      <c r="CC326" s="26" t="s">
        <v>183</v>
      </c>
      <c r="CD326" s="26">
        <f t="shared" si="310"/>
        <v>-0.3</v>
      </c>
      <c r="CE326" s="26" t="s">
        <v>164</v>
      </c>
      <c r="CF326" s="26">
        <f t="shared" si="311"/>
        <v>-0.3</v>
      </c>
      <c r="CG326" s="26" t="s">
        <v>744</v>
      </c>
      <c r="CH326" s="26">
        <f t="shared" si="312"/>
        <v>-0.3</v>
      </c>
      <c r="CI326" s="26">
        <v>7</v>
      </c>
      <c r="CJ326" s="26" t="s">
        <v>90</v>
      </c>
      <c r="CK326" s="26">
        <f t="shared" si="313"/>
        <v>-0.3</v>
      </c>
      <c r="CL326" s="26" t="s">
        <v>79</v>
      </c>
      <c r="CM326" s="26">
        <f t="shared" si="314"/>
        <v>-0.3</v>
      </c>
      <c r="CN326" s="26" t="s">
        <v>80</v>
      </c>
      <c r="CO326" s="26">
        <f t="shared" si="315"/>
        <v>-0.3</v>
      </c>
      <c r="CP326" s="26" t="s">
        <v>183</v>
      </c>
      <c r="CQ326" s="26">
        <f t="shared" si="316"/>
        <v>-0.3</v>
      </c>
      <c r="CR326" s="26" t="s">
        <v>164</v>
      </c>
      <c r="CS326" s="26">
        <f t="shared" si="317"/>
        <v>-0.3</v>
      </c>
      <c r="CT326" s="26" t="s">
        <v>29</v>
      </c>
      <c r="CU326" s="26">
        <f t="shared" si="318"/>
        <v>-0.3</v>
      </c>
    </row>
    <row r="327" spans="1:99" ht="15.75" x14ac:dyDescent="0.15">
      <c r="A327" s="23" t="s">
        <v>759</v>
      </c>
      <c r="B327" s="24" t="s">
        <v>760</v>
      </c>
      <c r="C327" s="23" t="s">
        <v>160</v>
      </c>
      <c r="D327" s="23" t="s">
        <v>8</v>
      </c>
      <c r="E327" s="25"/>
      <c r="F327" s="23">
        <v>0.2</v>
      </c>
      <c r="G327" s="26">
        <v>0</v>
      </c>
      <c r="H327" s="26">
        <v>100</v>
      </c>
      <c r="I327" s="26">
        <v>70</v>
      </c>
      <c r="J327" s="26">
        <v>64</v>
      </c>
      <c r="K327" s="26">
        <v>26</v>
      </c>
      <c r="L327" s="26">
        <v>68</v>
      </c>
      <c r="M327" s="26">
        <v>70</v>
      </c>
      <c r="N327" s="27">
        <v>0</v>
      </c>
      <c r="O327" s="26">
        <v>0</v>
      </c>
      <c r="P327" s="26">
        <f t="shared" si="319"/>
        <v>398</v>
      </c>
      <c r="Q327" s="28" t="str">
        <f>IF(D327="物理类",IF(P327&gt;=分数线!$C$2,"本科",""),IF(D327="历史类",IF(P327&gt;=分数线!$C$3,"本科","")))</f>
        <v/>
      </c>
      <c r="R327" s="28">
        <f t="shared" si="320"/>
        <v>-7.2</v>
      </c>
      <c r="S327" s="28" t="str">
        <f>IF(D327="物理类",IF(P327&gt;=分数线!$C$6,"重本",""),IF(D327="历史类",IF(P327&gt;=分数线!$C$7,"重本","")))</f>
        <v/>
      </c>
      <c r="T327" s="28">
        <f t="shared" si="282"/>
        <v>0</v>
      </c>
      <c r="U327" s="28">
        <f t="shared" si="245"/>
        <v>-7.2</v>
      </c>
      <c r="V327" s="26">
        <v>7</v>
      </c>
      <c r="W327" s="26" t="s">
        <v>347</v>
      </c>
      <c r="X327" s="26">
        <f t="shared" si="283"/>
        <v>-0.12</v>
      </c>
      <c r="Y327" s="26" t="s">
        <v>217</v>
      </c>
      <c r="Z327" s="26">
        <f t="shared" si="284"/>
        <v>-0.12</v>
      </c>
      <c r="AA327" s="26" t="s">
        <v>348</v>
      </c>
      <c r="AB327" s="26">
        <f t="shared" si="285"/>
        <v>-0.12</v>
      </c>
      <c r="AC327" s="49" t="s">
        <v>97</v>
      </c>
      <c r="AD327" s="26">
        <f t="shared" si="286"/>
        <v>-0.12</v>
      </c>
      <c r="AE327" s="29" t="s">
        <v>349</v>
      </c>
      <c r="AF327" s="26">
        <f t="shared" si="287"/>
        <v>-0.12</v>
      </c>
      <c r="AG327" s="29" t="s">
        <v>228</v>
      </c>
      <c r="AH327" s="26">
        <f t="shared" si="288"/>
        <v>-0.12</v>
      </c>
      <c r="AI327" s="26">
        <v>7</v>
      </c>
      <c r="AJ327" s="26" t="s">
        <v>301</v>
      </c>
      <c r="AK327" s="26">
        <f t="shared" si="289"/>
        <v>-0.12</v>
      </c>
      <c r="AL327" s="26" t="s">
        <v>79</v>
      </c>
      <c r="AM327" s="26">
        <f t="shared" si="290"/>
        <v>-0.12</v>
      </c>
      <c r="AN327" s="26" t="s">
        <v>80</v>
      </c>
      <c r="AO327" s="26">
        <f t="shared" si="291"/>
        <v>-0.12</v>
      </c>
      <c r="AP327" s="26" t="s">
        <v>97</v>
      </c>
      <c r="AQ327" s="26">
        <f t="shared" si="292"/>
        <v>-0.12</v>
      </c>
      <c r="AR327" s="26" t="s">
        <v>164</v>
      </c>
      <c r="AS327" s="26">
        <f t="shared" si="293"/>
        <v>-0.12</v>
      </c>
      <c r="AT327" s="26" t="s">
        <v>228</v>
      </c>
      <c r="AU327" s="26">
        <f t="shared" si="294"/>
        <v>-0.12</v>
      </c>
      <c r="AV327" s="26">
        <v>7</v>
      </c>
      <c r="AW327" s="26" t="s">
        <v>301</v>
      </c>
      <c r="AX327" s="26">
        <f t="shared" si="295"/>
        <v>-0.18</v>
      </c>
      <c r="AY327" s="26" t="s">
        <v>79</v>
      </c>
      <c r="AZ327" s="26">
        <f t="shared" si="296"/>
        <v>-0.18</v>
      </c>
      <c r="BA327" s="26" t="s">
        <v>80</v>
      </c>
      <c r="BB327" s="26">
        <f t="shared" si="297"/>
        <v>-0.18</v>
      </c>
      <c r="BC327" s="26" t="s">
        <v>183</v>
      </c>
      <c r="BD327" s="26">
        <f t="shared" si="298"/>
        <v>-0.18</v>
      </c>
      <c r="BE327" s="26" t="s">
        <v>164</v>
      </c>
      <c r="BF327" s="26">
        <f t="shared" si="299"/>
        <v>-0.18</v>
      </c>
      <c r="BG327" s="26" t="s">
        <v>269</v>
      </c>
      <c r="BH327" s="26">
        <f t="shared" si="300"/>
        <v>-0.18</v>
      </c>
      <c r="BI327" s="26">
        <v>7</v>
      </c>
      <c r="BJ327" s="26" t="s">
        <v>347</v>
      </c>
      <c r="BK327" s="26">
        <f t="shared" si="301"/>
        <v>-0.18</v>
      </c>
      <c r="BL327" s="26" t="s">
        <v>79</v>
      </c>
      <c r="BM327" s="26">
        <f t="shared" si="302"/>
        <v>-0.18</v>
      </c>
      <c r="BN327" s="26" t="s">
        <v>80</v>
      </c>
      <c r="BO327" s="26">
        <f t="shared" si="303"/>
        <v>-0.18</v>
      </c>
      <c r="BP327" s="26" t="s">
        <v>183</v>
      </c>
      <c r="BQ327" s="26">
        <f t="shared" si="304"/>
        <v>-0.18</v>
      </c>
      <c r="BR327" s="26" t="s">
        <v>164</v>
      </c>
      <c r="BS327" s="26">
        <f t="shared" si="305"/>
        <v>-0.18</v>
      </c>
      <c r="BT327" s="26" t="s">
        <v>269</v>
      </c>
      <c r="BU327" s="26">
        <f t="shared" si="306"/>
        <v>-0.18</v>
      </c>
      <c r="BV327" s="26">
        <v>7</v>
      </c>
      <c r="BW327" s="26" t="s">
        <v>90</v>
      </c>
      <c r="BX327" s="26">
        <f t="shared" si="307"/>
        <v>-0.3</v>
      </c>
      <c r="BY327" s="26" t="s">
        <v>79</v>
      </c>
      <c r="BZ327" s="26">
        <f t="shared" si="308"/>
        <v>-0.3</v>
      </c>
      <c r="CA327" s="26" t="s">
        <v>80</v>
      </c>
      <c r="CB327" s="26">
        <f t="shared" si="309"/>
        <v>-0.3</v>
      </c>
      <c r="CC327" s="26" t="s">
        <v>183</v>
      </c>
      <c r="CD327" s="26">
        <f t="shared" si="310"/>
        <v>-0.3</v>
      </c>
      <c r="CE327" s="26" t="s">
        <v>164</v>
      </c>
      <c r="CF327" s="26">
        <f t="shared" si="311"/>
        <v>-0.3</v>
      </c>
      <c r="CG327" s="26" t="s">
        <v>744</v>
      </c>
      <c r="CH327" s="26">
        <f t="shared" si="312"/>
        <v>-0.3</v>
      </c>
      <c r="CI327" s="26">
        <v>7</v>
      </c>
      <c r="CJ327" s="26" t="s">
        <v>90</v>
      </c>
      <c r="CK327" s="26">
        <f t="shared" si="313"/>
        <v>-0.3</v>
      </c>
      <c r="CL327" s="26" t="s">
        <v>79</v>
      </c>
      <c r="CM327" s="26">
        <f t="shared" si="314"/>
        <v>-0.3</v>
      </c>
      <c r="CN327" s="26" t="s">
        <v>80</v>
      </c>
      <c r="CO327" s="26">
        <f t="shared" si="315"/>
        <v>-0.3</v>
      </c>
      <c r="CP327" s="26" t="s">
        <v>183</v>
      </c>
      <c r="CQ327" s="26">
        <f t="shared" si="316"/>
        <v>-0.3</v>
      </c>
      <c r="CR327" s="26" t="s">
        <v>164</v>
      </c>
      <c r="CS327" s="26">
        <f t="shared" si="317"/>
        <v>-0.3</v>
      </c>
      <c r="CT327" s="26" t="s">
        <v>29</v>
      </c>
      <c r="CU327" s="26">
        <f t="shared" si="318"/>
        <v>-0.3</v>
      </c>
    </row>
    <row r="328" spans="1:99" ht="15.75" x14ac:dyDescent="0.15">
      <c r="A328" s="23" t="s">
        <v>761</v>
      </c>
      <c r="B328" s="24" t="s">
        <v>762</v>
      </c>
      <c r="C328" s="23" t="s">
        <v>160</v>
      </c>
      <c r="D328" s="23" t="s">
        <v>8</v>
      </c>
      <c r="E328" s="25"/>
      <c r="F328" s="23">
        <v>0</v>
      </c>
      <c r="G328" s="26">
        <v>0</v>
      </c>
      <c r="H328" s="26">
        <v>80</v>
      </c>
      <c r="I328" s="26">
        <v>80</v>
      </c>
      <c r="J328" s="26">
        <v>91</v>
      </c>
      <c r="K328" s="26">
        <v>22</v>
      </c>
      <c r="L328" s="26">
        <v>68</v>
      </c>
      <c r="M328" s="26">
        <v>56</v>
      </c>
      <c r="N328" s="27">
        <v>0</v>
      </c>
      <c r="O328" s="26">
        <v>0</v>
      </c>
      <c r="P328" s="26">
        <f t="shared" si="319"/>
        <v>397</v>
      </c>
      <c r="Q328" s="28" t="str">
        <f>IF(D328="物理类",IF(P328&gt;=分数线!$C$2,"本科",""),IF(D328="历史类",IF(P328&gt;=分数线!$C$3,"本科","")))</f>
        <v/>
      </c>
      <c r="R328" s="28">
        <f t="shared" si="320"/>
        <v>0</v>
      </c>
      <c r="S328" s="28" t="str">
        <f>IF(D328="物理类",IF(P328&gt;=分数线!$C$6,"重本",""),IF(D328="历史类",IF(P328&gt;=分数线!$C$7,"重本","")))</f>
        <v/>
      </c>
      <c r="T328" s="28">
        <f t="shared" si="282"/>
        <v>0</v>
      </c>
      <c r="U328" s="28">
        <f t="shared" si="245"/>
        <v>0</v>
      </c>
      <c r="V328" s="26">
        <v>7</v>
      </c>
      <c r="W328" s="26" t="s">
        <v>78</v>
      </c>
      <c r="X328" s="26">
        <f t="shared" si="283"/>
        <v>0</v>
      </c>
      <c r="Y328" s="26" t="s">
        <v>161</v>
      </c>
      <c r="Z328" s="26">
        <f t="shared" si="284"/>
        <v>0</v>
      </c>
      <c r="AA328" s="26" t="s">
        <v>359</v>
      </c>
      <c r="AB328" s="26">
        <f t="shared" si="285"/>
        <v>0</v>
      </c>
      <c r="AC328" s="49" t="s">
        <v>183</v>
      </c>
      <c r="AD328" s="26">
        <f t="shared" si="286"/>
        <v>0</v>
      </c>
      <c r="AE328" s="29" t="s">
        <v>227</v>
      </c>
      <c r="AF328" s="26">
        <f t="shared" si="287"/>
        <v>0</v>
      </c>
      <c r="AG328" s="29" t="s">
        <v>99</v>
      </c>
      <c r="AH328" s="26">
        <f t="shared" si="288"/>
        <v>0</v>
      </c>
      <c r="AI328" s="26">
        <v>7</v>
      </c>
      <c r="AJ328" s="26" t="s">
        <v>301</v>
      </c>
      <c r="AK328" s="26">
        <f t="shared" si="289"/>
        <v>0</v>
      </c>
      <c r="AL328" s="26" t="s">
        <v>79</v>
      </c>
      <c r="AM328" s="26">
        <f t="shared" si="290"/>
        <v>0</v>
      </c>
      <c r="AN328" s="26" t="s">
        <v>80</v>
      </c>
      <c r="AO328" s="26">
        <f t="shared" si="291"/>
        <v>0</v>
      </c>
      <c r="AP328" s="26" t="s">
        <v>97</v>
      </c>
      <c r="AQ328" s="26">
        <f t="shared" si="292"/>
        <v>0</v>
      </c>
      <c r="AR328" s="26" t="s">
        <v>164</v>
      </c>
      <c r="AS328" s="26">
        <f t="shared" si="293"/>
        <v>0</v>
      </c>
      <c r="AT328" s="26" t="s">
        <v>228</v>
      </c>
      <c r="AU328" s="26">
        <f t="shared" si="294"/>
        <v>0</v>
      </c>
      <c r="AV328" s="26">
        <v>7</v>
      </c>
      <c r="AW328" s="26" t="s">
        <v>301</v>
      </c>
      <c r="AX328" s="26">
        <f t="shared" si="295"/>
        <v>0</v>
      </c>
      <c r="AY328" s="26" t="s">
        <v>79</v>
      </c>
      <c r="AZ328" s="26">
        <f t="shared" si="296"/>
        <v>0</v>
      </c>
      <c r="BA328" s="26" t="s">
        <v>80</v>
      </c>
      <c r="BB328" s="26">
        <f t="shared" si="297"/>
        <v>0</v>
      </c>
      <c r="BC328" s="26" t="s">
        <v>183</v>
      </c>
      <c r="BD328" s="26">
        <f t="shared" si="298"/>
        <v>0</v>
      </c>
      <c r="BE328" s="26" t="s">
        <v>164</v>
      </c>
      <c r="BF328" s="26">
        <f t="shared" si="299"/>
        <v>0</v>
      </c>
      <c r="BG328" s="26" t="s">
        <v>269</v>
      </c>
      <c r="BH328" s="26">
        <f t="shared" si="300"/>
        <v>0</v>
      </c>
      <c r="BI328" s="26">
        <v>7</v>
      </c>
      <c r="BJ328" s="26" t="s">
        <v>347</v>
      </c>
      <c r="BK328" s="26">
        <f t="shared" si="301"/>
        <v>0</v>
      </c>
      <c r="BL328" s="26" t="s">
        <v>79</v>
      </c>
      <c r="BM328" s="26">
        <f t="shared" si="302"/>
        <v>0</v>
      </c>
      <c r="BN328" s="26" t="s">
        <v>80</v>
      </c>
      <c r="BO328" s="26">
        <f t="shared" si="303"/>
        <v>0</v>
      </c>
      <c r="BP328" s="26" t="s">
        <v>183</v>
      </c>
      <c r="BQ328" s="26">
        <f t="shared" si="304"/>
        <v>0</v>
      </c>
      <c r="BR328" s="26" t="s">
        <v>164</v>
      </c>
      <c r="BS328" s="26">
        <f t="shared" si="305"/>
        <v>0</v>
      </c>
      <c r="BT328" s="26" t="s">
        <v>269</v>
      </c>
      <c r="BU328" s="26">
        <f t="shared" si="306"/>
        <v>0</v>
      </c>
      <c r="BV328" s="26">
        <v>7</v>
      </c>
      <c r="BW328" s="26" t="s">
        <v>90</v>
      </c>
      <c r="BX328" s="26">
        <f t="shared" si="307"/>
        <v>0</v>
      </c>
      <c r="BY328" s="26" t="s">
        <v>79</v>
      </c>
      <c r="BZ328" s="26">
        <f t="shared" si="308"/>
        <v>0</v>
      </c>
      <c r="CA328" s="26" t="s">
        <v>80</v>
      </c>
      <c r="CB328" s="26">
        <f t="shared" si="309"/>
        <v>0</v>
      </c>
      <c r="CC328" s="26" t="s">
        <v>183</v>
      </c>
      <c r="CD328" s="26">
        <f t="shared" si="310"/>
        <v>0</v>
      </c>
      <c r="CE328" s="26" t="s">
        <v>164</v>
      </c>
      <c r="CF328" s="26">
        <f t="shared" si="311"/>
        <v>0</v>
      </c>
      <c r="CG328" s="26" t="s">
        <v>744</v>
      </c>
      <c r="CH328" s="26">
        <f t="shared" si="312"/>
        <v>0</v>
      </c>
      <c r="CI328" s="26">
        <v>7</v>
      </c>
      <c r="CJ328" s="26" t="s">
        <v>90</v>
      </c>
      <c r="CK328" s="26">
        <f t="shared" si="313"/>
        <v>0</v>
      </c>
      <c r="CL328" s="26" t="s">
        <v>79</v>
      </c>
      <c r="CM328" s="26">
        <f t="shared" si="314"/>
        <v>0</v>
      </c>
      <c r="CN328" s="26" t="s">
        <v>80</v>
      </c>
      <c r="CO328" s="26">
        <f t="shared" si="315"/>
        <v>0</v>
      </c>
      <c r="CP328" s="26" t="s">
        <v>183</v>
      </c>
      <c r="CQ328" s="26">
        <f t="shared" si="316"/>
        <v>0</v>
      </c>
      <c r="CR328" s="26" t="s">
        <v>164</v>
      </c>
      <c r="CS328" s="26">
        <f t="shared" si="317"/>
        <v>0</v>
      </c>
      <c r="CT328" s="26" t="s">
        <v>29</v>
      </c>
      <c r="CU328" s="26">
        <f t="shared" si="318"/>
        <v>0</v>
      </c>
    </row>
    <row r="329" spans="1:99" ht="15.75" x14ac:dyDescent="0.15">
      <c r="A329" s="23" t="s">
        <v>763</v>
      </c>
      <c r="B329" s="24" t="s">
        <v>764</v>
      </c>
      <c r="C329" s="23" t="s">
        <v>160</v>
      </c>
      <c r="D329" s="23" t="s">
        <v>8</v>
      </c>
      <c r="E329" s="25"/>
      <c r="F329" s="23">
        <v>0</v>
      </c>
      <c r="G329" s="26">
        <v>0</v>
      </c>
      <c r="H329" s="26">
        <v>98</v>
      </c>
      <c r="I329" s="26">
        <v>86</v>
      </c>
      <c r="J329" s="26">
        <v>38</v>
      </c>
      <c r="K329" s="26">
        <v>37</v>
      </c>
      <c r="L329" s="26">
        <v>66</v>
      </c>
      <c r="M329" s="26">
        <v>69</v>
      </c>
      <c r="N329" s="27">
        <v>0</v>
      </c>
      <c r="O329" s="26">
        <v>0</v>
      </c>
      <c r="P329" s="26">
        <f t="shared" si="319"/>
        <v>394</v>
      </c>
      <c r="Q329" s="28" t="str">
        <f>IF(D329="物理类",IF(P329&gt;=分数线!$C$2,"本科",""),IF(D329="历史类",IF(P329&gt;=分数线!$C$3,"本科","")))</f>
        <v/>
      </c>
      <c r="R329" s="28">
        <f t="shared" si="320"/>
        <v>0</v>
      </c>
      <c r="S329" s="28" t="str">
        <f>IF(D329="物理类",IF(P329&gt;=分数线!$C$6,"重本",""),IF(D329="历史类",IF(P329&gt;=分数线!$C$7,"重本","")))</f>
        <v/>
      </c>
      <c r="T329" s="28">
        <f t="shared" si="282"/>
        <v>0</v>
      </c>
      <c r="U329" s="28">
        <f t="shared" si="245"/>
        <v>0</v>
      </c>
      <c r="V329" s="26">
        <v>7</v>
      </c>
      <c r="W329" s="26" t="s">
        <v>85</v>
      </c>
      <c r="X329" s="26">
        <f t="shared" si="283"/>
        <v>0</v>
      </c>
      <c r="Y329" s="26" t="s">
        <v>86</v>
      </c>
      <c r="Z329" s="26">
        <f t="shared" si="284"/>
        <v>0</v>
      </c>
      <c r="AA329" s="26" t="s">
        <v>306</v>
      </c>
      <c r="AB329" s="26">
        <f t="shared" si="285"/>
        <v>0</v>
      </c>
      <c r="AC329" s="49" t="s">
        <v>97</v>
      </c>
      <c r="AD329" s="26">
        <f t="shared" si="286"/>
        <v>0</v>
      </c>
      <c r="AE329" s="29" t="s">
        <v>266</v>
      </c>
      <c r="AF329" s="26">
        <f t="shared" si="287"/>
        <v>0</v>
      </c>
      <c r="AG329" s="29" t="s">
        <v>269</v>
      </c>
      <c r="AH329" s="26">
        <f t="shared" si="288"/>
        <v>0</v>
      </c>
      <c r="AI329" s="26">
        <v>7</v>
      </c>
      <c r="AJ329" s="26" t="s">
        <v>301</v>
      </c>
      <c r="AK329" s="26">
        <f t="shared" si="289"/>
        <v>0</v>
      </c>
      <c r="AL329" s="26" t="s">
        <v>79</v>
      </c>
      <c r="AM329" s="26">
        <f t="shared" si="290"/>
        <v>0</v>
      </c>
      <c r="AN329" s="26" t="s">
        <v>80</v>
      </c>
      <c r="AO329" s="26">
        <f t="shared" si="291"/>
        <v>0</v>
      </c>
      <c r="AP329" s="26" t="s">
        <v>97</v>
      </c>
      <c r="AQ329" s="26">
        <f t="shared" si="292"/>
        <v>0</v>
      </c>
      <c r="AR329" s="26" t="s">
        <v>164</v>
      </c>
      <c r="AS329" s="26">
        <f t="shared" si="293"/>
        <v>0</v>
      </c>
      <c r="AT329" s="26" t="s">
        <v>228</v>
      </c>
      <c r="AU329" s="26">
        <f t="shared" si="294"/>
        <v>0</v>
      </c>
      <c r="AV329" s="26">
        <v>7</v>
      </c>
      <c r="AW329" s="26" t="s">
        <v>301</v>
      </c>
      <c r="AX329" s="26">
        <f t="shared" si="295"/>
        <v>0</v>
      </c>
      <c r="AY329" s="26" t="s">
        <v>79</v>
      </c>
      <c r="AZ329" s="26">
        <f t="shared" si="296"/>
        <v>0</v>
      </c>
      <c r="BA329" s="26" t="s">
        <v>80</v>
      </c>
      <c r="BB329" s="26">
        <f t="shared" si="297"/>
        <v>0</v>
      </c>
      <c r="BC329" s="26" t="s">
        <v>183</v>
      </c>
      <c r="BD329" s="26">
        <f t="shared" si="298"/>
        <v>0</v>
      </c>
      <c r="BE329" s="26" t="s">
        <v>164</v>
      </c>
      <c r="BF329" s="26">
        <f t="shared" si="299"/>
        <v>0</v>
      </c>
      <c r="BG329" s="26" t="s">
        <v>269</v>
      </c>
      <c r="BH329" s="26">
        <f t="shared" si="300"/>
        <v>0</v>
      </c>
      <c r="BI329" s="26">
        <v>7</v>
      </c>
      <c r="BJ329" s="26" t="s">
        <v>347</v>
      </c>
      <c r="BK329" s="26">
        <f t="shared" si="301"/>
        <v>0</v>
      </c>
      <c r="BL329" s="26" t="s">
        <v>79</v>
      </c>
      <c r="BM329" s="26">
        <f t="shared" si="302"/>
        <v>0</v>
      </c>
      <c r="BN329" s="26" t="s">
        <v>80</v>
      </c>
      <c r="BO329" s="26">
        <f t="shared" si="303"/>
        <v>0</v>
      </c>
      <c r="BP329" s="26" t="s">
        <v>183</v>
      </c>
      <c r="BQ329" s="26">
        <f t="shared" si="304"/>
        <v>0</v>
      </c>
      <c r="BR329" s="26" t="s">
        <v>164</v>
      </c>
      <c r="BS329" s="26">
        <f t="shared" si="305"/>
        <v>0</v>
      </c>
      <c r="BT329" s="26" t="s">
        <v>269</v>
      </c>
      <c r="BU329" s="26">
        <f t="shared" si="306"/>
        <v>0</v>
      </c>
      <c r="BV329" s="26">
        <v>7</v>
      </c>
      <c r="BW329" s="26" t="s">
        <v>90</v>
      </c>
      <c r="BX329" s="26">
        <f t="shared" si="307"/>
        <v>0</v>
      </c>
      <c r="BY329" s="26" t="s">
        <v>79</v>
      </c>
      <c r="BZ329" s="26">
        <f t="shared" si="308"/>
        <v>0</v>
      </c>
      <c r="CA329" s="26" t="s">
        <v>80</v>
      </c>
      <c r="CB329" s="26">
        <f t="shared" si="309"/>
        <v>0</v>
      </c>
      <c r="CC329" s="26" t="s">
        <v>183</v>
      </c>
      <c r="CD329" s="26">
        <f t="shared" si="310"/>
        <v>0</v>
      </c>
      <c r="CE329" s="26" t="s">
        <v>164</v>
      </c>
      <c r="CF329" s="26">
        <f t="shared" si="311"/>
        <v>0</v>
      </c>
      <c r="CG329" s="26" t="s">
        <v>744</v>
      </c>
      <c r="CH329" s="26">
        <f t="shared" si="312"/>
        <v>0</v>
      </c>
      <c r="CI329" s="26">
        <v>7</v>
      </c>
      <c r="CJ329" s="26" t="s">
        <v>90</v>
      </c>
      <c r="CK329" s="26">
        <f t="shared" si="313"/>
        <v>0</v>
      </c>
      <c r="CL329" s="26" t="s">
        <v>79</v>
      </c>
      <c r="CM329" s="26">
        <f t="shared" si="314"/>
        <v>0</v>
      </c>
      <c r="CN329" s="26" t="s">
        <v>80</v>
      </c>
      <c r="CO329" s="26">
        <f t="shared" si="315"/>
        <v>0</v>
      </c>
      <c r="CP329" s="26" t="s">
        <v>183</v>
      </c>
      <c r="CQ329" s="26">
        <f t="shared" si="316"/>
        <v>0</v>
      </c>
      <c r="CR329" s="26" t="s">
        <v>164</v>
      </c>
      <c r="CS329" s="26">
        <f t="shared" si="317"/>
        <v>0</v>
      </c>
      <c r="CT329" s="26" t="s">
        <v>29</v>
      </c>
      <c r="CU329" s="26">
        <f t="shared" si="318"/>
        <v>0</v>
      </c>
    </row>
    <row r="330" spans="1:99" ht="15.75" x14ac:dyDescent="0.15">
      <c r="A330" s="23" t="s">
        <v>765</v>
      </c>
      <c r="B330" s="24" t="s">
        <v>766</v>
      </c>
      <c r="C330" s="23" t="s">
        <v>160</v>
      </c>
      <c r="D330" s="23" t="s">
        <v>8</v>
      </c>
      <c r="E330" s="25"/>
      <c r="F330" s="23">
        <v>0</v>
      </c>
      <c r="G330" s="26">
        <v>0</v>
      </c>
      <c r="H330" s="26">
        <v>99</v>
      </c>
      <c r="I330" s="26">
        <v>77</v>
      </c>
      <c r="J330" s="26">
        <v>42</v>
      </c>
      <c r="K330" s="26">
        <v>40</v>
      </c>
      <c r="L330" s="26">
        <v>66</v>
      </c>
      <c r="M330" s="26">
        <v>58</v>
      </c>
      <c r="N330" s="27">
        <v>0</v>
      </c>
      <c r="O330" s="26">
        <v>0</v>
      </c>
      <c r="P330" s="26">
        <f t="shared" si="319"/>
        <v>382</v>
      </c>
      <c r="Q330" s="28" t="str">
        <f>IF(D330="物理类",IF(P330&gt;=分数线!$C$2,"本科",""),IF(D330="历史类",IF(P330&gt;=分数线!$C$3,"本科","")))</f>
        <v/>
      </c>
      <c r="R330" s="28">
        <f t="shared" si="320"/>
        <v>0</v>
      </c>
      <c r="S330" s="28" t="str">
        <f>IF(D330="物理类",IF(P330&gt;=分数线!$C$6,"重本",""),IF(D330="历史类",IF(P330&gt;=分数线!$C$7,"重本","")))</f>
        <v/>
      </c>
      <c r="T330" s="28">
        <f t="shared" si="282"/>
        <v>0</v>
      </c>
      <c r="U330" s="28">
        <f t="shared" ref="U330:U338" si="321">R330+T330</f>
        <v>0</v>
      </c>
      <c r="V330" s="26">
        <v>7</v>
      </c>
      <c r="W330" s="26" t="s">
        <v>343</v>
      </c>
      <c r="X330" s="26">
        <f t="shared" si="283"/>
        <v>0</v>
      </c>
      <c r="Y330" s="26" t="s">
        <v>79</v>
      </c>
      <c r="Z330" s="26">
        <f t="shared" si="284"/>
        <v>0</v>
      </c>
      <c r="AA330" s="26" t="s">
        <v>344</v>
      </c>
      <c r="AB330" s="26">
        <f t="shared" si="285"/>
        <v>0</v>
      </c>
      <c r="AC330" s="49" t="s">
        <v>218</v>
      </c>
      <c r="AD330" s="26">
        <f t="shared" si="286"/>
        <v>0</v>
      </c>
      <c r="AE330" s="29" t="s">
        <v>219</v>
      </c>
      <c r="AF330" s="26">
        <f t="shared" si="287"/>
        <v>0</v>
      </c>
      <c r="AG330" s="29" t="s">
        <v>278</v>
      </c>
      <c r="AH330" s="26">
        <f t="shared" si="288"/>
        <v>0</v>
      </c>
      <c r="AI330" s="26">
        <v>7</v>
      </c>
      <c r="AJ330" s="26" t="s">
        <v>301</v>
      </c>
      <c r="AK330" s="26">
        <f t="shared" si="289"/>
        <v>0</v>
      </c>
      <c r="AL330" s="26" t="s">
        <v>79</v>
      </c>
      <c r="AM330" s="26">
        <f t="shared" si="290"/>
        <v>0</v>
      </c>
      <c r="AN330" s="26" t="s">
        <v>80</v>
      </c>
      <c r="AO330" s="26">
        <f t="shared" si="291"/>
        <v>0</v>
      </c>
      <c r="AP330" s="26" t="s">
        <v>97</v>
      </c>
      <c r="AQ330" s="26">
        <f t="shared" si="292"/>
        <v>0</v>
      </c>
      <c r="AR330" s="26" t="s">
        <v>164</v>
      </c>
      <c r="AS330" s="26">
        <f t="shared" si="293"/>
        <v>0</v>
      </c>
      <c r="AT330" s="26" t="s">
        <v>228</v>
      </c>
      <c r="AU330" s="26">
        <f t="shared" si="294"/>
        <v>0</v>
      </c>
      <c r="AV330" s="26">
        <v>7</v>
      </c>
      <c r="AW330" s="26" t="s">
        <v>301</v>
      </c>
      <c r="AX330" s="26">
        <f t="shared" si="295"/>
        <v>0</v>
      </c>
      <c r="AY330" s="26" t="s">
        <v>79</v>
      </c>
      <c r="AZ330" s="26">
        <f t="shared" si="296"/>
        <v>0</v>
      </c>
      <c r="BA330" s="26" t="s">
        <v>80</v>
      </c>
      <c r="BB330" s="26">
        <f t="shared" si="297"/>
        <v>0</v>
      </c>
      <c r="BC330" s="26" t="s">
        <v>183</v>
      </c>
      <c r="BD330" s="26">
        <f t="shared" si="298"/>
        <v>0</v>
      </c>
      <c r="BE330" s="26" t="s">
        <v>164</v>
      </c>
      <c r="BF330" s="26">
        <f t="shared" si="299"/>
        <v>0</v>
      </c>
      <c r="BG330" s="26" t="s">
        <v>269</v>
      </c>
      <c r="BH330" s="26">
        <f t="shared" si="300"/>
        <v>0</v>
      </c>
      <c r="BI330" s="26">
        <v>7</v>
      </c>
      <c r="BJ330" s="26" t="s">
        <v>347</v>
      </c>
      <c r="BK330" s="26">
        <f t="shared" si="301"/>
        <v>0</v>
      </c>
      <c r="BL330" s="26" t="s">
        <v>79</v>
      </c>
      <c r="BM330" s="26">
        <f t="shared" si="302"/>
        <v>0</v>
      </c>
      <c r="BN330" s="26" t="s">
        <v>80</v>
      </c>
      <c r="BO330" s="26">
        <f t="shared" si="303"/>
        <v>0</v>
      </c>
      <c r="BP330" s="26" t="s">
        <v>183</v>
      </c>
      <c r="BQ330" s="26">
        <f t="shared" si="304"/>
        <v>0</v>
      </c>
      <c r="BR330" s="26" t="s">
        <v>164</v>
      </c>
      <c r="BS330" s="26">
        <f t="shared" si="305"/>
        <v>0</v>
      </c>
      <c r="BT330" s="26" t="s">
        <v>269</v>
      </c>
      <c r="BU330" s="26">
        <f t="shared" si="306"/>
        <v>0</v>
      </c>
      <c r="BV330" s="26">
        <v>7</v>
      </c>
      <c r="BW330" s="26" t="s">
        <v>90</v>
      </c>
      <c r="BX330" s="26">
        <f t="shared" si="307"/>
        <v>0</v>
      </c>
      <c r="BY330" s="26" t="s">
        <v>79</v>
      </c>
      <c r="BZ330" s="26">
        <f t="shared" si="308"/>
        <v>0</v>
      </c>
      <c r="CA330" s="26" t="s">
        <v>80</v>
      </c>
      <c r="CB330" s="26">
        <f t="shared" si="309"/>
        <v>0</v>
      </c>
      <c r="CC330" s="26" t="s">
        <v>183</v>
      </c>
      <c r="CD330" s="26">
        <f t="shared" si="310"/>
        <v>0</v>
      </c>
      <c r="CE330" s="26" t="s">
        <v>164</v>
      </c>
      <c r="CF330" s="26">
        <f t="shared" si="311"/>
        <v>0</v>
      </c>
      <c r="CG330" s="26" t="s">
        <v>744</v>
      </c>
      <c r="CH330" s="26">
        <f t="shared" si="312"/>
        <v>0</v>
      </c>
      <c r="CI330" s="26">
        <v>7</v>
      </c>
      <c r="CJ330" s="26" t="s">
        <v>90</v>
      </c>
      <c r="CK330" s="26">
        <f t="shared" si="313"/>
        <v>0</v>
      </c>
      <c r="CL330" s="26" t="s">
        <v>79</v>
      </c>
      <c r="CM330" s="26">
        <f t="shared" si="314"/>
        <v>0</v>
      </c>
      <c r="CN330" s="26" t="s">
        <v>80</v>
      </c>
      <c r="CO330" s="26">
        <f t="shared" si="315"/>
        <v>0</v>
      </c>
      <c r="CP330" s="26" t="s">
        <v>183</v>
      </c>
      <c r="CQ330" s="26">
        <f t="shared" si="316"/>
        <v>0</v>
      </c>
      <c r="CR330" s="26" t="s">
        <v>164</v>
      </c>
      <c r="CS330" s="26">
        <f t="shared" si="317"/>
        <v>0</v>
      </c>
      <c r="CT330" s="26" t="s">
        <v>29</v>
      </c>
      <c r="CU330" s="26">
        <f t="shared" si="318"/>
        <v>0</v>
      </c>
    </row>
    <row r="331" spans="1:99" ht="15.75" x14ac:dyDescent="0.15">
      <c r="A331" s="23" t="s">
        <v>283</v>
      </c>
      <c r="B331" s="24" t="s">
        <v>767</v>
      </c>
      <c r="C331" s="23" t="s">
        <v>160</v>
      </c>
      <c r="D331" s="23" t="s">
        <v>8</v>
      </c>
      <c r="E331" s="25"/>
      <c r="F331" s="23">
        <v>0</v>
      </c>
      <c r="G331" s="26">
        <v>0</v>
      </c>
      <c r="H331" s="26">
        <v>100</v>
      </c>
      <c r="I331" s="26">
        <v>79</v>
      </c>
      <c r="J331" s="26">
        <v>34</v>
      </c>
      <c r="K331" s="26">
        <v>45</v>
      </c>
      <c r="L331" s="26">
        <v>65</v>
      </c>
      <c r="M331" s="26">
        <v>58</v>
      </c>
      <c r="N331" s="27">
        <v>0</v>
      </c>
      <c r="O331" s="26">
        <v>0</v>
      </c>
      <c r="P331" s="26">
        <f t="shared" si="319"/>
        <v>381</v>
      </c>
      <c r="Q331" s="28" t="str">
        <f>IF(D331="物理类",IF(P331&gt;=分数线!$C$2,"本科",""),IF(D331="历史类",IF(P331&gt;=分数线!$C$3,"本科","")))</f>
        <v/>
      </c>
      <c r="R331" s="28">
        <f t="shared" si="320"/>
        <v>0</v>
      </c>
      <c r="S331" s="28" t="str">
        <f>IF(D331="物理类",IF(P331&gt;=分数线!$C$6,"重本",""),IF(D331="历史类",IF(P331&gt;=分数线!$C$7,"重本","")))</f>
        <v/>
      </c>
      <c r="T331" s="28">
        <f t="shared" si="282"/>
        <v>0</v>
      </c>
      <c r="U331" s="28">
        <f t="shared" si="321"/>
        <v>0</v>
      </c>
      <c r="V331" s="26">
        <v>7</v>
      </c>
      <c r="W331" s="26" t="s">
        <v>343</v>
      </c>
      <c r="X331" s="26">
        <f t="shared" si="283"/>
        <v>0</v>
      </c>
      <c r="Y331" s="26" t="s">
        <v>79</v>
      </c>
      <c r="Z331" s="26">
        <f t="shared" si="284"/>
        <v>0</v>
      </c>
      <c r="AA331" s="26" t="s">
        <v>344</v>
      </c>
      <c r="AB331" s="26">
        <f t="shared" si="285"/>
        <v>0</v>
      </c>
      <c r="AC331" s="49" t="s">
        <v>218</v>
      </c>
      <c r="AD331" s="26">
        <f t="shared" si="286"/>
        <v>0</v>
      </c>
      <c r="AE331" s="29" t="s">
        <v>219</v>
      </c>
      <c r="AF331" s="26">
        <f t="shared" si="287"/>
        <v>0</v>
      </c>
      <c r="AG331" s="29" t="s">
        <v>278</v>
      </c>
      <c r="AH331" s="26">
        <f t="shared" si="288"/>
        <v>0</v>
      </c>
      <c r="AI331" s="26">
        <v>7</v>
      </c>
      <c r="AJ331" s="26" t="s">
        <v>301</v>
      </c>
      <c r="AK331" s="26">
        <f t="shared" si="289"/>
        <v>0</v>
      </c>
      <c r="AL331" s="26" t="s">
        <v>79</v>
      </c>
      <c r="AM331" s="26">
        <f t="shared" si="290"/>
        <v>0</v>
      </c>
      <c r="AN331" s="26" t="s">
        <v>80</v>
      </c>
      <c r="AO331" s="26">
        <f t="shared" si="291"/>
        <v>0</v>
      </c>
      <c r="AP331" s="26" t="s">
        <v>97</v>
      </c>
      <c r="AQ331" s="26">
        <f t="shared" si="292"/>
        <v>0</v>
      </c>
      <c r="AR331" s="26" t="s">
        <v>164</v>
      </c>
      <c r="AS331" s="26">
        <f t="shared" si="293"/>
        <v>0</v>
      </c>
      <c r="AT331" s="26" t="s">
        <v>228</v>
      </c>
      <c r="AU331" s="26">
        <f t="shared" si="294"/>
        <v>0</v>
      </c>
      <c r="AV331" s="26">
        <v>7</v>
      </c>
      <c r="AW331" s="26" t="s">
        <v>301</v>
      </c>
      <c r="AX331" s="26">
        <f t="shared" si="295"/>
        <v>0</v>
      </c>
      <c r="AY331" s="26" t="s">
        <v>79</v>
      </c>
      <c r="AZ331" s="26">
        <f t="shared" si="296"/>
        <v>0</v>
      </c>
      <c r="BA331" s="26" t="s">
        <v>80</v>
      </c>
      <c r="BB331" s="26">
        <f t="shared" si="297"/>
        <v>0</v>
      </c>
      <c r="BC331" s="26" t="s">
        <v>183</v>
      </c>
      <c r="BD331" s="26">
        <f t="shared" si="298"/>
        <v>0</v>
      </c>
      <c r="BE331" s="26" t="s">
        <v>164</v>
      </c>
      <c r="BF331" s="26">
        <f t="shared" si="299"/>
        <v>0</v>
      </c>
      <c r="BG331" s="26" t="s">
        <v>269</v>
      </c>
      <c r="BH331" s="26">
        <f t="shared" si="300"/>
        <v>0</v>
      </c>
      <c r="BI331" s="26">
        <v>7</v>
      </c>
      <c r="BJ331" s="26" t="s">
        <v>347</v>
      </c>
      <c r="BK331" s="26">
        <f t="shared" si="301"/>
        <v>0</v>
      </c>
      <c r="BL331" s="26" t="s">
        <v>79</v>
      </c>
      <c r="BM331" s="26">
        <f t="shared" si="302"/>
        <v>0</v>
      </c>
      <c r="BN331" s="26" t="s">
        <v>80</v>
      </c>
      <c r="BO331" s="26">
        <f t="shared" si="303"/>
        <v>0</v>
      </c>
      <c r="BP331" s="26" t="s">
        <v>183</v>
      </c>
      <c r="BQ331" s="26">
        <f t="shared" si="304"/>
        <v>0</v>
      </c>
      <c r="BR331" s="26" t="s">
        <v>164</v>
      </c>
      <c r="BS331" s="26">
        <f t="shared" si="305"/>
        <v>0</v>
      </c>
      <c r="BT331" s="26" t="s">
        <v>269</v>
      </c>
      <c r="BU331" s="26">
        <f t="shared" si="306"/>
        <v>0</v>
      </c>
      <c r="BV331" s="26">
        <v>7</v>
      </c>
      <c r="BW331" s="26" t="s">
        <v>90</v>
      </c>
      <c r="BX331" s="26">
        <f t="shared" si="307"/>
        <v>0</v>
      </c>
      <c r="BY331" s="26" t="s">
        <v>79</v>
      </c>
      <c r="BZ331" s="26">
        <f t="shared" si="308"/>
        <v>0</v>
      </c>
      <c r="CA331" s="26" t="s">
        <v>80</v>
      </c>
      <c r="CB331" s="26">
        <f t="shared" si="309"/>
        <v>0</v>
      </c>
      <c r="CC331" s="26" t="s">
        <v>183</v>
      </c>
      <c r="CD331" s="26">
        <f t="shared" si="310"/>
        <v>0</v>
      </c>
      <c r="CE331" s="26" t="s">
        <v>164</v>
      </c>
      <c r="CF331" s="26">
        <f t="shared" si="311"/>
        <v>0</v>
      </c>
      <c r="CG331" s="26" t="s">
        <v>744</v>
      </c>
      <c r="CH331" s="26">
        <f t="shared" si="312"/>
        <v>0</v>
      </c>
      <c r="CI331" s="26">
        <v>7</v>
      </c>
      <c r="CJ331" s="26" t="s">
        <v>90</v>
      </c>
      <c r="CK331" s="26">
        <f t="shared" si="313"/>
        <v>0</v>
      </c>
      <c r="CL331" s="26" t="s">
        <v>79</v>
      </c>
      <c r="CM331" s="26">
        <f t="shared" si="314"/>
        <v>0</v>
      </c>
      <c r="CN331" s="26" t="s">
        <v>80</v>
      </c>
      <c r="CO331" s="26">
        <f t="shared" si="315"/>
        <v>0</v>
      </c>
      <c r="CP331" s="26" t="s">
        <v>183</v>
      </c>
      <c r="CQ331" s="26">
        <f t="shared" si="316"/>
        <v>0</v>
      </c>
      <c r="CR331" s="26" t="s">
        <v>164</v>
      </c>
      <c r="CS331" s="26">
        <f t="shared" si="317"/>
        <v>0</v>
      </c>
      <c r="CT331" s="26" t="s">
        <v>29</v>
      </c>
      <c r="CU331" s="26">
        <f t="shared" si="318"/>
        <v>0</v>
      </c>
    </row>
    <row r="332" spans="1:99" ht="15.75" x14ac:dyDescent="0.15">
      <c r="A332" s="23" t="s">
        <v>768</v>
      </c>
      <c r="B332" s="24" t="s">
        <v>769</v>
      </c>
      <c r="C332" s="23" t="s">
        <v>160</v>
      </c>
      <c r="D332" s="23" t="s">
        <v>8</v>
      </c>
      <c r="E332" s="25"/>
      <c r="F332" s="23">
        <v>0</v>
      </c>
      <c r="G332" s="26">
        <v>0</v>
      </c>
      <c r="H332" s="26">
        <v>88</v>
      </c>
      <c r="I332" s="26">
        <v>66</v>
      </c>
      <c r="J332" s="26">
        <v>54</v>
      </c>
      <c r="K332" s="26">
        <v>26</v>
      </c>
      <c r="L332" s="26">
        <v>65</v>
      </c>
      <c r="M332" s="26">
        <v>56</v>
      </c>
      <c r="N332" s="27">
        <v>0</v>
      </c>
      <c r="O332" s="26">
        <v>0</v>
      </c>
      <c r="P332" s="26">
        <f t="shared" si="319"/>
        <v>355</v>
      </c>
      <c r="Q332" s="28" t="str">
        <f>IF(D332="物理类",IF(P332&gt;=分数线!$C$2,"本科",""),IF(D332="历史类",IF(P332&gt;=分数线!$C$3,"本科","")))</f>
        <v/>
      </c>
      <c r="R332" s="28">
        <f t="shared" si="320"/>
        <v>0</v>
      </c>
      <c r="S332" s="28" t="str">
        <f>IF(D332="物理类",IF(P332&gt;=分数线!$C$6,"重本",""),IF(D332="历史类",IF(P332&gt;=分数线!$C$7,"重本","")))</f>
        <v/>
      </c>
      <c r="T332" s="28">
        <f t="shared" si="282"/>
        <v>0</v>
      </c>
      <c r="U332" s="28">
        <f t="shared" si="321"/>
        <v>0</v>
      </c>
      <c r="V332" s="26">
        <v>7</v>
      </c>
      <c r="W332" s="26" t="s">
        <v>343</v>
      </c>
      <c r="X332" s="26">
        <f t="shared" si="283"/>
        <v>0</v>
      </c>
      <c r="Y332" s="26" t="s">
        <v>79</v>
      </c>
      <c r="Z332" s="26">
        <f t="shared" si="284"/>
        <v>0</v>
      </c>
      <c r="AA332" s="26" t="s">
        <v>344</v>
      </c>
      <c r="AB332" s="26">
        <f t="shared" si="285"/>
        <v>0</v>
      </c>
      <c r="AC332" s="49" t="s">
        <v>218</v>
      </c>
      <c r="AD332" s="26">
        <f t="shared" si="286"/>
        <v>0</v>
      </c>
      <c r="AE332" s="29" t="s">
        <v>219</v>
      </c>
      <c r="AF332" s="26">
        <f t="shared" si="287"/>
        <v>0</v>
      </c>
      <c r="AG332" s="29" t="s">
        <v>278</v>
      </c>
      <c r="AH332" s="26">
        <f t="shared" si="288"/>
        <v>0</v>
      </c>
      <c r="AI332" s="26">
        <v>7</v>
      </c>
      <c r="AJ332" s="26" t="s">
        <v>301</v>
      </c>
      <c r="AK332" s="26">
        <f t="shared" si="289"/>
        <v>0</v>
      </c>
      <c r="AL332" s="26" t="s">
        <v>79</v>
      </c>
      <c r="AM332" s="26">
        <f t="shared" si="290"/>
        <v>0</v>
      </c>
      <c r="AN332" s="26" t="s">
        <v>80</v>
      </c>
      <c r="AO332" s="26">
        <f t="shared" si="291"/>
        <v>0</v>
      </c>
      <c r="AP332" s="26" t="s">
        <v>97</v>
      </c>
      <c r="AQ332" s="26">
        <f t="shared" si="292"/>
        <v>0</v>
      </c>
      <c r="AR332" s="26" t="s">
        <v>164</v>
      </c>
      <c r="AS332" s="26">
        <f t="shared" si="293"/>
        <v>0</v>
      </c>
      <c r="AT332" s="26" t="s">
        <v>228</v>
      </c>
      <c r="AU332" s="26">
        <f t="shared" si="294"/>
        <v>0</v>
      </c>
      <c r="AV332" s="26">
        <v>7</v>
      </c>
      <c r="AW332" s="26" t="s">
        <v>301</v>
      </c>
      <c r="AX332" s="26">
        <f t="shared" si="295"/>
        <v>0</v>
      </c>
      <c r="AY332" s="26" t="s">
        <v>79</v>
      </c>
      <c r="AZ332" s="26">
        <f t="shared" si="296"/>
        <v>0</v>
      </c>
      <c r="BA332" s="26" t="s">
        <v>80</v>
      </c>
      <c r="BB332" s="26">
        <f t="shared" si="297"/>
        <v>0</v>
      </c>
      <c r="BC332" s="26" t="s">
        <v>183</v>
      </c>
      <c r="BD332" s="26">
        <f t="shared" si="298"/>
        <v>0</v>
      </c>
      <c r="BE332" s="26" t="s">
        <v>164</v>
      </c>
      <c r="BF332" s="26">
        <f t="shared" si="299"/>
        <v>0</v>
      </c>
      <c r="BG332" s="26" t="s">
        <v>269</v>
      </c>
      <c r="BH332" s="26">
        <f t="shared" si="300"/>
        <v>0</v>
      </c>
      <c r="BI332" s="26">
        <v>7</v>
      </c>
      <c r="BJ332" s="26" t="s">
        <v>347</v>
      </c>
      <c r="BK332" s="26">
        <f t="shared" si="301"/>
        <v>0</v>
      </c>
      <c r="BL332" s="26" t="s">
        <v>79</v>
      </c>
      <c r="BM332" s="26">
        <f t="shared" si="302"/>
        <v>0</v>
      </c>
      <c r="BN332" s="26" t="s">
        <v>80</v>
      </c>
      <c r="BO332" s="26">
        <f t="shared" si="303"/>
        <v>0</v>
      </c>
      <c r="BP332" s="26" t="s">
        <v>183</v>
      </c>
      <c r="BQ332" s="26">
        <f t="shared" si="304"/>
        <v>0</v>
      </c>
      <c r="BR332" s="26" t="s">
        <v>164</v>
      </c>
      <c r="BS332" s="26">
        <f t="shared" si="305"/>
        <v>0</v>
      </c>
      <c r="BT332" s="26" t="s">
        <v>269</v>
      </c>
      <c r="BU332" s="26">
        <f t="shared" si="306"/>
        <v>0</v>
      </c>
      <c r="BV332" s="26">
        <v>7</v>
      </c>
      <c r="BW332" s="26" t="s">
        <v>90</v>
      </c>
      <c r="BX332" s="26">
        <f t="shared" si="307"/>
        <v>0</v>
      </c>
      <c r="BY332" s="26" t="s">
        <v>79</v>
      </c>
      <c r="BZ332" s="26">
        <f t="shared" si="308"/>
        <v>0</v>
      </c>
      <c r="CA332" s="26" t="s">
        <v>80</v>
      </c>
      <c r="CB332" s="26">
        <f t="shared" si="309"/>
        <v>0</v>
      </c>
      <c r="CC332" s="26" t="s">
        <v>183</v>
      </c>
      <c r="CD332" s="26">
        <f t="shared" si="310"/>
        <v>0</v>
      </c>
      <c r="CE332" s="26" t="s">
        <v>164</v>
      </c>
      <c r="CF332" s="26">
        <f t="shared" si="311"/>
        <v>0</v>
      </c>
      <c r="CG332" s="26" t="s">
        <v>744</v>
      </c>
      <c r="CH332" s="26">
        <f t="shared" si="312"/>
        <v>0</v>
      </c>
      <c r="CI332" s="26">
        <v>7</v>
      </c>
      <c r="CJ332" s="26" t="s">
        <v>90</v>
      </c>
      <c r="CK332" s="26">
        <f t="shared" si="313"/>
        <v>0</v>
      </c>
      <c r="CL332" s="26" t="s">
        <v>79</v>
      </c>
      <c r="CM332" s="26">
        <f t="shared" si="314"/>
        <v>0</v>
      </c>
      <c r="CN332" s="26" t="s">
        <v>80</v>
      </c>
      <c r="CO332" s="26">
        <f t="shared" si="315"/>
        <v>0</v>
      </c>
      <c r="CP332" s="26" t="s">
        <v>183</v>
      </c>
      <c r="CQ332" s="26">
        <f t="shared" si="316"/>
        <v>0</v>
      </c>
      <c r="CR332" s="26" t="s">
        <v>164</v>
      </c>
      <c r="CS332" s="26">
        <f t="shared" si="317"/>
        <v>0</v>
      </c>
      <c r="CT332" s="26" t="s">
        <v>29</v>
      </c>
      <c r="CU332" s="26">
        <f t="shared" si="318"/>
        <v>0</v>
      </c>
    </row>
    <row r="333" spans="1:99" ht="15.75" x14ac:dyDescent="0.15">
      <c r="A333" s="23" t="s">
        <v>770</v>
      </c>
      <c r="B333" s="24" t="s">
        <v>771</v>
      </c>
      <c r="C333" s="23" t="s">
        <v>160</v>
      </c>
      <c r="D333" s="23" t="s">
        <v>8</v>
      </c>
      <c r="E333" s="25"/>
      <c r="F333" s="23">
        <v>0</v>
      </c>
      <c r="G333" s="26">
        <v>0</v>
      </c>
      <c r="H333" s="26">
        <v>100</v>
      </c>
      <c r="I333" s="26">
        <v>73</v>
      </c>
      <c r="J333" s="26">
        <v>56</v>
      </c>
      <c r="K333" s="26">
        <v>34</v>
      </c>
      <c r="L333" s="26">
        <v>64</v>
      </c>
      <c r="M333" s="26">
        <v>60</v>
      </c>
      <c r="N333" s="27">
        <v>0</v>
      </c>
      <c r="O333" s="26">
        <v>0</v>
      </c>
      <c r="P333" s="26">
        <f t="shared" si="319"/>
        <v>387</v>
      </c>
      <c r="Q333" s="28" t="str">
        <f>IF(D333="物理类",IF(P333&gt;=分数线!$C$2,"本科",""),IF(D333="历史类",IF(P333&gt;=分数线!$C$3,"本科","")))</f>
        <v/>
      </c>
      <c r="R333" s="28">
        <f t="shared" si="320"/>
        <v>0</v>
      </c>
      <c r="S333" s="28" t="str">
        <f>IF(D333="物理类",IF(P333&gt;=分数线!$C$6,"重本",""),IF(D333="历史类",IF(P333&gt;=分数线!$C$7,"重本","")))</f>
        <v/>
      </c>
      <c r="T333" s="28">
        <f t="shared" si="282"/>
        <v>0</v>
      </c>
      <c r="U333" s="28">
        <f t="shared" si="321"/>
        <v>0</v>
      </c>
      <c r="V333" s="26">
        <v>7</v>
      </c>
      <c r="W333" s="26" t="s">
        <v>343</v>
      </c>
      <c r="X333" s="26">
        <f t="shared" si="283"/>
        <v>0</v>
      </c>
      <c r="Y333" s="26" t="s">
        <v>79</v>
      </c>
      <c r="Z333" s="26">
        <f t="shared" si="284"/>
        <v>0</v>
      </c>
      <c r="AA333" s="26" t="s">
        <v>344</v>
      </c>
      <c r="AB333" s="26">
        <f t="shared" si="285"/>
        <v>0</v>
      </c>
      <c r="AC333" s="49" t="s">
        <v>218</v>
      </c>
      <c r="AD333" s="26">
        <f t="shared" si="286"/>
        <v>0</v>
      </c>
      <c r="AE333" s="29" t="s">
        <v>219</v>
      </c>
      <c r="AF333" s="26">
        <f t="shared" si="287"/>
        <v>0</v>
      </c>
      <c r="AG333" s="29" t="s">
        <v>278</v>
      </c>
      <c r="AH333" s="26">
        <f t="shared" si="288"/>
        <v>0</v>
      </c>
      <c r="AI333" s="26">
        <v>7</v>
      </c>
      <c r="AJ333" s="26" t="s">
        <v>301</v>
      </c>
      <c r="AK333" s="26">
        <f t="shared" si="289"/>
        <v>0</v>
      </c>
      <c r="AL333" s="26" t="s">
        <v>79</v>
      </c>
      <c r="AM333" s="26">
        <f t="shared" si="290"/>
        <v>0</v>
      </c>
      <c r="AN333" s="26" t="s">
        <v>80</v>
      </c>
      <c r="AO333" s="26">
        <f t="shared" si="291"/>
        <v>0</v>
      </c>
      <c r="AP333" s="26" t="s">
        <v>97</v>
      </c>
      <c r="AQ333" s="26">
        <f t="shared" si="292"/>
        <v>0</v>
      </c>
      <c r="AR333" s="26" t="s">
        <v>164</v>
      </c>
      <c r="AS333" s="26">
        <f t="shared" si="293"/>
        <v>0</v>
      </c>
      <c r="AT333" s="26" t="s">
        <v>228</v>
      </c>
      <c r="AU333" s="26">
        <f t="shared" si="294"/>
        <v>0</v>
      </c>
      <c r="AV333" s="26">
        <v>7</v>
      </c>
      <c r="AW333" s="26" t="s">
        <v>301</v>
      </c>
      <c r="AX333" s="26">
        <f t="shared" si="295"/>
        <v>0</v>
      </c>
      <c r="AY333" s="26" t="s">
        <v>79</v>
      </c>
      <c r="AZ333" s="26">
        <f t="shared" si="296"/>
        <v>0</v>
      </c>
      <c r="BA333" s="26" t="s">
        <v>80</v>
      </c>
      <c r="BB333" s="26">
        <f t="shared" si="297"/>
        <v>0</v>
      </c>
      <c r="BC333" s="26" t="s">
        <v>183</v>
      </c>
      <c r="BD333" s="26">
        <f t="shared" si="298"/>
        <v>0</v>
      </c>
      <c r="BE333" s="26" t="s">
        <v>164</v>
      </c>
      <c r="BF333" s="26">
        <f t="shared" si="299"/>
        <v>0</v>
      </c>
      <c r="BG333" s="26" t="s">
        <v>269</v>
      </c>
      <c r="BH333" s="26">
        <f t="shared" si="300"/>
        <v>0</v>
      </c>
      <c r="BI333" s="26">
        <v>7</v>
      </c>
      <c r="BJ333" s="26" t="s">
        <v>347</v>
      </c>
      <c r="BK333" s="26">
        <f t="shared" si="301"/>
        <v>0</v>
      </c>
      <c r="BL333" s="26" t="s">
        <v>79</v>
      </c>
      <c r="BM333" s="26">
        <f t="shared" si="302"/>
        <v>0</v>
      </c>
      <c r="BN333" s="26" t="s">
        <v>80</v>
      </c>
      <c r="BO333" s="26">
        <f t="shared" si="303"/>
        <v>0</v>
      </c>
      <c r="BP333" s="26" t="s">
        <v>183</v>
      </c>
      <c r="BQ333" s="26">
        <f t="shared" si="304"/>
        <v>0</v>
      </c>
      <c r="BR333" s="26" t="s">
        <v>164</v>
      </c>
      <c r="BS333" s="26">
        <f t="shared" si="305"/>
        <v>0</v>
      </c>
      <c r="BT333" s="26" t="s">
        <v>269</v>
      </c>
      <c r="BU333" s="26">
        <f t="shared" si="306"/>
        <v>0</v>
      </c>
      <c r="BV333" s="26">
        <v>7</v>
      </c>
      <c r="BW333" s="26" t="s">
        <v>90</v>
      </c>
      <c r="BX333" s="26">
        <f t="shared" si="307"/>
        <v>0</v>
      </c>
      <c r="BY333" s="26" t="s">
        <v>79</v>
      </c>
      <c r="BZ333" s="26">
        <f t="shared" si="308"/>
        <v>0</v>
      </c>
      <c r="CA333" s="26" t="s">
        <v>80</v>
      </c>
      <c r="CB333" s="26">
        <f t="shared" si="309"/>
        <v>0</v>
      </c>
      <c r="CC333" s="26" t="s">
        <v>183</v>
      </c>
      <c r="CD333" s="26">
        <f t="shared" si="310"/>
        <v>0</v>
      </c>
      <c r="CE333" s="26" t="s">
        <v>164</v>
      </c>
      <c r="CF333" s="26">
        <f t="shared" si="311"/>
        <v>0</v>
      </c>
      <c r="CG333" s="26" t="s">
        <v>744</v>
      </c>
      <c r="CH333" s="26">
        <f t="shared" si="312"/>
        <v>0</v>
      </c>
      <c r="CI333" s="26">
        <v>7</v>
      </c>
      <c r="CJ333" s="26" t="s">
        <v>90</v>
      </c>
      <c r="CK333" s="26">
        <f t="shared" si="313"/>
        <v>0</v>
      </c>
      <c r="CL333" s="26" t="s">
        <v>79</v>
      </c>
      <c r="CM333" s="26">
        <f t="shared" si="314"/>
        <v>0</v>
      </c>
      <c r="CN333" s="26" t="s">
        <v>80</v>
      </c>
      <c r="CO333" s="26">
        <f t="shared" si="315"/>
        <v>0</v>
      </c>
      <c r="CP333" s="26" t="s">
        <v>183</v>
      </c>
      <c r="CQ333" s="26">
        <f t="shared" si="316"/>
        <v>0</v>
      </c>
      <c r="CR333" s="26" t="s">
        <v>164</v>
      </c>
      <c r="CS333" s="26">
        <f t="shared" si="317"/>
        <v>0</v>
      </c>
      <c r="CT333" s="26" t="s">
        <v>29</v>
      </c>
      <c r="CU333" s="26">
        <f t="shared" si="318"/>
        <v>0</v>
      </c>
    </row>
    <row r="334" spans="1:99" ht="15.75" x14ac:dyDescent="0.15">
      <c r="A334" s="23" t="s">
        <v>772</v>
      </c>
      <c r="B334" s="24" t="s">
        <v>773</v>
      </c>
      <c r="C334" s="23" t="s">
        <v>160</v>
      </c>
      <c r="D334" s="23" t="s">
        <v>8</v>
      </c>
      <c r="E334" s="25"/>
      <c r="F334" s="23">
        <v>0.2</v>
      </c>
      <c r="G334" s="26">
        <v>0</v>
      </c>
      <c r="H334" s="26">
        <v>96</v>
      </c>
      <c r="I334" s="26">
        <v>65</v>
      </c>
      <c r="J334" s="26">
        <v>111</v>
      </c>
      <c r="K334" s="26">
        <v>42</v>
      </c>
      <c r="L334" s="26">
        <v>63</v>
      </c>
      <c r="M334" s="26">
        <v>63</v>
      </c>
      <c r="N334" s="27">
        <v>0</v>
      </c>
      <c r="O334" s="26">
        <v>0</v>
      </c>
      <c r="P334" s="26">
        <f t="shared" si="319"/>
        <v>440</v>
      </c>
      <c r="Q334" s="28" t="str">
        <f>IF(D334="物理类",IF(P334&gt;=分数线!$C$2,"本科",""),IF(D334="历史类",IF(P334&gt;=分数线!$C$3,"本科","")))</f>
        <v>本科</v>
      </c>
      <c r="R334" s="28">
        <f t="shared" si="320"/>
        <v>64.8</v>
      </c>
      <c r="S334" s="28" t="str">
        <f>IF(D334="物理类",IF(P334&gt;=分数线!$C$6,"重本",""),IF(D334="历史类",IF(P334&gt;=分数线!$C$7,"重本","")))</f>
        <v/>
      </c>
      <c r="T334" s="28">
        <f t="shared" si="282"/>
        <v>0</v>
      </c>
      <c r="U334" s="28">
        <f t="shared" si="321"/>
        <v>64.8</v>
      </c>
      <c r="V334" s="26">
        <v>7</v>
      </c>
      <c r="W334" s="26" t="s">
        <v>347</v>
      </c>
      <c r="X334" s="26">
        <f t="shared" si="283"/>
        <v>1.08</v>
      </c>
      <c r="Y334" s="26" t="s">
        <v>217</v>
      </c>
      <c r="Z334" s="26">
        <f t="shared" si="284"/>
        <v>1.08</v>
      </c>
      <c r="AA334" s="26" t="s">
        <v>348</v>
      </c>
      <c r="AB334" s="26">
        <f t="shared" si="285"/>
        <v>1.08</v>
      </c>
      <c r="AC334" s="49" t="s">
        <v>97</v>
      </c>
      <c r="AD334" s="26">
        <f t="shared" si="286"/>
        <v>1.08</v>
      </c>
      <c r="AE334" s="29" t="s">
        <v>349</v>
      </c>
      <c r="AF334" s="26">
        <f t="shared" si="287"/>
        <v>1.08</v>
      </c>
      <c r="AG334" s="29" t="s">
        <v>228</v>
      </c>
      <c r="AH334" s="26">
        <f t="shared" si="288"/>
        <v>1.08</v>
      </c>
      <c r="AI334" s="26">
        <v>7</v>
      </c>
      <c r="AJ334" s="26" t="s">
        <v>301</v>
      </c>
      <c r="AK334" s="26">
        <f t="shared" si="289"/>
        <v>1.08</v>
      </c>
      <c r="AL334" s="26" t="s">
        <v>79</v>
      </c>
      <c r="AM334" s="26">
        <f t="shared" si="290"/>
        <v>1.08</v>
      </c>
      <c r="AN334" s="26" t="s">
        <v>80</v>
      </c>
      <c r="AO334" s="26">
        <f t="shared" si="291"/>
        <v>1.08</v>
      </c>
      <c r="AP334" s="26" t="s">
        <v>97</v>
      </c>
      <c r="AQ334" s="26">
        <f t="shared" si="292"/>
        <v>1.08</v>
      </c>
      <c r="AR334" s="26" t="s">
        <v>164</v>
      </c>
      <c r="AS334" s="26">
        <f t="shared" si="293"/>
        <v>1.08</v>
      </c>
      <c r="AT334" s="26" t="s">
        <v>228</v>
      </c>
      <c r="AU334" s="26">
        <f t="shared" si="294"/>
        <v>1.08</v>
      </c>
      <c r="AV334" s="26">
        <v>7</v>
      </c>
      <c r="AW334" s="26" t="s">
        <v>301</v>
      </c>
      <c r="AX334" s="26">
        <f t="shared" si="295"/>
        <v>1.62</v>
      </c>
      <c r="AY334" s="26" t="s">
        <v>79</v>
      </c>
      <c r="AZ334" s="26">
        <f t="shared" si="296"/>
        <v>1.62</v>
      </c>
      <c r="BA334" s="26" t="s">
        <v>80</v>
      </c>
      <c r="BB334" s="26">
        <f t="shared" si="297"/>
        <v>1.62</v>
      </c>
      <c r="BC334" s="26" t="s">
        <v>183</v>
      </c>
      <c r="BD334" s="26">
        <f t="shared" si="298"/>
        <v>1.62</v>
      </c>
      <c r="BE334" s="26" t="s">
        <v>164</v>
      </c>
      <c r="BF334" s="26">
        <f t="shared" si="299"/>
        <v>1.62</v>
      </c>
      <c r="BG334" s="26" t="s">
        <v>269</v>
      </c>
      <c r="BH334" s="26">
        <f t="shared" si="300"/>
        <v>1.62</v>
      </c>
      <c r="BI334" s="26">
        <v>7</v>
      </c>
      <c r="BJ334" s="26" t="s">
        <v>347</v>
      </c>
      <c r="BK334" s="26">
        <f t="shared" si="301"/>
        <v>1.62</v>
      </c>
      <c r="BL334" s="26" t="s">
        <v>79</v>
      </c>
      <c r="BM334" s="26">
        <f t="shared" si="302"/>
        <v>1.62</v>
      </c>
      <c r="BN334" s="26" t="s">
        <v>80</v>
      </c>
      <c r="BO334" s="26">
        <f t="shared" si="303"/>
        <v>1.62</v>
      </c>
      <c r="BP334" s="26" t="s">
        <v>183</v>
      </c>
      <c r="BQ334" s="26">
        <f t="shared" si="304"/>
        <v>1.62</v>
      </c>
      <c r="BR334" s="26" t="s">
        <v>164</v>
      </c>
      <c r="BS334" s="26">
        <f t="shared" si="305"/>
        <v>1.62</v>
      </c>
      <c r="BT334" s="26" t="s">
        <v>269</v>
      </c>
      <c r="BU334" s="26">
        <f t="shared" si="306"/>
        <v>1.62</v>
      </c>
      <c r="BV334" s="26">
        <v>7</v>
      </c>
      <c r="BW334" s="26" t="s">
        <v>90</v>
      </c>
      <c r="BX334" s="26">
        <f t="shared" si="307"/>
        <v>2.7</v>
      </c>
      <c r="BY334" s="26" t="s">
        <v>79</v>
      </c>
      <c r="BZ334" s="26">
        <f t="shared" si="308"/>
        <v>2.7</v>
      </c>
      <c r="CA334" s="26" t="s">
        <v>80</v>
      </c>
      <c r="CB334" s="26">
        <f t="shared" si="309"/>
        <v>2.7</v>
      </c>
      <c r="CC334" s="26" t="s">
        <v>183</v>
      </c>
      <c r="CD334" s="26">
        <f t="shared" si="310"/>
        <v>2.7</v>
      </c>
      <c r="CE334" s="26" t="s">
        <v>164</v>
      </c>
      <c r="CF334" s="26">
        <f t="shared" si="311"/>
        <v>2.7</v>
      </c>
      <c r="CG334" s="26" t="s">
        <v>744</v>
      </c>
      <c r="CH334" s="26">
        <f t="shared" si="312"/>
        <v>2.7</v>
      </c>
      <c r="CI334" s="26">
        <v>7</v>
      </c>
      <c r="CJ334" s="26" t="s">
        <v>90</v>
      </c>
      <c r="CK334" s="26">
        <f t="shared" si="313"/>
        <v>2.7</v>
      </c>
      <c r="CL334" s="26" t="s">
        <v>79</v>
      </c>
      <c r="CM334" s="26">
        <f t="shared" si="314"/>
        <v>2.7</v>
      </c>
      <c r="CN334" s="26" t="s">
        <v>80</v>
      </c>
      <c r="CO334" s="26">
        <f t="shared" si="315"/>
        <v>2.7</v>
      </c>
      <c r="CP334" s="26" t="s">
        <v>183</v>
      </c>
      <c r="CQ334" s="26">
        <f t="shared" si="316"/>
        <v>2.7</v>
      </c>
      <c r="CR334" s="26" t="s">
        <v>164</v>
      </c>
      <c r="CS334" s="26">
        <f t="shared" si="317"/>
        <v>2.7</v>
      </c>
      <c r="CT334" s="26" t="s">
        <v>29</v>
      </c>
      <c r="CU334" s="26">
        <f t="shared" si="318"/>
        <v>2.7</v>
      </c>
    </row>
    <row r="335" spans="1:99" ht="15.75" x14ac:dyDescent="0.15">
      <c r="A335" s="23" t="s">
        <v>774</v>
      </c>
      <c r="B335" s="24" t="s">
        <v>775</v>
      </c>
      <c r="C335" s="23" t="s">
        <v>160</v>
      </c>
      <c r="D335" s="23" t="s">
        <v>8</v>
      </c>
      <c r="E335" s="25"/>
      <c r="F335" s="23">
        <v>0.2</v>
      </c>
      <c r="G335" s="26">
        <v>0</v>
      </c>
      <c r="H335" s="26">
        <v>98</v>
      </c>
      <c r="I335" s="26">
        <v>77</v>
      </c>
      <c r="J335" s="26">
        <v>54</v>
      </c>
      <c r="K335" s="26">
        <v>45</v>
      </c>
      <c r="L335" s="26">
        <v>62</v>
      </c>
      <c r="M335" s="26">
        <v>79</v>
      </c>
      <c r="N335" s="27">
        <v>0</v>
      </c>
      <c r="O335" s="26">
        <v>0</v>
      </c>
      <c r="P335" s="26">
        <f t="shared" si="319"/>
        <v>415</v>
      </c>
      <c r="Q335" s="28" t="str">
        <f>IF(D335="物理类",IF(P335&gt;=分数线!$C$2,"本科",""),IF(D335="历史类",IF(P335&gt;=分数线!$C$3,"本科","")))</f>
        <v/>
      </c>
      <c r="R335" s="28">
        <f t="shared" si="320"/>
        <v>-7.2</v>
      </c>
      <c r="S335" s="28" t="str">
        <f>IF(D335="物理类",IF(P335&gt;=分数线!$C$6,"重本",""),IF(D335="历史类",IF(P335&gt;=分数线!$C$7,"重本","")))</f>
        <v/>
      </c>
      <c r="T335" s="28">
        <f t="shared" si="282"/>
        <v>0</v>
      </c>
      <c r="U335" s="28">
        <f t="shared" si="321"/>
        <v>-7.2</v>
      </c>
      <c r="V335" s="26">
        <v>7</v>
      </c>
      <c r="W335" s="26" t="s">
        <v>301</v>
      </c>
      <c r="X335" s="26">
        <f t="shared" si="283"/>
        <v>-0.12</v>
      </c>
      <c r="Y335" s="26" t="s">
        <v>79</v>
      </c>
      <c r="Z335" s="26">
        <f t="shared" si="284"/>
        <v>-0.12</v>
      </c>
      <c r="AA335" s="26" t="s">
        <v>80</v>
      </c>
      <c r="AB335" s="26">
        <f t="shared" si="285"/>
        <v>-0.12</v>
      </c>
      <c r="AC335" s="49" t="s">
        <v>97</v>
      </c>
      <c r="AD335" s="26">
        <f t="shared" si="286"/>
        <v>-0.12</v>
      </c>
      <c r="AE335" s="29" t="s">
        <v>184</v>
      </c>
      <c r="AF335" s="26">
        <f t="shared" si="287"/>
        <v>-0.12</v>
      </c>
      <c r="AG335" s="29" t="s">
        <v>185</v>
      </c>
      <c r="AH335" s="26">
        <f t="shared" si="288"/>
        <v>-0.12</v>
      </c>
      <c r="AI335" s="26">
        <v>7</v>
      </c>
      <c r="AJ335" s="26" t="s">
        <v>301</v>
      </c>
      <c r="AK335" s="26">
        <f t="shared" si="289"/>
        <v>-0.12</v>
      </c>
      <c r="AL335" s="26" t="s">
        <v>79</v>
      </c>
      <c r="AM335" s="26">
        <f t="shared" si="290"/>
        <v>-0.12</v>
      </c>
      <c r="AN335" s="26" t="s">
        <v>80</v>
      </c>
      <c r="AO335" s="26">
        <f t="shared" si="291"/>
        <v>-0.12</v>
      </c>
      <c r="AP335" s="26" t="s">
        <v>97</v>
      </c>
      <c r="AQ335" s="26">
        <f t="shared" si="292"/>
        <v>-0.12</v>
      </c>
      <c r="AR335" s="26" t="s">
        <v>164</v>
      </c>
      <c r="AS335" s="26">
        <f t="shared" si="293"/>
        <v>-0.12</v>
      </c>
      <c r="AT335" s="26" t="s">
        <v>228</v>
      </c>
      <c r="AU335" s="26">
        <f t="shared" si="294"/>
        <v>-0.12</v>
      </c>
      <c r="AV335" s="26">
        <v>7</v>
      </c>
      <c r="AW335" s="26" t="s">
        <v>301</v>
      </c>
      <c r="AX335" s="26">
        <f t="shared" si="295"/>
        <v>-0.18</v>
      </c>
      <c r="AY335" s="26" t="s">
        <v>79</v>
      </c>
      <c r="AZ335" s="26">
        <f t="shared" si="296"/>
        <v>-0.18</v>
      </c>
      <c r="BA335" s="26" t="s">
        <v>80</v>
      </c>
      <c r="BB335" s="26">
        <f t="shared" si="297"/>
        <v>-0.18</v>
      </c>
      <c r="BC335" s="26" t="s">
        <v>183</v>
      </c>
      <c r="BD335" s="26">
        <f t="shared" si="298"/>
        <v>-0.18</v>
      </c>
      <c r="BE335" s="26" t="s">
        <v>164</v>
      </c>
      <c r="BF335" s="26">
        <f t="shared" si="299"/>
        <v>-0.18</v>
      </c>
      <c r="BG335" s="26" t="s">
        <v>269</v>
      </c>
      <c r="BH335" s="26">
        <f t="shared" si="300"/>
        <v>-0.18</v>
      </c>
      <c r="BI335" s="26">
        <v>7</v>
      </c>
      <c r="BJ335" s="26" t="s">
        <v>347</v>
      </c>
      <c r="BK335" s="26">
        <f t="shared" si="301"/>
        <v>-0.18</v>
      </c>
      <c r="BL335" s="26" t="s">
        <v>79</v>
      </c>
      <c r="BM335" s="26">
        <f t="shared" si="302"/>
        <v>-0.18</v>
      </c>
      <c r="BN335" s="26" t="s">
        <v>80</v>
      </c>
      <c r="BO335" s="26">
        <f t="shared" si="303"/>
        <v>-0.18</v>
      </c>
      <c r="BP335" s="26" t="s">
        <v>183</v>
      </c>
      <c r="BQ335" s="26">
        <f t="shared" si="304"/>
        <v>-0.18</v>
      </c>
      <c r="BR335" s="26" t="s">
        <v>164</v>
      </c>
      <c r="BS335" s="26">
        <f t="shared" si="305"/>
        <v>-0.18</v>
      </c>
      <c r="BT335" s="26" t="s">
        <v>269</v>
      </c>
      <c r="BU335" s="26">
        <f t="shared" si="306"/>
        <v>-0.18</v>
      </c>
      <c r="BV335" s="26">
        <v>7</v>
      </c>
      <c r="BW335" s="26" t="s">
        <v>90</v>
      </c>
      <c r="BX335" s="26">
        <f t="shared" si="307"/>
        <v>-0.3</v>
      </c>
      <c r="BY335" s="26" t="s">
        <v>79</v>
      </c>
      <c r="BZ335" s="26">
        <f t="shared" si="308"/>
        <v>-0.3</v>
      </c>
      <c r="CA335" s="26" t="s">
        <v>80</v>
      </c>
      <c r="CB335" s="26">
        <f t="shared" si="309"/>
        <v>-0.3</v>
      </c>
      <c r="CC335" s="26" t="s">
        <v>183</v>
      </c>
      <c r="CD335" s="26">
        <f t="shared" si="310"/>
        <v>-0.3</v>
      </c>
      <c r="CE335" s="26" t="s">
        <v>164</v>
      </c>
      <c r="CF335" s="26">
        <f t="shared" si="311"/>
        <v>-0.3</v>
      </c>
      <c r="CG335" s="26" t="s">
        <v>744</v>
      </c>
      <c r="CH335" s="26">
        <f t="shared" si="312"/>
        <v>-0.3</v>
      </c>
      <c r="CI335" s="26">
        <v>7</v>
      </c>
      <c r="CJ335" s="26" t="s">
        <v>90</v>
      </c>
      <c r="CK335" s="26">
        <f t="shared" si="313"/>
        <v>-0.3</v>
      </c>
      <c r="CL335" s="26" t="s">
        <v>79</v>
      </c>
      <c r="CM335" s="26">
        <f t="shared" si="314"/>
        <v>-0.3</v>
      </c>
      <c r="CN335" s="26" t="s">
        <v>80</v>
      </c>
      <c r="CO335" s="26">
        <f t="shared" si="315"/>
        <v>-0.3</v>
      </c>
      <c r="CP335" s="26" t="s">
        <v>183</v>
      </c>
      <c r="CQ335" s="26">
        <f t="shared" si="316"/>
        <v>-0.3</v>
      </c>
      <c r="CR335" s="26" t="s">
        <v>164</v>
      </c>
      <c r="CS335" s="26">
        <f t="shared" si="317"/>
        <v>-0.3</v>
      </c>
      <c r="CT335" s="26" t="s">
        <v>29</v>
      </c>
      <c r="CU335" s="26">
        <f t="shared" si="318"/>
        <v>-0.3</v>
      </c>
    </row>
    <row r="336" spans="1:99" ht="15.75" x14ac:dyDescent="0.15">
      <c r="A336" s="23" t="s">
        <v>776</v>
      </c>
      <c r="B336" s="24" t="s">
        <v>777</v>
      </c>
      <c r="C336" s="23" t="s">
        <v>160</v>
      </c>
      <c r="D336" s="23" t="s">
        <v>8</v>
      </c>
      <c r="E336" s="25"/>
      <c r="F336" s="23">
        <v>0</v>
      </c>
      <c r="G336" s="26">
        <v>0</v>
      </c>
      <c r="H336" s="26">
        <v>84</v>
      </c>
      <c r="I336" s="26">
        <v>83</v>
      </c>
      <c r="J336" s="26">
        <v>29</v>
      </c>
      <c r="K336" s="26">
        <v>53</v>
      </c>
      <c r="L336" s="26">
        <v>62</v>
      </c>
      <c r="M336" s="26">
        <v>66</v>
      </c>
      <c r="N336" s="27">
        <v>0</v>
      </c>
      <c r="O336" s="26">
        <v>0</v>
      </c>
      <c r="P336" s="26">
        <f t="shared" si="319"/>
        <v>377</v>
      </c>
      <c r="Q336" s="28" t="str">
        <f>IF(D336="物理类",IF(P336&gt;=分数线!$C$2,"本科",""),IF(D336="历史类",IF(P336&gt;=分数线!$C$3,"本科","")))</f>
        <v/>
      </c>
      <c r="R336" s="28">
        <f t="shared" si="320"/>
        <v>0</v>
      </c>
      <c r="S336" s="28" t="str">
        <f>IF(D336="物理类",IF(P336&gt;=分数线!$C$6,"重本",""),IF(D336="历史类",IF(P336&gt;=分数线!$C$7,"重本","")))</f>
        <v/>
      </c>
      <c r="T336" s="28">
        <f t="shared" si="282"/>
        <v>0</v>
      </c>
      <c r="U336" s="28">
        <f t="shared" si="321"/>
        <v>0</v>
      </c>
      <c r="V336" s="26">
        <v>7</v>
      </c>
      <c r="W336" s="26" t="s">
        <v>85</v>
      </c>
      <c r="X336" s="26">
        <f t="shared" si="283"/>
        <v>0</v>
      </c>
      <c r="Y336" s="26" t="s">
        <v>86</v>
      </c>
      <c r="Z336" s="26">
        <f t="shared" si="284"/>
        <v>0</v>
      </c>
      <c r="AA336" s="26" t="s">
        <v>306</v>
      </c>
      <c r="AB336" s="26">
        <f t="shared" si="285"/>
        <v>0</v>
      </c>
      <c r="AC336" s="49" t="s">
        <v>97</v>
      </c>
      <c r="AD336" s="26">
        <f t="shared" si="286"/>
        <v>0</v>
      </c>
      <c r="AE336" s="29" t="s">
        <v>266</v>
      </c>
      <c r="AF336" s="26">
        <f t="shared" si="287"/>
        <v>0</v>
      </c>
      <c r="AG336" s="29" t="s">
        <v>269</v>
      </c>
      <c r="AH336" s="26">
        <f t="shared" si="288"/>
        <v>0</v>
      </c>
      <c r="AI336" s="26">
        <v>7</v>
      </c>
      <c r="AJ336" s="26" t="s">
        <v>301</v>
      </c>
      <c r="AK336" s="26">
        <f t="shared" si="289"/>
        <v>0</v>
      </c>
      <c r="AL336" s="26" t="s">
        <v>79</v>
      </c>
      <c r="AM336" s="26">
        <f t="shared" si="290"/>
        <v>0</v>
      </c>
      <c r="AN336" s="26" t="s">
        <v>80</v>
      </c>
      <c r="AO336" s="26">
        <f t="shared" si="291"/>
        <v>0</v>
      </c>
      <c r="AP336" s="26" t="s">
        <v>97</v>
      </c>
      <c r="AQ336" s="26">
        <f t="shared" si="292"/>
        <v>0</v>
      </c>
      <c r="AR336" s="26" t="s">
        <v>164</v>
      </c>
      <c r="AS336" s="26">
        <f t="shared" si="293"/>
        <v>0</v>
      </c>
      <c r="AT336" s="26" t="s">
        <v>228</v>
      </c>
      <c r="AU336" s="26">
        <f t="shared" si="294"/>
        <v>0</v>
      </c>
      <c r="AV336" s="26">
        <v>7</v>
      </c>
      <c r="AW336" s="26" t="s">
        <v>301</v>
      </c>
      <c r="AX336" s="26">
        <f t="shared" si="295"/>
        <v>0</v>
      </c>
      <c r="AY336" s="26" t="s">
        <v>79</v>
      </c>
      <c r="AZ336" s="26">
        <f t="shared" si="296"/>
        <v>0</v>
      </c>
      <c r="BA336" s="26" t="s">
        <v>80</v>
      </c>
      <c r="BB336" s="26">
        <f t="shared" si="297"/>
        <v>0</v>
      </c>
      <c r="BC336" s="26" t="s">
        <v>183</v>
      </c>
      <c r="BD336" s="26">
        <f t="shared" si="298"/>
        <v>0</v>
      </c>
      <c r="BE336" s="26" t="s">
        <v>164</v>
      </c>
      <c r="BF336" s="26">
        <f t="shared" si="299"/>
        <v>0</v>
      </c>
      <c r="BG336" s="26" t="s">
        <v>269</v>
      </c>
      <c r="BH336" s="26">
        <f t="shared" si="300"/>
        <v>0</v>
      </c>
      <c r="BI336" s="26">
        <v>7</v>
      </c>
      <c r="BJ336" s="26" t="s">
        <v>347</v>
      </c>
      <c r="BK336" s="26">
        <f t="shared" si="301"/>
        <v>0</v>
      </c>
      <c r="BL336" s="26" t="s">
        <v>79</v>
      </c>
      <c r="BM336" s="26">
        <f t="shared" si="302"/>
        <v>0</v>
      </c>
      <c r="BN336" s="26" t="s">
        <v>80</v>
      </c>
      <c r="BO336" s="26">
        <f t="shared" si="303"/>
        <v>0</v>
      </c>
      <c r="BP336" s="26" t="s">
        <v>183</v>
      </c>
      <c r="BQ336" s="26">
        <f t="shared" si="304"/>
        <v>0</v>
      </c>
      <c r="BR336" s="26" t="s">
        <v>164</v>
      </c>
      <c r="BS336" s="26">
        <f t="shared" si="305"/>
        <v>0</v>
      </c>
      <c r="BT336" s="26" t="s">
        <v>269</v>
      </c>
      <c r="BU336" s="26">
        <f t="shared" si="306"/>
        <v>0</v>
      </c>
      <c r="BV336" s="26">
        <v>7</v>
      </c>
      <c r="BW336" s="26" t="s">
        <v>90</v>
      </c>
      <c r="BX336" s="26">
        <f t="shared" si="307"/>
        <v>0</v>
      </c>
      <c r="BY336" s="26" t="s">
        <v>79</v>
      </c>
      <c r="BZ336" s="26">
        <f t="shared" si="308"/>
        <v>0</v>
      </c>
      <c r="CA336" s="26" t="s">
        <v>80</v>
      </c>
      <c r="CB336" s="26">
        <f t="shared" si="309"/>
        <v>0</v>
      </c>
      <c r="CC336" s="26" t="s">
        <v>183</v>
      </c>
      <c r="CD336" s="26">
        <f t="shared" si="310"/>
        <v>0</v>
      </c>
      <c r="CE336" s="26" t="s">
        <v>164</v>
      </c>
      <c r="CF336" s="26">
        <f t="shared" si="311"/>
        <v>0</v>
      </c>
      <c r="CG336" s="26" t="s">
        <v>744</v>
      </c>
      <c r="CH336" s="26">
        <f t="shared" si="312"/>
        <v>0</v>
      </c>
      <c r="CI336" s="26">
        <v>7</v>
      </c>
      <c r="CJ336" s="26" t="s">
        <v>90</v>
      </c>
      <c r="CK336" s="26">
        <f t="shared" si="313"/>
        <v>0</v>
      </c>
      <c r="CL336" s="26" t="s">
        <v>79</v>
      </c>
      <c r="CM336" s="26">
        <f t="shared" si="314"/>
        <v>0</v>
      </c>
      <c r="CN336" s="26" t="s">
        <v>80</v>
      </c>
      <c r="CO336" s="26">
        <f t="shared" si="315"/>
        <v>0</v>
      </c>
      <c r="CP336" s="26" t="s">
        <v>183</v>
      </c>
      <c r="CQ336" s="26">
        <f t="shared" si="316"/>
        <v>0</v>
      </c>
      <c r="CR336" s="26" t="s">
        <v>164</v>
      </c>
      <c r="CS336" s="26">
        <f t="shared" si="317"/>
        <v>0</v>
      </c>
      <c r="CT336" s="26" t="s">
        <v>29</v>
      </c>
      <c r="CU336" s="26">
        <f t="shared" si="318"/>
        <v>0</v>
      </c>
    </row>
    <row r="337" spans="1:99" ht="15.75" x14ac:dyDescent="0.15">
      <c r="A337" s="23" t="s">
        <v>778</v>
      </c>
      <c r="B337" s="24" t="s">
        <v>779</v>
      </c>
      <c r="C337" s="23" t="s">
        <v>160</v>
      </c>
      <c r="D337" s="23" t="s">
        <v>8</v>
      </c>
      <c r="E337" s="25"/>
      <c r="F337" s="23">
        <v>0</v>
      </c>
      <c r="G337" s="26">
        <v>0</v>
      </c>
      <c r="H337" s="26">
        <v>103</v>
      </c>
      <c r="I337" s="26">
        <v>85</v>
      </c>
      <c r="J337" s="26">
        <v>41</v>
      </c>
      <c r="K337" s="26">
        <v>21</v>
      </c>
      <c r="L337" s="26">
        <v>62</v>
      </c>
      <c r="M337" s="26">
        <v>51</v>
      </c>
      <c r="N337" s="27">
        <v>0</v>
      </c>
      <c r="O337" s="26">
        <v>0</v>
      </c>
      <c r="P337" s="26">
        <f t="shared" si="319"/>
        <v>363</v>
      </c>
      <c r="Q337" s="28" t="str">
        <f>IF(D337="物理类",IF(P337&gt;=分数线!$C$2,"本科",""),IF(D337="历史类",IF(P337&gt;=分数线!$C$3,"本科","")))</f>
        <v/>
      </c>
      <c r="R337" s="28">
        <f t="shared" si="320"/>
        <v>0</v>
      </c>
      <c r="S337" s="28" t="str">
        <f>IF(D337="物理类",IF(P337&gt;=分数线!$C$6,"重本",""),IF(D337="历史类",IF(P337&gt;=分数线!$C$7,"重本","")))</f>
        <v/>
      </c>
      <c r="T337" s="28">
        <f t="shared" si="282"/>
        <v>0</v>
      </c>
      <c r="U337" s="28">
        <f t="shared" si="321"/>
        <v>0</v>
      </c>
      <c r="V337" s="26">
        <v>7</v>
      </c>
      <c r="W337" s="26" t="s">
        <v>347</v>
      </c>
      <c r="X337" s="26">
        <f t="shared" si="283"/>
        <v>0</v>
      </c>
      <c r="Y337" s="26" t="s">
        <v>217</v>
      </c>
      <c r="Z337" s="26">
        <f t="shared" si="284"/>
        <v>0</v>
      </c>
      <c r="AA337" s="26" t="s">
        <v>348</v>
      </c>
      <c r="AB337" s="26">
        <f t="shared" si="285"/>
        <v>0</v>
      </c>
      <c r="AC337" s="49" t="s">
        <v>97</v>
      </c>
      <c r="AD337" s="26">
        <f t="shared" si="286"/>
        <v>0</v>
      </c>
      <c r="AE337" s="29" t="s">
        <v>349</v>
      </c>
      <c r="AF337" s="26">
        <f t="shared" si="287"/>
        <v>0</v>
      </c>
      <c r="AG337" s="29" t="s">
        <v>228</v>
      </c>
      <c r="AH337" s="26">
        <f t="shared" si="288"/>
        <v>0</v>
      </c>
      <c r="AI337" s="26">
        <v>7</v>
      </c>
      <c r="AJ337" s="26" t="s">
        <v>301</v>
      </c>
      <c r="AK337" s="26">
        <f t="shared" si="289"/>
        <v>0</v>
      </c>
      <c r="AL337" s="26" t="s">
        <v>79</v>
      </c>
      <c r="AM337" s="26">
        <f t="shared" si="290"/>
        <v>0</v>
      </c>
      <c r="AN337" s="26" t="s">
        <v>80</v>
      </c>
      <c r="AO337" s="26">
        <f t="shared" si="291"/>
        <v>0</v>
      </c>
      <c r="AP337" s="26" t="s">
        <v>97</v>
      </c>
      <c r="AQ337" s="26">
        <f t="shared" si="292"/>
        <v>0</v>
      </c>
      <c r="AR337" s="26" t="s">
        <v>164</v>
      </c>
      <c r="AS337" s="26">
        <f t="shared" si="293"/>
        <v>0</v>
      </c>
      <c r="AT337" s="26" t="s">
        <v>228</v>
      </c>
      <c r="AU337" s="26">
        <f t="shared" si="294"/>
        <v>0</v>
      </c>
      <c r="AV337" s="26">
        <v>7</v>
      </c>
      <c r="AW337" s="26" t="s">
        <v>301</v>
      </c>
      <c r="AX337" s="26">
        <f t="shared" si="295"/>
        <v>0</v>
      </c>
      <c r="AY337" s="26" t="s">
        <v>79</v>
      </c>
      <c r="AZ337" s="26">
        <f t="shared" si="296"/>
        <v>0</v>
      </c>
      <c r="BA337" s="26" t="s">
        <v>80</v>
      </c>
      <c r="BB337" s="26">
        <f t="shared" si="297"/>
        <v>0</v>
      </c>
      <c r="BC337" s="26" t="s">
        <v>183</v>
      </c>
      <c r="BD337" s="26">
        <f t="shared" si="298"/>
        <v>0</v>
      </c>
      <c r="BE337" s="26" t="s">
        <v>164</v>
      </c>
      <c r="BF337" s="26">
        <f t="shared" si="299"/>
        <v>0</v>
      </c>
      <c r="BG337" s="26" t="s">
        <v>269</v>
      </c>
      <c r="BH337" s="26">
        <f t="shared" si="300"/>
        <v>0</v>
      </c>
      <c r="BI337" s="26">
        <v>7</v>
      </c>
      <c r="BJ337" s="26" t="s">
        <v>347</v>
      </c>
      <c r="BK337" s="26">
        <f t="shared" si="301"/>
        <v>0</v>
      </c>
      <c r="BL337" s="26" t="s">
        <v>79</v>
      </c>
      <c r="BM337" s="26">
        <f t="shared" si="302"/>
        <v>0</v>
      </c>
      <c r="BN337" s="26" t="s">
        <v>80</v>
      </c>
      <c r="BO337" s="26">
        <f t="shared" si="303"/>
        <v>0</v>
      </c>
      <c r="BP337" s="26" t="s">
        <v>183</v>
      </c>
      <c r="BQ337" s="26">
        <f t="shared" si="304"/>
        <v>0</v>
      </c>
      <c r="BR337" s="26" t="s">
        <v>164</v>
      </c>
      <c r="BS337" s="26">
        <f t="shared" si="305"/>
        <v>0</v>
      </c>
      <c r="BT337" s="26" t="s">
        <v>269</v>
      </c>
      <c r="BU337" s="26">
        <f t="shared" si="306"/>
        <v>0</v>
      </c>
      <c r="BV337" s="26">
        <v>7</v>
      </c>
      <c r="BW337" s="26" t="s">
        <v>90</v>
      </c>
      <c r="BX337" s="26">
        <f t="shared" si="307"/>
        <v>0</v>
      </c>
      <c r="BY337" s="26" t="s">
        <v>79</v>
      </c>
      <c r="BZ337" s="26">
        <f t="shared" si="308"/>
        <v>0</v>
      </c>
      <c r="CA337" s="26" t="s">
        <v>80</v>
      </c>
      <c r="CB337" s="26">
        <f t="shared" si="309"/>
        <v>0</v>
      </c>
      <c r="CC337" s="26" t="s">
        <v>183</v>
      </c>
      <c r="CD337" s="26">
        <f t="shared" si="310"/>
        <v>0</v>
      </c>
      <c r="CE337" s="26" t="s">
        <v>164</v>
      </c>
      <c r="CF337" s="26">
        <f t="shared" si="311"/>
        <v>0</v>
      </c>
      <c r="CG337" s="26" t="s">
        <v>744</v>
      </c>
      <c r="CH337" s="26">
        <f t="shared" si="312"/>
        <v>0</v>
      </c>
      <c r="CI337" s="26">
        <v>7</v>
      </c>
      <c r="CJ337" s="26" t="s">
        <v>90</v>
      </c>
      <c r="CK337" s="26">
        <f t="shared" si="313"/>
        <v>0</v>
      </c>
      <c r="CL337" s="26" t="s">
        <v>79</v>
      </c>
      <c r="CM337" s="26">
        <f t="shared" si="314"/>
        <v>0</v>
      </c>
      <c r="CN337" s="26" t="s">
        <v>80</v>
      </c>
      <c r="CO337" s="26">
        <f t="shared" si="315"/>
        <v>0</v>
      </c>
      <c r="CP337" s="26" t="s">
        <v>183</v>
      </c>
      <c r="CQ337" s="26">
        <f t="shared" si="316"/>
        <v>0</v>
      </c>
      <c r="CR337" s="26" t="s">
        <v>164</v>
      </c>
      <c r="CS337" s="26">
        <f t="shared" si="317"/>
        <v>0</v>
      </c>
      <c r="CT337" s="26" t="s">
        <v>29</v>
      </c>
      <c r="CU337" s="26">
        <f t="shared" si="318"/>
        <v>0</v>
      </c>
    </row>
    <row r="338" spans="1:99" ht="15.75" x14ac:dyDescent="0.15">
      <c r="A338" s="23" t="s">
        <v>780</v>
      </c>
      <c r="B338" s="24" t="s">
        <v>781</v>
      </c>
      <c r="C338" s="23" t="s">
        <v>160</v>
      </c>
      <c r="D338" s="23" t="s">
        <v>8</v>
      </c>
      <c r="E338" s="25"/>
      <c r="F338" s="23">
        <v>0.2</v>
      </c>
      <c r="G338" s="26">
        <v>0</v>
      </c>
      <c r="H338" s="26">
        <v>95</v>
      </c>
      <c r="I338" s="26">
        <v>94</v>
      </c>
      <c r="J338" s="26">
        <v>95</v>
      </c>
      <c r="K338" s="26">
        <v>30</v>
      </c>
      <c r="L338" s="26">
        <v>61</v>
      </c>
      <c r="M338" s="26">
        <v>57</v>
      </c>
      <c r="N338" s="27">
        <v>0</v>
      </c>
      <c r="O338" s="26">
        <v>0</v>
      </c>
      <c r="P338" s="26">
        <f t="shared" si="319"/>
        <v>432</v>
      </c>
      <c r="Q338" s="28" t="str">
        <f>IF(D338="物理类",IF(P338&gt;=分数线!$C$2,"本科",""),IF(D338="历史类",IF(P338&gt;=分数线!$C$3,"本科","")))</f>
        <v/>
      </c>
      <c r="R338" s="28">
        <f t="shared" si="320"/>
        <v>-7.2</v>
      </c>
      <c r="S338" s="28" t="str">
        <f>IF(D338="物理类",IF(P338&gt;=分数线!$C$6,"重本",""),IF(D338="历史类",IF(P338&gt;=分数线!$C$7,"重本","")))</f>
        <v/>
      </c>
      <c r="T338" s="28">
        <f t="shared" si="282"/>
        <v>0</v>
      </c>
      <c r="U338" s="28">
        <f t="shared" si="321"/>
        <v>-7.2</v>
      </c>
      <c r="V338" s="26">
        <v>7</v>
      </c>
      <c r="W338" s="26" t="s">
        <v>347</v>
      </c>
      <c r="X338" s="26">
        <f t="shared" si="283"/>
        <v>-0.12</v>
      </c>
      <c r="Y338" s="26" t="s">
        <v>182</v>
      </c>
      <c r="Z338" s="26">
        <f t="shared" si="284"/>
        <v>-0.12</v>
      </c>
      <c r="AA338" s="26" t="s">
        <v>80</v>
      </c>
      <c r="AB338" s="26">
        <f t="shared" si="285"/>
        <v>-0.12</v>
      </c>
      <c r="AC338" s="49" t="s">
        <v>16</v>
      </c>
      <c r="AD338" s="26">
        <f t="shared" si="286"/>
        <v>-0.12</v>
      </c>
      <c r="AE338" s="29" t="s">
        <v>275</v>
      </c>
      <c r="AF338" s="26">
        <f t="shared" si="287"/>
        <v>-0.12</v>
      </c>
      <c r="AG338" s="29" t="s">
        <v>99</v>
      </c>
      <c r="AH338" s="26">
        <f t="shared" si="288"/>
        <v>-0.12</v>
      </c>
      <c r="AI338" s="26">
        <v>7</v>
      </c>
      <c r="AJ338" s="26" t="s">
        <v>301</v>
      </c>
      <c r="AK338" s="26">
        <f t="shared" si="289"/>
        <v>-0.12</v>
      </c>
      <c r="AL338" s="26" t="s">
        <v>79</v>
      </c>
      <c r="AM338" s="26">
        <f t="shared" si="290"/>
        <v>-0.12</v>
      </c>
      <c r="AN338" s="26" t="s">
        <v>80</v>
      </c>
      <c r="AO338" s="26">
        <f t="shared" si="291"/>
        <v>-0.12</v>
      </c>
      <c r="AP338" s="26" t="s">
        <v>97</v>
      </c>
      <c r="AQ338" s="26">
        <f t="shared" si="292"/>
        <v>-0.12</v>
      </c>
      <c r="AR338" s="26" t="s">
        <v>164</v>
      </c>
      <c r="AS338" s="26">
        <f t="shared" si="293"/>
        <v>-0.12</v>
      </c>
      <c r="AT338" s="26" t="s">
        <v>228</v>
      </c>
      <c r="AU338" s="26">
        <f t="shared" si="294"/>
        <v>-0.12</v>
      </c>
      <c r="AV338" s="26">
        <v>7</v>
      </c>
      <c r="AW338" s="26" t="s">
        <v>301</v>
      </c>
      <c r="AX338" s="26">
        <f t="shared" si="295"/>
        <v>-0.18</v>
      </c>
      <c r="AY338" s="26" t="s">
        <v>79</v>
      </c>
      <c r="AZ338" s="26">
        <f t="shared" si="296"/>
        <v>-0.18</v>
      </c>
      <c r="BA338" s="26" t="s">
        <v>80</v>
      </c>
      <c r="BB338" s="26">
        <f t="shared" si="297"/>
        <v>-0.18</v>
      </c>
      <c r="BC338" s="26" t="s">
        <v>183</v>
      </c>
      <c r="BD338" s="26">
        <f t="shared" si="298"/>
        <v>-0.18</v>
      </c>
      <c r="BE338" s="26" t="s">
        <v>164</v>
      </c>
      <c r="BF338" s="26">
        <f t="shared" si="299"/>
        <v>-0.18</v>
      </c>
      <c r="BG338" s="26" t="s">
        <v>269</v>
      </c>
      <c r="BH338" s="26">
        <f t="shared" si="300"/>
        <v>-0.18</v>
      </c>
      <c r="BI338" s="26">
        <v>7</v>
      </c>
      <c r="BJ338" s="26" t="s">
        <v>347</v>
      </c>
      <c r="BK338" s="26">
        <f t="shared" si="301"/>
        <v>-0.18</v>
      </c>
      <c r="BL338" s="26" t="s">
        <v>79</v>
      </c>
      <c r="BM338" s="26">
        <f t="shared" si="302"/>
        <v>-0.18</v>
      </c>
      <c r="BN338" s="26" t="s">
        <v>80</v>
      </c>
      <c r="BO338" s="26">
        <f t="shared" si="303"/>
        <v>-0.18</v>
      </c>
      <c r="BP338" s="26" t="s">
        <v>183</v>
      </c>
      <c r="BQ338" s="26">
        <f t="shared" si="304"/>
        <v>-0.18</v>
      </c>
      <c r="BR338" s="26" t="s">
        <v>164</v>
      </c>
      <c r="BS338" s="26">
        <f t="shared" si="305"/>
        <v>-0.18</v>
      </c>
      <c r="BT338" s="26" t="s">
        <v>269</v>
      </c>
      <c r="BU338" s="26">
        <f t="shared" si="306"/>
        <v>-0.18</v>
      </c>
      <c r="BV338" s="26">
        <v>7</v>
      </c>
      <c r="BW338" s="26" t="s">
        <v>90</v>
      </c>
      <c r="BX338" s="26">
        <f t="shared" si="307"/>
        <v>-0.3</v>
      </c>
      <c r="BY338" s="26" t="s">
        <v>79</v>
      </c>
      <c r="BZ338" s="26">
        <f t="shared" si="308"/>
        <v>-0.3</v>
      </c>
      <c r="CA338" s="26" t="s">
        <v>80</v>
      </c>
      <c r="CB338" s="26">
        <f t="shared" si="309"/>
        <v>-0.3</v>
      </c>
      <c r="CC338" s="26" t="s">
        <v>183</v>
      </c>
      <c r="CD338" s="26">
        <f t="shared" si="310"/>
        <v>-0.3</v>
      </c>
      <c r="CE338" s="26" t="s">
        <v>164</v>
      </c>
      <c r="CF338" s="26">
        <f t="shared" si="311"/>
        <v>-0.3</v>
      </c>
      <c r="CG338" s="26" t="s">
        <v>744</v>
      </c>
      <c r="CH338" s="26">
        <f t="shared" si="312"/>
        <v>-0.3</v>
      </c>
      <c r="CI338" s="26">
        <v>7</v>
      </c>
      <c r="CJ338" s="26" t="s">
        <v>90</v>
      </c>
      <c r="CK338" s="26">
        <f t="shared" si="313"/>
        <v>-0.3</v>
      </c>
      <c r="CL338" s="26" t="s">
        <v>79</v>
      </c>
      <c r="CM338" s="26">
        <f t="shared" si="314"/>
        <v>-0.3</v>
      </c>
      <c r="CN338" s="26" t="s">
        <v>80</v>
      </c>
      <c r="CO338" s="26">
        <f t="shared" si="315"/>
        <v>-0.3</v>
      </c>
      <c r="CP338" s="26" t="s">
        <v>183</v>
      </c>
      <c r="CQ338" s="26">
        <f t="shared" si="316"/>
        <v>-0.3</v>
      </c>
      <c r="CR338" s="26" t="s">
        <v>164</v>
      </c>
      <c r="CS338" s="26">
        <f t="shared" si="317"/>
        <v>-0.3</v>
      </c>
      <c r="CT338" s="26" t="s">
        <v>29</v>
      </c>
      <c r="CU338" s="26">
        <f t="shared" si="318"/>
        <v>-0.3</v>
      </c>
    </row>
    <row r="339" spans="1:99" ht="15.75" x14ac:dyDescent="0.15">
      <c r="A339" s="23" t="s">
        <v>782</v>
      </c>
      <c r="B339" s="24" t="s">
        <v>783</v>
      </c>
      <c r="C339" s="23" t="s">
        <v>160</v>
      </c>
      <c r="D339" s="23" t="s">
        <v>8</v>
      </c>
      <c r="E339" s="25"/>
      <c r="F339" s="23">
        <v>0</v>
      </c>
      <c r="G339" s="26">
        <v>0</v>
      </c>
      <c r="H339" s="26">
        <v>99</v>
      </c>
      <c r="I339" s="26">
        <v>90</v>
      </c>
      <c r="J339" s="26">
        <v>83</v>
      </c>
      <c r="K339" s="26">
        <v>39</v>
      </c>
      <c r="L339" s="26">
        <v>61</v>
      </c>
      <c r="M339" s="26">
        <v>58</v>
      </c>
      <c r="N339" s="27">
        <v>0</v>
      </c>
      <c r="O339" s="26">
        <v>0</v>
      </c>
      <c r="P339" s="26">
        <f t="shared" si="319"/>
        <v>430</v>
      </c>
      <c r="Q339" s="28" t="str">
        <f>IF(D339="物理类",IF(P339&gt;=分数线!$C$2,"本科",""),IF(D339="历史类",IF(P339&gt;=分数线!$C$3,"本科","")))</f>
        <v/>
      </c>
      <c r="R339" s="28">
        <f t="shared" si="320"/>
        <v>0</v>
      </c>
      <c r="S339" s="28" t="str">
        <f>IF(D339="物理类",IF(P339&gt;=分数线!$C$6,"重本",""),IF(D339="历史类",IF(P339&gt;=分数线!$C$7,"重本","")))</f>
        <v/>
      </c>
      <c r="T339" s="28">
        <f t="shared" si="282"/>
        <v>0</v>
      </c>
      <c r="U339" s="28">
        <f t="shared" ref="U339:U381" si="322">R339+T339</f>
        <v>0</v>
      </c>
      <c r="V339" s="26">
        <v>7</v>
      </c>
      <c r="W339" s="26" t="s">
        <v>85</v>
      </c>
      <c r="X339" s="26">
        <f t="shared" si="283"/>
        <v>0</v>
      </c>
      <c r="Y339" s="26" t="s">
        <v>274</v>
      </c>
      <c r="Z339" s="26">
        <f t="shared" si="284"/>
        <v>0</v>
      </c>
      <c r="AA339" s="26" t="s">
        <v>93</v>
      </c>
      <c r="AB339" s="26">
        <f t="shared" si="285"/>
        <v>0</v>
      </c>
      <c r="AC339" s="49" t="s">
        <v>183</v>
      </c>
      <c r="AD339" s="26">
        <f t="shared" si="286"/>
        <v>0</v>
      </c>
      <c r="AE339" s="29" t="s">
        <v>275</v>
      </c>
      <c r="AF339" s="26">
        <f t="shared" si="287"/>
        <v>0</v>
      </c>
      <c r="AG339" s="29" t="s">
        <v>228</v>
      </c>
      <c r="AH339" s="26">
        <f t="shared" si="288"/>
        <v>0</v>
      </c>
      <c r="AI339" s="26">
        <v>7</v>
      </c>
      <c r="AJ339" s="26" t="s">
        <v>301</v>
      </c>
      <c r="AK339" s="26">
        <f t="shared" si="289"/>
        <v>0</v>
      </c>
      <c r="AL339" s="26" t="s">
        <v>79</v>
      </c>
      <c r="AM339" s="26">
        <f t="shared" si="290"/>
        <v>0</v>
      </c>
      <c r="AN339" s="26" t="s">
        <v>80</v>
      </c>
      <c r="AO339" s="26">
        <f t="shared" si="291"/>
        <v>0</v>
      </c>
      <c r="AP339" s="26" t="s">
        <v>97</v>
      </c>
      <c r="AQ339" s="26">
        <f t="shared" si="292"/>
        <v>0</v>
      </c>
      <c r="AR339" s="26" t="s">
        <v>164</v>
      </c>
      <c r="AS339" s="26">
        <f t="shared" si="293"/>
        <v>0</v>
      </c>
      <c r="AT339" s="26" t="s">
        <v>228</v>
      </c>
      <c r="AU339" s="26">
        <f t="shared" si="294"/>
        <v>0</v>
      </c>
      <c r="AV339" s="26">
        <v>7</v>
      </c>
      <c r="AW339" s="26" t="s">
        <v>301</v>
      </c>
      <c r="AX339" s="26">
        <f t="shared" si="295"/>
        <v>0</v>
      </c>
      <c r="AY339" s="26" t="s">
        <v>79</v>
      </c>
      <c r="AZ339" s="26">
        <f t="shared" si="296"/>
        <v>0</v>
      </c>
      <c r="BA339" s="26" t="s">
        <v>80</v>
      </c>
      <c r="BB339" s="26">
        <f t="shared" si="297"/>
        <v>0</v>
      </c>
      <c r="BC339" s="26" t="s">
        <v>183</v>
      </c>
      <c r="BD339" s="26">
        <f t="shared" si="298"/>
        <v>0</v>
      </c>
      <c r="BE339" s="26" t="s">
        <v>164</v>
      </c>
      <c r="BF339" s="26">
        <f t="shared" si="299"/>
        <v>0</v>
      </c>
      <c r="BG339" s="26" t="s">
        <v>269</v>
      </c>
      <c r="BH339" s="26">
        <f t="shared" si="300"/>
        <v>0</v>
      </c>
      <c r="BI339" s="26">
        <v>7</v>
      </c>
      <c r="BJ339" s="26" t="s">
        <v>347</v>
      </c>
      <c r="BK339" s="26">
        <f t="shared" si="301"/>
        <v>0</v>
      </c>
      <c r="BL339" s="26" t="s">
        <v>79</v>
      </c>
      <c r="BM339" s="26">
        <f t="shared" si="302"/>
        <v>0</v>
      </c>
      <c r="BN339" s="26" t="s">
        <v>80</v>
      </c>
      <c r="BO339" s="26">
        <f t="shared" si="303"/>
        <v>0</v>
      </c>
      <c r="BP339" s="26" t="s">
        <v>183</v>
      </c>
      <c r="BQ339" s="26">
        <f t="shared" si="304"/>
        <v>0</v>
      </c>
      <c r="BR339" s="26" t="s">
        <v>164</v>
      </c>
      <c r="BS339" s="26">
        <f t="shared" si="305"/>
        <v>0</v>
      </c>
      <c r="BT339" s="26" t="s">
        <v>269</v>
      </c>
      <c r="BU339" s="26">
        <f t="shared" si="306"/>
        <v>0</v>
      </c>
      <c r="BV339" s="26">
        <v>7</v>
      </c>
      <c r="BW339" s="26" t="s">
        <v>90</v>
      </c>
      <c r="BX339" s="26">
        <f t="shared" si="307"/>
        <v>0</v>
      </c>
      <c r="BY339" s="26" t="s">
        <v>79</v>
      </c>
      <c r="BZ339" s="26">
        <f t="shared" si="308"/>
        <v>0</v>
      </c>
      <c r="CA339" s="26" t="s">
        <v>80</v>
      </c>
      <c r="CB339" s="26">
        <f t="shared" si="309"/>
        <v>0</v>
      </c>
      <c r="CC339" s="26" t="s">
        <v>183</v>
      </c>
      <c r="CD339" s="26">
        <f t="shared" si="310"/>
        <v>0</v>
      </c>
      <c r="CE339" s="26" t="s">
        <v>164</v>
      </c>
      <c r="CF339" s="26">
        <f t="shared" si="311"/>
        <v>0</v>
      </c>
      <c r="CG339" s="26" t="s">
        <v>744</v>
      </c>
      <c r="CH339" s="26">
        <f t="shared" si="312"/>
        <v>0</v>
      </c>
      <c r="CI339" s="26">
        <v>7</v>
      </c>
      <c r="CJ339" s="26" t="s">
        <v>90</v>
      </c>
      <c r="CK339" s="26">
        <f t="shared" si="313"/>
        <v>0</v>
      </c>
      <c r="CL339" s="26" t="s">
        <v>79</v>
      </c>
      <c r="CM339" s="26">
        <f t="shared" si="314"/>
        <v>0</v>
      </c>
      <c r="CN339" s="26" t="s">
        <v>80</v>
      </c>
      <c r="CO339" s="26">
        <f t="shared" si="315"/>
        <v>0</v>
      </c>
      <c r="CP339" s="26" t="s">
        <v>183</v>
      </c>
      <c r="CQ339" s="26">
        <f t="shared" si="316"/>
        <v>0</v>
      </c>
      <c r="CR339" s="26" t="s">
        <v>164</v>
      </c>
      <c r="CS339" s="26">
        <f t="shared" si="317"/>
        <v>0</v>
      </c>
      <c r="CT339" s="26" t="s">
        <v>29</v>
      </c>
      <c r="CU339" s="26">
        <f t="shared" si="318"/>
        <v>0</v>
      </c>
    </row>
    <row r="340" spans="1:99" ht="15.75" x14ac:dyDescent="0.15">
      <c r="A340" s="23" t="s">
        <v>784</v>
      </c>
      <c r="B340" s="24" t="s">
        <v>785</v>
      </c>
      <c r="C340" s="23" t="s">
        <v>160</v>
      </c>
      <c r="D340" s="23" t="s">
        <v>8</v>
      </c>
      <c r="E340" s="25"/>
      <c r="F340" s="23">
        <v>0</v>
      </c>
      <c r="G340" s="26">
        <v>0</v>
      </c>
      <c r="H340" s="26">
        <v>93</v>
      </c>
      <c r="I340" s="26">
        <v>71</v>
      </c>
      <c r="J340" s="26">
        <v>66</v>
      </c>
      <c r="K340" s="26">
        <v>35</v>
      </c>
      <c r="L340" s="26">
        <v>61</v>
      </c>
      <c r="M340" s="26">
        <v>64</v>
      </c>
      <c r="N340" s="27">
        <v>0</v>
      </c>
      <c r="O340" s="26">
        <v>0</v>
      </c>
      <c r="P340" s="26">
        <f t="shared" si="319"/>
        <v>390</v>
      </c>
      <c r="Q340" s="28" t="str">
        <f>IF(D340="物理类",IF(P340&gt;=分数线!$C$2,"本科",""),IF(D340="历史类",IF(P340&gt;=分数线!$C$3,"本科","")))</f>
        <v/>
      </c>
      <c r="R340" s="28">
        <f t="shared" si="320"/>
        <v>0</v>
      </c>
      <c r="S340" s="28" t="str">
        <f>IF(D340="物理类",IF(P340&gt;=分数线!$C$6,"重本",""),IF(D340="历史类",IF(P340&gt;=分数线!$C$7,"重本","")))</f>
        <v/>
      </c>
      <c r="T340" s="28">
        <f t="shared" si="282"/>
        <v>0</v>
      </c>
      <c r="U340" s="28">
        <f t="shared" si="322"/>
        <v>0</v>
      </c>
      <c r="V340" s="26">
        <v>7</v>
      </c>
      <c r="W340" s="26" t="s">
        <v>85</v>
      </c>
      <c r="X340" s="26">
        <f t="shared" si="283"/>
        <v>0</v>
      </c>
      <c r="Y340" s="26" t="s">
        <v>86</v>
      </c>
      <c r="Z340" s="26">
        <f t="shared" si="284"/>
        <v>0</v>
      </c>
      <c r="AA340" s="26" t="s">
        <v>306</v>
      </c>
      <c r="AB340" s="26">
        <f t="shared" si="285"/>
        <v>0</v>
      </c>
      <c r="AC340" s="49" t="s">
        <v>97</v>
      </c>
      <c r="AD340" s="26">
        <f t="shared" si="286"/>
        <v>0</v>
      </c>
      <c r="AE340" s="29" t="s">
        <v>266</v>
      </c>
      <c r="AF340" s="26">
        <f t="shared" si="287"/>
        <v>0</v>
      </c>
      <c r="AG340" s="29" t="s">
        <v>269</v>
      </c>
      <c r="AH340" s="26">
        <f t="shared" si="288"/>
        <v>0</v>
      </c>
      <c r="AI340" s="26">
        <v>7</v>
      </c>
      <c r="AJ340" s="26" t="s">
        <v>301</v>
      </c>
      <c r="AK340" s="26">
        <f t="shared" si="289"/>
        <v>0</v>
      </c>
      <c r="AL340" s="26" t="s">
        <v>79</v>
      </c>
      <c r="AM340" s="26">
        <f t="shared" si="290"/>
        <v>0</v>
      </c>
      <c r="AN340" s="26" t="s">
        <v>80</v>
      </c>
      <c r="AO340" s="26">
        <f t="shared" si="291"/>
        <v>0</v>
      </c>
      <c r="AP340" s="26" t="s">
        <v>97</v>
      </c>
      <c r="AQ340" s="26">
        <f t="shared" si="292"/>
        <v>0</v>
      </c>
      <c r="AR340" s="26" t="s">
        <v>164</v>
      </c>
      <c r="AS340" s="26">
        <f t="shared" si="293"/>
        <v>0</v>
      </c>
      <c r="AT340" s="26" t="s">
        <v>228</v>
      </c>
      <c r="AU340" s="26">
        <f t="shared" si="294"/>
        <v>0</v>
      </c>
      <c r="AV340" s="26">
        <v>7</v>
      </c>
      <c r="AW340" s="26" t="s">
        <v>301</v>
      </c>
      <c r="AX340" s="26">
        <f t="shared" si="295"/>
        <v>0</v>
      </c>
      <c r="AY340" s="26" t="s">
        <v>79</v>
      </c>
      <c r="AZ340" s="26">
        <f t="shared" si="296"/>
        <v>0</v>
      </c>
      <c r="BA340" s="26" t="s">
        <v>80</v>
      </c>
      <c r="BB340" s="26">
        <f t="shared" si="297"/>
        <v>0</v>
      </c>
      <c r="BC340" s="26" t="s">
        <v>183</v>
      </c>
      <c r="BD340" s="26">
        <f t="shared" si="298"/>
        <v>0</v>
      </c>
      <c r="BE340" s="26" t="s">
        <v>164</v>
      </c>
      <c r="BF340" s="26">
        <f t="shared" si="299"/>
        <v>0</v>
      </c>
      <c r="BG340" s="26" t="s">
        <v>269</v>
      </c>
      <c r="BH340" s="26">
        <f t="shared" si="300"/>
        <v>0</v>
      </c>
      <c r="BI340" s="26">
        <v>7</v>
      </c>
      <c r="BJ340" s="26" t="s">
        <v>347</v>
      </c>
      <c r="BK340" s="26">
        <f t="shared" si="301"/>
        <v>0</v>
      </c>
      <c r="BL340" s="26" t="s">
        <v>79</v>
      </c>
      <c r="BM340" s="26">
        <f t="shared" si="302"/>
        <v>0</v>
      </c>
      <c r="BN340" s="26" t="s">
        <v>80</v>
      </c>
      <c r="BO340" s="26">
        <f t="shared" si="303"/>
        <v>0</v>
      </c>
      <c r="BP340" s="26" t="s">
        <v>183</v>
      </c>
      <c r="BQ340" s="26">
        <f t="shared" si="304"/>
        <v>0</v>
      </c>
      <c r="BR340" s="26" t="s">
        <v>164</v>
      </c>
      <c r="BS340" s="26">
        <f t="shared" si="305"/>
        <v>0</v>
      </c>
      <c r="BT340" s="26" t="s">
        <v>269</v>
      </c>
      <c r="BU340" s="26">
        <f t="shared" si="306"/>
        <v>0</v>
      </c>
      <c r="BV340" s="26">
        <v>7</v>
      </c>
      <c r="BW340" s="26" t="s">
        <v>90</v>
      </c>
      <c r="BX340" s="26">
        <f t="shared" si="307"/>
        <v>0</v>
      </c>
      <c r="BY340" s="26" t="s">
        <v>79</v>
      </c>
      <c r="BZ340" s="26">
        <f t="shared" si="308"/>
        <v>0</v>
      </c>
      <c r="CA340" s="26" t="s">
        <v>80</v>
      </c>
      <c r="CB340" s="26">
        <f t="shared" si="309"/>
        <v>0</v>
      </c>
      <c r="CC340" s="26" t="s">
        <v>183</v>
      </c>
      <c r="CD340" s="26">
        <f t="shared" si="310"/>
        <v>0</v>
      </c>
      <c r="CE340" s="26" t="s">
        <v>164</v>
      </c>
      <c r="CF340" s="26">
        <f t="shared" si="311"/>
        <v>0</v>
      </c>
      <c r="CG340" s="26" t="s">
        <v>744</v>
      </c>
      <c r="CH340" s="26">
        <f t="shared" si="312"/>
        <v>0</v>
      </c>
      <c r="CI340" s="26">
        <v>7</v>
      </c>
      <c r="CJ340" s="26" t="s">
        <v>90</v>
      </c>
      <c r="CK340" s="26">
        <f t="shared" si="313"/>
        <v>0</v>
      </c>
      <c r="CL340" s="26" t="s">
        <v>79</v>
      </c>
      <c r="CM340" s="26">
        <f t="shared" si="314"/>
        <v>0</v>
      </c>
      <c r="CN340" s="26" t="s">
        <v>80</v>
      </c>
      <c r="CO340" s="26">
        <f t="shared" si="315"/>
        <v>0</v>
      </c>
      <c r="CP340" s="26" t="s">
        <v>183</v>
      </c>
      <c r="CQ340" s="26">
        <f t="shared" si="316"/>
        <v>0</v>
      </c>
      <c r="CR340" s="26" t="s">
        <v>164</v>
      </c>
      <c r="CS340" s="26">
        <f t="shared" si="317"/>
        <v>0</v>
      </c>
      <c r="CT340" s="26" t="s">
        <v>29</v>
      </c>
      <c r="CU340" s="26">
        <f t="shared" si="318"/>
        <v>0</v>
      </c>
    </row>
    <row r="341" spans="1:99" ht="15.75" x14ac:dyDescent="0.15">
      <c r="A341" s="23" t="s">
        <v>786</v>
      </c>
      <c r="B341" s="24" t="s">
        <v>787</v>
      </c>
      <c r="C341" s="23" t="s">
        <v>160</v>
      </c>
      <c r="D341" s="23" t="s">
        <v>8</v>
      </c>
      <c r="E341" s="25"/>
      <c r="F341" s="23">
        <v>0</v>
      </c>
      <c r="G341" s="26">
        <v>0</v>
      </c>
      <c r="H341" s="26">
        <v>95</v>
      </c>
      <c r="I341" s="26">
        <v>90</v>
      </c>
      <c r="J341" s="26">
        <v>65</v>
      </c>
      <c r="K341" s="26">
        <v>47</v>
      </c>
      <c r="L341" s="26">
        <v>58</v>
      </c>
      <c r="M341" s="26">
        <v>68</v>
      </c>
      <c r="N341" s="27">
        <v>0</v>
      </c>
      <c r="O341" s="26">
        <v>0</v>
      </c>
      <c r="P341" s="26">
        <f t="shared" si="319"/>
        <v>423</v>
      </c>
      <c r="Q341" s="28" t="str">
        <f>IF(D341="物理类",IF(P341&gt;=分数线!$C$2,"本科",""),IF(D341="历史类",IF(P341&gt;=分数线!$C$3,"本科","")))</f>
        <v/>
      </c>
      <c r="R341" s="28">
        <f t="shared" si="320"/>
        <v>0</v>
      </c>
      <c r="S341" s="28" t="str">
        <f>IF(D341="物理类",IF(P341&gt;=分数线!$C$6,"重本",""),IF(D341="历史类",IF(P341&gt;=分数线!$C$7,"重本","")))</f>
        <v/>
      </c>
      <c r="T341" s="28">
        <f t="shared" si="282"/>
        <v>0</v>
      </c>
      <c r="U341" s="28">
        <f t="shared" si="322"/>
        <v>0</v>
      </c>
      <c r="V341" s="26">
        <v>7</v>
      </c>
      <c r="W341" s="26" t="s">
        <v>347</v>
      </c>
      <c r="X341" s="26">
        <f t="shared" si="283"/>
        <v>0</v>
      </c>
      <c r="Y341" s="26" t="s">
        <v>182</v>
      </c>
      <c r="Z341" s="26">
        <f t="shared" si="284"/>
        <v>0</v>
      </c>
      <c r="AA341" s="26" t="s">
        <v>80</v>
      </c>
      <c r="AB341" s="26">
        <f t="shared" si="285"/>
        <v>0</v>
      </c>
      <c r="AC341" s="49" t="s">
        <v>16</v>
      </c>
      <c r="AD341" s="26">
        <f t="shared" si="286"/>
        <v>0</v>
      </c>
      <c r="AE341" s="29" t="s">
        <v>275</v>
      </c>
      <c r="AF341" s="26">
        <f t="shared" si="287"/>
        <v>0</v>
      </c>
      <c r="AG341" s="29" t="s">
        <v>99</v>
      </c>
      <c r="AH341" s="26">
        <f t="shared" si="288"/>
        <v>0</v>
      </c>
      <c r="AI341" s="26">
        <v>7</v>
      </c>
      <c r="AJ341" s="26" t="s">
        <v>301</v>
      </c>
      <c r="AK341" s="26">
        <f t="shared" si="289"/>
        <v>0</v>
      </c>
      <c r="AL341" s="26" t="s">
        <v>79</v>
      </c>
      <c r="AM341" s="26">
        <f t="shared" si="290"/>
        <v>0</v>
      </c>
      <c r="AN341" s="26" t="s">
        <v>80</v>
      </c>
      <c r="AO341" s="26">
        <f t="shared" si="291"/>
        <v>0</v>
      </c>
      <c r="AP341" s="26" t="s">
        <v>97</v>
      </c>
      <c r="AQ341" s="26">
        <f t="shared" si="292"/>
        <v>0</v>
      </c>
      <c r="AR341" s="26" t="s">
        <v>164</v>
      </c>
      <c r="AS341" s="26">
        <f t="shared" si="293"/>
        <v>0</v>
      </c>
      <c r="AT341" s="26" t="s">
        <v>228</v>
      </c>
      <c r="AU341" s="26">
        <f t="shared" si="294"/>
        <v>0</v>
      </c>
      <c r="AV341" s="26">
        <v>7</v>
      </c>
      <c r="AW341" s="26" t="s">
        <v>301</v>
      </c>
      <c r="AX341" s="26">
        <f t="shared" si="295"/>
        <v>0</v>
      </c>
      <c r="AY341" s="26" t="s">
        <v>79</v>
      </c>
      <c r="AZ341" s="26">
        <f t="shared" si="296"/>
        <v>0</v>
      </c>
      <c r="BA341" s="26" t="s">
        <v>80</v>
      </c>
      <c r="BB341" s="26">
        <f t="shared" si="297"/>
        <v>0</v>
      </c>
      <c r="BC341" s="26" t="s">
        <v>183</v>
      </c>
      <c r="BD341" s="26">
        <f t="shared" si="298"/>
        <v>0</v>
      </c>
      <c r="BE341" s="26" t="s">
        <v>164</v>
      </c>
      <c r="BF341" s="26">
        <f t="shared" si="299"/>
        <v>0</v>
      </c>
      <c r="BG341" s="26" t="s">
        <v>269</v>
      </c>
      <c r="BH341" s="26">
        <f t="shared" si="300"/>
        <v>0</v>
      </c>
      <c r="BI341" s="26">
        <v>7</v>
      </c>
      <c r="BJ341" s="26" t="s">
        <v>347</v>
      </c>
      <c r="BK341" s="26">
        <f t="shared" si="301"/>
        <v>0</v>
      </c>
      <c r="BL341" s="26" t="s">
        <v>79</v>
      </c>
      <c r="BM341" s="26">
        <f t="shared" si="302"/>
        <v>0</v>
      </c>
      <c r="BN341" s="26" t="s">
        <v>80</v>
      </c>
      <c r="BO341" s="26">
        <f t="shared" si="303"/>
        <v>0</v>
      </c>
      <c r="BP341" s="26" t="s">
        <v>183</v>
      </c>
      <c r="BQ341" s="26">
        <f t="shared" si="304"/>
        <v>0</v>
      </c>
      <c r="BR341" s="26" t="s">
        <v>164</v>
      </c>
      <c r="BS341" s="26">
        <f t="shared" si="305"/>
        <v>0</v>
      </c>
      <c r="BT341" s="26" t="s">
        <v>269</v>
      </c>
      <c r="BU341" s="26">
        <f t="shared" si="306"/>
        <v>0</v>
      </c>
      <c r="BV341" s="26">
        <v>7</v>
      </c>
      <c r="BW341" s="26" t="s">
        <v>90</v>
      </c>
      <c r="BX341" s="26">
        <f t="shared" si="307"/>
        <v>0</v>
      </c>
      <c r="BY341" s="26" t="s">
        <v>79</v>
      </c>
      <c r="BZ341" s="26">
        <f t="shared" si="308"/>
        <v>0</v>
      </c>
      <c r="CA341" s="26" t="s">
        <v>80</v>
      </c>
      <c r="CB341" s="26">
        <f t="shared" si="309"/>
        <v>0</v>
      </c>
      <c r="CC341" s="26" t="s">
        <v>183</v>
      </c>
      <c r="CD341" s="26">
        <f t="shared" si="310"/>
        <v>0</v>
      </c>
      <c r="CE341" s="26" t="s">
        <v>164</v>
      </c>
      <c r="CF341" s="26">
        <f t="shared" si="311"/>
        <v>0</v>
      </c>
      <c r="CG341" s="26" t="s">
        <v>744</v>
      </c>
      <c r="CH341" s="26">
        <f t="shared" si="312"/>
        <v>0</v>
      </c>
      <c r="CI341" s="26">
        <v>7</v>
      </c>
      <c r="CJ341" s="26" t="s">
        <v>90</v>
      </c>
      <c r="CK341" s="26">
        <f t="shared" si="313"/>
        <v>0</v>
      </c>
      <c r="CL341" s="26" t="s">
        <v>79</v>
      </c>
      <c r="CM341" s="26">
        <f t="shared" si="314"/>
        <v>0</v>
      </c>
      <c r="CN341" s="26" t="s">
        <v>80</v>
      </c>
      <c r="CO341" s="26">
        <f t="shared" si="315"/>
        <v>0</v>
      </c>
      <c r="CP341" s="26" t="s">
        <v>183</v>
      </c>
      <c r="CQ341" s="26">
        <f t="shared" si="316"/>
        <v>0</v>
      </c>
      <c r="CR341" s="26" t="s">
        <v>164</v>
      </c>
      <c r="CS341" s="26">
        <f t="shared" si="317"/>
        <v>0</v>
      </c>
      <c r="CT341" s="26" t="s">
        <v>29</v>
      </c>
      <c r="CU341" s="26">
        <f t="shared" si="318"/>
        <v>0</v>
      </c>
    </row>
    <row r="342" spans="1:99" ht="15.75" x14ac:dyDescent="0.15">
      <c r="A342" s="23" t="s">
        <v>788</v>
      </c>
      <c r="B342" s="24" t="s">
        <v>789</v>
      </c>
      <c r="C342" s="23" t="s">
        <v>160</v>
      </c>
      <c r="D342" s="23" t="s">
        <v>8</v>
      </c>
      <c r="E342" s="25"/>
      <c r="F342" s="23">
        <v>0</v>
      </c>
      <c r="G342" s="26">
        <v>0</v>
      </c>
      <c r="H342" s="26">
        <v>93</v>
      </c>
      <c r="I342" s="26">
        <v>76</v>
      </c>
      <c r="J342" s="26">
        <v>63</v>
      </c>
      <c r="K342" s="26">
        <v>27</v>
      </c>
      <c r="L342" s="26">
        <v>58</v>
      </c>
      <c r="M342" s="26">
        <v>58</v>
      </c>
      <c r="N342" s="27">
        <v>0</v>
      </c>
      <c r="O342" s="26">
        <v>0</v>
      </c>
      <c r="P342" s="26">
        <f t="shared" si="319"/>
        <v>375</v>
      </c>
      <c r="Q342" s="28" t="str">
        <f>IF(D342="物理类",IF(P342&gt;=分数线!$C$2,"本科",""),IF(D342="历史类",IF(P342&gt;=分数线!$C$3,"本科","")))</f>
        <v/>
      </c>
      <c r="R342" s="28">
        <f t="shared" si="320"/>
        <v>0</v>
      </c>
      <c r="S342" s="28" t="str">
        <f>IF(D342="物理类",IF(P342&gt;=分数线!$C$6,"重本",""),IF(D342="历史类",IF(P342&gt;=分数线!$C$7,"重本","")))</f>
        <v/>
      </c>
      <c r="T342" s="28">
        <f t="shared" si="282"/>
        <v>0</v>
      </c>
      <c r="U342" s="28">
        <f t="shared" si="322"/>
        <v>0</v>
      </c>
      <c r="V342" s="26">
        <v>7</v>
      </c>
      <c r="W342" s="26" t="s">
        <v>301</v>
      </c>
      <c r="X342" s="26">
        <f t="shared" si="283"/>
        <v>0</v>
      </c>
      <c r="Y342" s="26" t="s">
        <v>79</v>
      </c>
      <c r="Z342" s="26">
        <f t="shared" si="284"/>
        <v>0</v>
      </c>
      <c r="AA342" s="26" t="s">
        <v>80</v>
      </c>
      <c r="AB342" s="26">
        <f t="shared" si="285"/>
        <v>0</v>
      </c>
      <c r="AC342" s="49" t="s">
        <v>97</v>
      </c>
      <c r="AD342" s="26">
        <f t="shared" si="286"/>
        <v>0</v>
      </c>
      <c r="AE342" s="29" t="s">
        <v>184</v>
      </c>
      <c r="AF342" s="26">
        <f t="shared" si="287"/>
        <v>0</v>
      </c>
      <c r="AG342" s="29" t="s">
        <v>185</v>
      </c>
      <c r="AH342" s="26">
        <f t="shared" si="288"/>
        <v>0</v>
      </c>
      <c r="AI342" s="26">
        <v>7</v>
      </c>
      <c r="AJ342" s="26" t="s">
        <v>301</v>
      </c>
      <c r="AK342" s="26">
        <f t="shared" si="289"/>
        <v>0</v>
      </c>
      <c r="AL342" s="26" t="s">
        <v>79</v>
      </c>
      <c r="AM342" s="26">
        <f t="shared" si="290"/>
        <v>0</v>
      </c>
      <c r="AN342" s="26" t="s">
        <v>80</v>
      </c>
      <c r="AO342" s="26">
        <f t="shared" si="291"/>
        <v>0</v>
      </c>
      <c r="AP342" s="26" t="s">
        <v>97</v>
      </c>
      <c r="AQ342" s="26">
        <f t="shared" si="292"/>
        <v>0</v>
      </c>
      <c r="AR342" s="26" t="s">
        <v>164</v>
      </c>
      <c r="AS342" s="26">
        <f t="shared" si="293"/>
        <v>0</v>
      </c>
      <c r="AT342" s="26" t="s">
        <v>228</v>
      </c>
      <c r="AU342" s="26">
        <f t="shared" si="294"/>
        <v>0</v>
      </c>
      <c r="AV342" s="26">
        <v>7</v>
      </c>
      <c r="AW342" s="26" t="s">
        <v>301</v>
      </c>
      <c r="AX342" s="26">
        <f t="shared" si="295"/>
        <v>0</v>
      </c>
      <c r="AY342" s="26" t="s">
        <v>79</v>
      </c>
      <c r="AZ342" s="26">
        <f t="shared" si="296"/>
        <v>0</v>
      </c>
      <c r="BA342" s="26" t="s">
        <v>80</v>
      </c>
      <c r="BB342" s="26">
        <f t="shared" si="297"/>
        <v>0</v>
      </c>
      <c r="BC342" s="26" t="s">
        <v>183</v>
      </c>
      <c r="BD342" s="26">
        <f t="shared" si="298"/>
        <v>0</v>
      </c>
      <c r="BE342" s="26" t="s">
        <v>164</v>
      </c>
      <c r="BF342" s="26">
        <f t="shared" si="299"/>
        <v>0</v>
      </c>
      <c r="BG342" s="26" t="s">
        <v>269</v>
      </c>
      <c r="BH342" s="26">
        <f t="shared" si="300"/>
        <v>0</v>
      </c>
      <c r="BI342" s="26">
        <v>7</v>
      </c>
      <c r="BJ342" s="26" t="s">
        <v>347</v>
      </c>
      <c r="BK342" s="26">
        <f t="shared" si="301"/>
        <v>0</v>
      </c>
      <c r="BL342" s="26" t="s">
        <v>79</v>
      </c>
      <c r="BM342" s="26">
        <f t="shared" si="302"/>
        <v>0</v>
      </c>
      <c r="BN342" s="26" t="s">
        <v>80</v>
      </c>
      <c r="BO342" s="26">
        <f t="shared" si="303"/>
        <v>0</v>
      </c>
      <c r="BP342" s="26" t="s">
        <v>183</v>
      </c>
      <c r="BQ342" s="26">
        <f t="shared" si="304"/>
        <v>0</v>
      </c>
      <c r="BR342" s="26" t="s">
        <v>164</v>
      </c>
      <c r="BS342" s="26">
        <f t="shared" si="305"/>
        <v>0</v>
      </c>
      <c r="BT342" s="26" t="s">
        <v>269</v>
      </c>
      <c r="BU342" s="26">
        <f t="shared" si="306"/>
        <v>0</v>
      </c>
      <c r="BV342" s="26">
        <v>7</v>
      </c>
      <c r="BW342" s="26" t="s">
        <v>90</v>
      </c>
      <c r="BX342" s="26">
        <f t="shared" si="307"/>
        <v>0</v>
      </c>
      <c r="BY342" s="26" t="s">
        <v>79</v>
      </c>
      <c r="BZ342" s="26">
        <f t="shared" si="308"/>
        <v>0</v>
      </c>
      <c r="CA342" s="26" t="s">
        <v>80</v>
      </c>
      <c r="CB342" s="26">
        <f t="shared" si="309"/>
        <v>0</v>
      </c>
      <c r="CC342" s="26" t="s">
        <v>183</v>
      </c>
      <c r="CD342" s="26">
        <f t="shared" si="310"/>
        <v>0</v>
      </c>
      <c r="CE342" s="26" t="s">
        <v>164</v>
      </c>
      <c r="CF342" s="26">
        <f t="shared" si="311"/>
        <v>0</v>
      </c>
      <c r="CG342" s="26" t="s">
        <v>744</v>
      </c>
      <c r="CH342" s="26">
        <f t="shared" si="312"/>
        <v>0</v>
      </c>
      <c r="CI342" s="26">
        <v>7</v>
      </c>
      <c r="CJ342" s="26" t="s">
        <v>90</v>
      </c>
      <c r="CK342" s="26">
        <f t="shared" si="313"/>
        <v>0</v>
      </c>
      <c r="CL342" s="26" t="s">
        <v>79</v>
      </c>
      <c r="CM342" s="26">
        <f t="shared" si="314"/>
        <v>0</v>
      </c>
      <c r="CN342" s="26" t="s">
        <v>80</v>
      </c>
      <c r="CO342" s="26">
        <f t="shared" si="315"/>
        <v>0</v>
      </c>
      <c r="CP342" s="26" t="s">
        <v>183</v>
      </c>
      <c r="CQ342" s="26">
        <f t="shared" si="316"/>
        <v>0</v>
      </c>
      <c r="CR342" s="26" t="s">
        <v>164</v>
      </c>
      <c r="CS342" s="26">
        <f t="shared" si="317"/>
        <v>0</v>
      </c>
      <c r="CT342" s="26" t="s">
        <v>29</v>
      </c>
      <c r="CU342" s="26">
        <f t="shared" si="318"/>
        <v>0</v>
      </c>
    </row>
    <row r="343" spans="1:99" ht="15.75" x14ac:dyDescent="0.15">
      <c r="A343" s="23" t="s">
        <v>790</v>
      </c>
      <c r="B343" s="24" t="s">
        <v>791</v>
      </c>
      <c r="C343" s="23" t="s">
        <v>160</v>
      </c>
      <c r="D343" s="23" t="s">
        <v>8</v>
      </c>
      <c r="E343" s="25"/>
      <c r="F343" s="23">
        <v>0</v>
      </c>
      <c r="G343" s="26">
        <v>0</v>
      </c>
      <c r="H343" s="26">
        <v>97</v>
      </c>
      <c r="I343" s="26">
        <v>76</v>
      </c>
      <c r="J343" s="26">
        <v>33</v>
      </c>
      <c r="K343" s="26">
        <v>29</v>
      </c>
      <c r="L343" s="26">
        <v>57</v>
      </c>
      <c r="M343" s="26">
        <v>52</v>
      </c>
      <c r="N343" s="27">
        <v>0</v>
      </c>
      <c r="O343" s="26">
        <v>0</v>
      </c>
      <c r="P343" s="26">
        <f t="shared" si="319"/>
        <v>344</v>
      </c>
      <c r="Q343" s="28" t="str">
        <f>IF(D343="物理类",IF(P343&gt;=分数线!$C$2,"本科",""),IF(D343="历史类",IF(P343&gt;=分数线!$C$3,"本科","")))</f>
        <v/>
      </c>
      <c r="R343" s="28">
        <f t="shared" si="320"/>
        <v>0</v>
      </c>
      <c r="S343" s="28" t="str">
        <f>IF(D343="物理类",IF(P343&gt;=分数线!$C$6,"重本",""),IF(D343="历史类",IF(P343&gt;=分数线!$C$7,"重本","")))</f>
        <v/>
      </c>
      <c r="T343" s="28">
        <f t="shared" si="282"/>
        <v>0</v>
      </c>
      <c r="U343" s="28">
        <f t="shared" si="322"/>
        <v>0</v>
      </c>
      <c r="V343" s="26">
        <v>7</v>
      </c>
      <c r="W343" s="26" t="s">
        <v>347</v>
      </c>
      <c r="X343" s="26">
        <f t="shared" si="283"/>
        <v>0</v>
      </c>
      <c r="Y343" s="26" t="s">
        <v>182</v>
      </c>
      <c r="Z343" s="26">
        <f t="shared" si="284"/>
        <v>0</v>
      </c>
      <c r="AA343" s="26" t="s">
        <v>80</v>
      </c>
      <c r="AB343" s="26">
        <f t="shared" si="285"/>
        <v>0</v>
      </c>
      <c r="AC343" s="49" t="s">
        <v>16</v>
      </c>
      <c r="AD343" s="26">
        <f t="shared" si="286"/>
        <v>0</v>
      </c>
      <c r="AE343" s="29" t="s">
        <v>275</v>
      </c>
      <c r="AF343" s="26">
        <f t="shared" si="287"/>
        <v>0</v>
      </c>
      <c r="AG343" s="29" t="s">
        <v>99</v>
      </c>
      <c r="AH343" s="26">
        <f t="shared" si="288"/>
        <v>0</v>
      </c>
      <c r="AI343" s="26">
        <v>7</v>
      </c>
      <c r="AJ343" s="26" t="s">
        <v>301</v>
      </c>
      <c r="AK343" s="26">
        <f t="shared" si="289"/>
        <v>0</v>
      </c>
      <c r="AL343" s="26" t="s">
        <v>79</v>
      </c>
      <c r="AM343" s="26">
        <f t="shared" si="290"/>
        <v>0</v>
      </c>
      <c r="AN343" s="26" t="s">
        <v>80</v>
      </c>
      <c r="AO343" s="26">
        <f t="shared" si="291"/>
        <v>0</v>
      </c>
      <c r="AP343" s="26" t="s">
        <v>97</v>
      </c>
      <c r="AQ343" s="26">
        <f t="shared" si="292"/>
        <v>0</v>
      </c>
      <c r="AR343" s="26" t="s">
        <v>164</v>
      </c>
      <c r="AS343" s="26">
        <f t="shared" si="293"/>
        <v>0</v>
      </c>
      <c r="AT343" s="26" t="s">
        <v>228</v>
      </c>
      <c r="AU343" s="26">
        <f t="shared" si="294"/>
        <v>0</v>
      </c>
      <c r="AV343" s="26" t="e">
        <v>#N/A</v>
      </c>
      <c r="AW343" s="26" t="e">
        <v>#N/A</v>
      </c>
      <c r="AX343" s="26">
        <f t="shared" si="295"/>
        <v>0</v>
      </c>
      <c r="AY343" s="26" t="e">
        <v>#N/A</v>
      </c>
      <c r="AZ343" s="26">
        <f t="shared" si="296"/>
        <v>0</v>
      </c>
      <c r="BA343" s="26" t="e">
        <v>#N/A</v>
      </c>
      <c r="BB343" s="26">
        <f t="shared" si="297"/>
        <v>0</v>
      </c>
      <c r="BC343" s="26" t="e">
        <v>#N/A</v>
      </c>
      <c r="BD343" s="26">
        <f t="shared" si="298"/>
        <v>0</v>
      </c>
      <c r="BE343" s="26" t="e">
        <v>#N/A</v>
      </c>
      <c r="BF343" s="26">
        <f t="shared" si="299"/>
        <v>0</v>
      </c>
      <c r="BG343" s="26" t="e">
        <v>#N/A</v>
      </c>
      <c r="BH343" s="26">
        <f t="shared" si="300"/>
        <v>0</v>
      </c>
      <c r="BI343" s="26" t="e">
        <v>#N/A</v>
      </c>
      <c r="BJ343" s="26" t="e">
        <v>#N/A</v>
      </c>
      <c r="BK343" s="26">
        <f t="shared" si="301"/>
        <v>0</v>
      </c>
      <c r="BL343" s="26" t="e">
        <v>#N/A</v>
      </c>
      <c r="BM343" s="26">
        <f t="shared" si="302"/>
        <v>0</v>
      </c>
      <c r="BN343" s="26" t="e">
        <v>#N/A</v>
      </c>
      <c r="BO343" s="26">
        <f t="shared" si="303"/>
        <v>0</v>
      </c>
      <c r="BP343" s="26" t="e">
        <v>#N/A</v>
      </c>
      <c r="BQ343" s="26">
        <f t="shared" si="304"/>
        <v>0</v>
      </c>
      <c r="BR343" s="26" t="e">
        <v>#N/A</v>
      </c>
      <c r="BS343" s="26">
        <f t="shared" si="305"/>
        <v>0</v>
      </c>
      <c r="BT343" s="26" t="e">
        <v>#N/A</v>
      </c>
      <c r="BU343" s="26">
        <f t="shared" si="306"/>
        <v>0</v>
      </c>
      <c r="BV343" s="26" t="e">
        <v>#N/A</v>
      </c>
      <c r="BW343" s="26" t="e">
        <v>#N/A</v>
      </c>
      <c r="BX343" s="26">
        <f t="shared" si="307"/>
        <v>0</v>
      </c>
      <c r="BY343" s="26" t="e">
        <v>#N/A</v>
      </c>
      <c r="BZ343" s="26">
        <f t="shared" si="308"/>
        <v>0</v>
      </c>
      <c r="CA343" s="26" t="e">
        <v>#N/A</v>
      </c>
      <c r="CB343" s="26">
        <f t="shared" si="309"/>
        <v>0</v>
      </c>
      <c r="CC343" s="26" t="e">
        <v>#N/A</v>
      </c>
      <c r="CD343" s="26">
        <f t="shared" si="310"/>
        <v>0</v>
      </c>
      <c r="CE343" s="26" t="e">
        <v>#N/A</v>
      </c>
      <c r="CF343" s="26">
        <f t="shared" si="311"/>
        <v>0</v>
      </c>
      <c r="CG343" s="26" t="e">
        <v>#N/A</v>
      </c>
      <c r="CH343" s="26">
        <f t="shared" si="312"/>
        <v>0</v>
      </c>
      <c r="CI343" s="26">
        <v>7</v>
      </c>
      <c r="CJ343" s="26" t="s">
        <v>90</v>
      </c>
      <c r="CK343" s="26">
        <f t="shared" si="313"/>
        <v>0</v>
      </c>
      <c r="CL343" s="26" t="s">
        <v>79</v>
      </c>
      <c r="CM343" s="26">
        <f t="shared" si="314"/>
        <v>0</v>
      </c>
      <c r="CN343" s="26" t="s">
        <v>80</v>
      </c>
      <c r="CO343" s="26">
        <f t="shared" si="315"/>
        <v>0</v>
      </c>
      <c r="CP343" s="26" t="s">
        <v>183</v>
      </c>
      <c r="CQ343" s="26">
        <f t="shared" si="316"/>
        <v>0</v>
      </c>
      <c r="CR343" s="26" t="s">
        <v>164</v>
      </c>
      <c r="CS343" s="26">
        <f t="shared" si="317"/>
        <v>0</v>
      </c>
      <c r="CT343" s="26" t="s">
        <v>29</v>
      </c>
      <c r="CU343" s="26">
        <f t="shared" si="318"/>
        <v>0</v>
      </c>
    </row>
    <row r="344" spans="1:99" ht="15.75" x14ac:dyDescent="0.15">
      <c r="A344" s="23" t="s">
        <v>792</v>
      </c>
      <c r="B344" s="24" t="s">
        <v>793</v>
      </c>
      <c r="C344" s="23" t="s">
        <v>160</v>
      </c>
      <c r="D344" s="23" t="s">
        <v>8</v>
      </c>
      <c r="E344" s="25"/>
      <c r="F344" s="23">
        <v>0.2</v>
      </c>
      <c r="G344" s="26">
        <v>0</v>
      </c>
      <c r="H344" s="26">
        <v>86</v>
      </c>
      <c r="I344" s="26">
        <v>69</v>
      </c>
      <c r="J344" s="26">
        <v>47</v>
      </c>
      <c r="K344" s="26">
        <v>35</v>
      </c>
      <c r="L344" s="26">
        <v>56</v>
      </c>
      <c r="M344" s="26">
        <v>64</v>
      </c>
      <c r="N344" s="27">
        <v>0</v>
      </c>
      <c r="O344" s="26">
        <v>0</v>
      </c>
      <c r="P344" s="26">
        <f t="shared" si="319"/>
        <v>357</v>
      </c>
      <c r="Q344" s="28" t="str">
        <f>IF(D344="物理类",IF(P344&gt;=分数线!$C$2,"本科",""),IF(D344="历史类",IF(P344&gt;=分数线!$C$3,"本科","")))</f>
        <v/>
      </c>
      <c r="R344" s="28">
        <f t="shared" si="320"/>
        <v>-7.2</v>
      </c>
      <c r="S344" s="28" t="str">
        <f>IF(D344="物理类",IF(P344&gt;=分数线!$C$6,"重本",""),IF(D344="历史类",IF(P344&gt;=分数线!$C$7,"重本","")))</f>
        <v/>
      </c>
      <c r="T344" s="28">
        <f t="shared" si="282"/>
        <v>0</v>
      </c>
      <c r="U344" s="28">
        <f t="shared" si="322"/>
        <v>-7.2</v>
      </c>
      <c r="V344" s="26">
        <v>7</v>
      </c>
      <c r="W344" s="26" t="s">
        <v>347</v>
      </c>
      <c r="X344" s="26">
        <f t="shared" si="283"/>
        <v>-0.12</v>
      </c>
      <c r="Y344" s="26" t="s">
        <v>217</v>
      </c>
      <c r="Z344" s="26">
        <f t="shared" si="284"/>
        <v>-0.12</v>
      </c>
      <c r="AA344" s="26" t="s">
        <v>348</v>
      </c>
      <c r="AB344" s="26">
        <f t="shared" si="285"/>
        <v>-0.12</v>
      </c>
      <c r="AC344" s="49" t="s">
        <v>97</v>
      </c>
      <c r="AD344" s="26">
        <f t="shared" si="286"/>
        <v>-0.12</v>
      </c>
      <c r="AE344" s="29" t="s">
        <v>349</v>
      </c>
      <c r="AF344" s="26">
        <f t="shared" si="287"/>
        <v>-0.12</v>
      </c>
      <c r="AG344" s="29" t="s">
        <v>228</v>
      </c>
      <c r="AH344" s="26">
        <f t="shared" si="288"/>
        <v>-0.12</v>
      </c>
      <c r="AI344" s="26">
        <v>7</v>
      </c>
      <c r="AJ344" s="26" t="s">
        <v>301</v>
      </c>
      <c r="AK344" s="26">
        <f t="shared" si="289"/>
        <v>-0.12</v>
      </c>
      <c r="AL344" s="26" t="s">
        <v>79</v>
      </c>
      <c r="AM344" s="26">
        <f t="shared" si="290"/>
        <v>-0.12</v>
      </c>
      <c r="AN344" s="26" t="s">
        <v>80</v>
      </c>
      <c r="AO344" s="26">
        <f t="shared" si="291"/>
        <v>-0.12</v>
      </c>
      <c r="AP344" s="26" t="s">
        <v>97</v>
      </c>
      <c r="AQ344" s="26">
        <f t="shared" si="292"/>
        <v>-0.12</v>
      </c>
      <c r="AR344" s="26" t="s">
        <v>164</v>
      </c>
      <c r="AS344" s="26">
        <f t="shared" si="293"/>
        <v>-0.12</v>
      </c>
      <c r="AT344" s="26" t="s">
        <v>228</v>
      </c>
      <c r="AU344" s="26">
        <f t="shared" si="294"/>
        <v>-0.12</v>
      </c>
      <c r="AV344" s="26">
        <v>7</v>
      </c>
      <c r="AW344" s="26" t="s">
        <v>301</v>
      </c>
      <c r="AX344" s="26">
        <f t="shared" si="295"/>
        <v>-0.18</v>
      </c>
      <c r="AY344" s="26" t="s">
        <v>79</v>
      </c>
      <c r="AZ344" s="26">
        <f t="shared" si="296"/>
        <v>-0.18</v>
      </c>
      <c r="BA344" s="26" t="s">
        <v>80</v>
      </c>
      <c r="BB344" s="26">
        <f t="shared" si="297"/>
        <v>-0.18</v>
      </c>
      <c r="BC344" s="26" t="s">
        <v>183</v>
      </c>
      <c r="BD344" s="26">
        <f t="shared" si="298"/>
        <v>-0.18</v>
      </c>
      <c r="BE344" s="26" t="s">
        <v>164</v>
      </c>
      <c r="BF344" s="26">
        <f t="shared" si="299"/>
        <v>-0.18</v>
      </c>
      <c r="BG344" s="26" t="s">
        <v>269</v>
      </c>
      <c r="BH344" s="26">
        <f t="shared" si="300"/>
        <v>-0.18</v>
      </c>
      <c r="BI344" s="26">
        <v>7</v>
      </c>
      <c r="BJ344" s="26" t="s">
        <v>347</v>
      </c>
      <c r="BK344" s="26">
        <f t="shared" si="301"/>
        <v>-0.18</v>
      </c>
      <c r="BL344" s="26" t="s">
        <v>79</v>
      </c>
      <c r="BM344" s="26">
        <f t="shared" si="302"/>
        <v>-0.18</v>
      </c>
      <c r="BN344" s="26" t="s">
        <v>80</v>
      </c>
      <c r="BO344" s="26">
        <f t="shared" si="303"/>
        <v>-0.18</v>
      </c>
      <c r="BP344" s="26" t="s">
        <v>183</v>
      </c>
      <c r="BQ344" s="26">
        <f t="shared" si="304"/>
        <v>-0.18</v>
      </c>
      <c r="BR344" s="26" t="s">
        <v>164</v>
      </c>
      <c r="BS344" s="26">
        <f t="shared" si="305"/>
        <v>-0.18</v>
      </c>
      <c r="BT344" s="26" t="s">
        <v>269</v>
      </c>
      <c r="BU344" s="26">
        <f t="shared" si="306"/>
        <v>-0.18</v>
      </c>
      <c r="BV344" s="26">
        <v>7</v>
      </c>
      <c r="BW344" s="26" t="s">
        <v>90</v>
      </c>
      <c r="BX344" s="26">
        <f t="shared" si="307"/>
        <v>-0.3</v>
      </c>
      <c r="BY344" s="26" t="s">
        <v>79</v>
      </c>
      <c r="BZ344" s="26">
        <f t="shared" si="308"/>
        <v>-0.3</v>
      </c>
      <c r="CA344" s="26" t="s">
        <v>80</v>
      </c>
      <c r="CB344" s="26">
        <f t="shared" si="309"/>
        <v>-0.3</v>
      </c>
      <c r="CC344" s="26" t="s">
        <v>183</v>
      </c>
      <c r="CD344" s="26">
        <f t="shared" si="310"/>
        <v>-0.3</v>
      </c>
      <c r="CE344" s="26" t="s">
        <v>164</v>
      </c>
      <c r="CF344" s="26">
        <f t="shared" si="311"/>
        <v>-0.3</v>
      </c>
      <c r="CG344" s="26" t="s">
        <v>744</v>
      </c>
      <c r="CH344" s="26">
        <f t="shared" si="312"/>
        <v>-0.3</v>
      </c>
      <c r="CI344" s="26">
        <v>7</v>
      </c>
      <c r="CJ344" s="26" t="s">
        <v>90</v>
      </c>
      <c r="CK344" s="26">
        <f t="shared" si="313"/>
        <v>-0.3</v>
      </c>
      <c r="CL344" s="26" t="s">
        <v>79</v>
      </c>
      <c r="CM344" s="26">
        <f t="shared" si="314"/>
        <v>-0.3</v>
      </c>
      <c r="CN344" s="26" t="s">
        <v>80</v>
      </c>
      <c r="CO344" s="26">
        <f t="shared" si="315"/>
        <v>-0.3</v>
      </c>
      <c r="CP344" s="26" t="s">
        <v>183</v>
      </c>
      <c r="CQ344" s="26">
        <f t="shared" si="316"/>
        <v>-0.3</v>
      </c>
      <c r="CR344" s="26" t="s">
        <v>164</v>
      </c>
      <c r="CS344" s="26">
        <f t="shared" si="317"/>
        <v>-0.3</v>
      </c>
      <c r="CT344" s="26" t="s">
        <v>29</v>
      </c>
      <c r="CU344" s="26">
        <f t="shared" si="318"/>
        <v>-0.3</v>
      </c>
    </row>
    <row r="345" spans="1:99" ht="15.75" x14ac:dyDescent="0.15">
      <c r="A345" s="23" t="s">
        <v>794</v>
      </c>
      <c r="B345" s="24" t="s">
        <v>795</v>
      </c>
      <c r="C345" s="23" t="s">
        <v>160</v>
      </c>
      <c r="D345" s="23" t="s">
        <v>8</v>
      </c>
      <c r="E345" s="25"/>
      <c r="F345" s="23">
        <v>0.2</v>
      </c>
      <c r="G345" s="26">
        <v>0</v>
      </c>
      <c r="H345" s="26">
        <v>87</v>
      </c>
      <c r="I345" s="26">
        <v>71</v>
      </c>
      <c r="J345" s="26">
        <v>83</v>
      </c>
      <c r="K345" s="26">
        <v>21</v>
      </c>
      <c r="L345" s="26">
        <v>54</v>
      </c>
      <c r="M345" s="26">
        <v>22</v>
      </c>
      <c r="N345" s="27">
        <v>0</v>
      </c>
      <c r="O345" s="26">
        <v>0</v>
      </c>
      <c r="P345" s="26">
        <f t="shared" si="319"/>
        <v>338</v>
      </c>
      <c r="Q345" s="28" t="str">
        <f>IF(D345="物理类",IF(P345&gt;=分数线!$C$2,"本科",""),IF(D345="历史类",IF(P345&gt;=分数线!$C$3,"本科","")))</f>
        <v/>
      </c>
      <c r="R345" s="28">
        <f t="shared" si="320"/>
        <v>-7.2</v>
      </c>
      <c r="S345" s="28" t="str">
        <f>IF(D345="物理类",IF(P345&gt;=分数线!$C$6,"重本",""),IF(D345="历史类",IF(P345&gt;=分数线!$C$7,"重本","")))</f>
        <v/>
      </c>
      <c r="T345" s="28">
        <f t="shared" si="282"/>
        <v>0</v>
      </c>
      <c r="U345" s="28">
        <f t="shared" si="322"/>
        <v>-7.2</v>
      </c>
      <c r="V345" s="26">
        <v>7</v>
      </c>
      <c r="W345" s="26" t="s">
        <v>216</v>
      </c>
      <c r="X345" s="26">
        <f t="shared" si="283"/>
        <v>-0.12</v>
      </c>
      <c r="Y345" s="26" t="s">
        <v>217</v>
      </c>
      <c r="Z345" s="26">
        <f t="shared" si="284"/>
        <v>-0.12</v>
      </c>
      <c r="AA345" s="26" t="s">
        <v>93</v>
      </c>
      <c r="AB345" s="26">
        <f t="shared" si="285"/>
        <v>-0.12</v>
      </c>
      <c r="AC345" s="49" t="s">
        <v>218</v>
      </c>
      <c r="AD345" s="26">
        <f t="shared" si="286"/>
        <v>-0.12</v>
      </c>
      <c r="AE345" s="29" t="s">
        <v>219</v>
      </c>
      <c r="AF345" s="26">
        <f t="shared" si="287"/>
        <v>-0.12</v>
      </c>
      <c r="AG345" s="29" t="s">
        <v>99</v>
      </c>
      <c r="AH345" s="26">
        <f t="shared" si="288"/>
        <v>-0.12</v>
      </c>
      <c r="AI345" s="26">
        <v>7</v>
      </c>
      <c r="AJ345" s="26" t="s">
        <v>301</v>
      </c>
      <c r="AK345" s="26">
        <f t="shared" si="289"/>
        <v>-0.12</v>
      </c>
      <c r="AL345" s="26" t="s">
        <v>79</v>
      </c>
      <c r="AM345" s="26">
        <f t="shared" si="290"/>
        <v>-0.12</v>
      </c>
      <c r="AN345" s="26" t="s">
        <v>80</v>
      </c>
      <c r="AO345" s="26">
        <f t="shared" si="291"/>
        <v>-0.12</v>
      </c>
      <c r="AP345" s="26" t="s">
        <v>97</v>
      </c>
      <c r="AQ345" s="26">
        <f t="shared" si="292"/>
        <v>-0.12</v>
      </c>
      <c r="AR345" s="26" t="s">
        <v>164</v>
      </c>
      <c r="AS345" s="26">
        <f t="shared" si="293"/>
        <v>-0.12</v>
      </c>
      <c r="AT345" s="26" t="s">
        <v>228</v>
      </c>
      <c r="AU345" s="26">
        <f t="shared" si="294"/>
        <v>-0.12</v>
      </c>
      <c r="AV345" s="26">
        <v>7</v>
      </c>
      <c r="AW345" s="26" t="s">
        <v>301</v>
      </c>
      <c r="AX345" s="26">
        <f t="shared" si="295"/>
        <v>-0.18</v>
      </c>
      <c r="AY345" s="26" t="s">
        <v>79</v>
      </c>
      <c r="AZ345" s="26">
        <f t="shared" si="296"/>
        <v>-0.18</v>
      </c>
      <c r="BA345" s="26" t="s">
        <v>80</v>
      </c>
      <c r="BB345" s="26">
        <f t="shared" si="297"/>
        <v>-0.18</v>
      </c>
      <c r="BC345" s="26" t="s">
        <v>183</v>
      </c>
      <c r="BD345" s="26">
        <f t="shared" si="298"/>
        <v>-0.18</v>
      </c>
      <c r="BE345" s="26" t="s">
        <v>164</v>
      </c>
      <c r="BF345" s="26">
        <f t="shared" si="299"/>
        <v>-0.18</v>
      </c>
      <c r="BG345" s="26" t="s">
        <v>269</v>
      </c>
      <c r="BH345" s="26">
        <f t="shared" si="300"/>
        <v>-0.18</v>
      </c>
      <c r="BI345" s="26">
        <v>7</v>
      </c>
      <c r="BJ345" s="26" t="s">
        <v>347</v>
      </c>
      <c r="BK345" s="26">
        <f t="shared" si="301"/>
        <v>-0.18</v>
      </c>
      <c r="BL345" s="26" t="s">
        <v>79</v>
      </c>
      <c r="BM345" s="26">
        <f t="shared" si="302"/>
        <v>-0.18</v>
      </c>
      <c r="BN345" s="26" t="s">
        <v>80</v>
      </c>
      <c r="BO345" s="26">
        <f t="shared" si="303"/>
        <v>-0.18</v>
      </c>
      <c r="BP345" s="26" t="s">
        <v>183</v>
      </c>
      <c r="BQ345" s="26">
        <f t="shared" si="304"/>
        <v>-0.18</v>
      </c>
      <c r="BR345" s="26" t="s">
        <v>164</v>
      </c>
      <c r="BS345" s="26">
        <f t="shared" si="305"/>
        <v>-0.18</v>
      </c>
      <c r="BT345" s="26" t="s">
        <v>269</v>
      </c>
      <c r="BU345" s="26">
        <f t="shared" si="306"/>
        <v>-0.18</v>
      </c>
      <c r="BV345" s="26">
        <v>7</v>
      </c>
      <c r="BW345" s="26" t="s">
        <v>90</v>
      </c>
      <c r="BX345" s="26">
        <f t="shared" si="307"/>
        <v>-0.3</v>
      </c>
      <c r="BY345" s="26" t="s">
        <v>79</v>
      </c>
      <c r="BZ345" s="26">
        <f t="shared" si="308"/>
        <v>-0.3</v>
      </c>
      <c r="CA345" s="26" t="s">
        <v>80</v>
      </c>
      <c r="CB345" s="26">
        <f t="shared" si="309"/>
        <v>-0.3</v>
      </c>
      <c r="CC345" s="26" t="s">
        <v>183</v>
      </c>
      <c r="CD345" s="26">
        <f t="shared" si="310"/>
        <v>-0.3</v>
      </c>
      <c r="CE345" s="26" t="s">
        <v>164</v>
      </c>
      <c r="CF345" s="26">
        <f t="shared" si="311"/>
        <v>-0.3</v>
      </c>
      <c r="CG345" s="26" t="s">
        <v>744</v>
      </c>
      <c r="CH345" s="26">
        <f t="shared" si="312"/>
        <v>-0.3</v>
      </c>
      <c r="CI345" s="26">
        <v>7</v>
      </c>
      <c r="CJ345" s="26" t="s">
        <v>90</v>
      </c>
      <c r="CK345" s="26">
        <f t="shared" si="313"/>
        <v>-0.3</v>
      </c>
      <c r="CL345" s="26" t="s">
        <v>79</v>
      </c>
      <c r="CM345" s="26">
        <f t="shared" si="314"/>
        <v>-0.3</v>
      </c>
      <c r="CN345" s="26" t="s">
        <v>80</v>
      </c>
      <c r="CO345" s="26">
        <f t="shared" si="315"/>
        <v>-0.3</v>
      </c>
      <c r="CP345" s="26" t="s">
        <v>183</v>
      </c>
      <c r="CQ345" s="26">
        <f t="shared" si="316"/>
        <v>-0.3</v>
      </c>
      <c r="CR345" s="26" t="s">
        <v>164</v>
      </c>
      <c r="CS345" s="26">
        <f t="shared" si="317"/>
        <v>-0.3</v>
      </c>
      <c r="CT345" s="26" t="s">
        <v>29</v>
      </c>
      <c r="CU345" s="26">
        <f t="shared" si="318"/>
        <v>-0.3</v>
      </c>
    </row>
    <row r="346" spans="1:99" ht="15.75" x14ac:dyDescent="0.15">
      <c r="A346" s="23" t="s">
        <v>796</v>
      </c>
      <c r="B346" s="24" t="s">
        <v>797</v>
      </c>
      <c r="C346" s="23" t="s">
        <v>160</v>
      </c>
      <c r="D346" s="23" t="s">
        <v>8</v>
      </c>
      <c r="E346" s="25"/>
      <c r="F346" s="23">
        <v>0</v>
      </c>
      <c r="G346" s="26">
        <v>0</v>
      </c>
      <c r="H346" s="26">
        <v>104</v>
      </c>
      <c r="I346" s="26">
        <v>66</v>
      </c>
      <c r="J346" s="26">
        <v>111</v>
      </c>
      <c r="K346" s="26">
        <v>27</v>
      </c>
      <c r="L346" s="26">
        <v>52</v>
      </c>
      <c r="M346" s="26">
        <v>55</v>
      </c>
      <c r="N346" s="27">
        <v>0</v>
      </c>
      <c r="O346" s="26">
        <v>0</v>
      </c>
      <c r="P346" s="26">
        <f t="shared" si="319"/>
        <v>415</v>
      </c>
      <c r="Q346" s="28" t="str">
        <f>IF(D346="物理类",IF(P346&gt;=分数线!$C$2,"本科",""),IF(D346="历史类",IF(P346&gt;=分数线!$C$3,"本科","")))</f>
        <v/>
      </c>
      <c r="R346" s="28">
        <f t="shared" si="320"/>
        <v>0</v>
      </c>
      <c r="S346" s="28" t="str">
        <f>IF(D346="物理类",IF(P346&gt;=分数线!$C$6,"重本",""),IF(D346="历史类",IF(P346&gt;=分数线!$C$7,"重本","")))</f>
        <v/>
      </c>
      <c r="T346" s="28">
        <f t="shared" si="282"/>
        <v>0</v>
      </c>
      <c r="U346" s="28">
        <f t="shared" si="322"/>
        <v>0</v>
      </c>
      <c r="V346" s="26">
        <v>7</v>
      </c>
      <c r="W346" s="26" t="s">
        <v>343</v>
      </c>
      <c r="X346" s="26">
        <f t="shared" si="283"/>
        <v>0</v>
      </c>
      <c r="Y346" s="26" t="s">
        <v>79</v>
      </c>
      <c r="Z346" s="26">
        <f t="shared" si="284"/>
        <v>0</v>
      </c>
      <c r="AA346" s="26" t="s">
        <v>344</v>
      </c>
      <c r="AB346" s="26">
        <f t="shared" si="285"/>
        <v>0</v>
      </c>
      <c r="AC346" s="49" t="s">
        <v>218</v>
      </c>
      <c r="AD346" s="26">
        <f t="shared" si="286"/>
        <v>0</v>
      </c>
      <c r="AE346" s="29" t="s">
        <v>219</v>
      </c>
      <c r="AF346" s="26">
        <f t="shared" si="287"/>
        <v>0</v>
      </c>
      <c r="AG346" s="29" t="s">
        <v>278</v>
      </c>
      <c r="AH346" s="26">
        <f t="shared" si="288"/>
        <v>0</v>
      </c>
      <c r="AI346" s="26">
        <v>7</v>
      </c>
      <c r="AJ346" s="26" t="s">
        <v>301</v>
      </c>
      <c r="AK346" s="26">
        <f t="shared" si="289"/>
        <v>0</v>
      </c>
      <c r="AL346" s="26" t="s">
        <v>79</v>
      </c>
      <c r="AM346" s="26">
        <f t="shared" si="290"/>
        <v>0</v>
      </c>
      <c r="AN346" s="26" t="s">
        <v>80</v>
      </c>
      <c r="AO346" s="26">
        <f t="shared" si="291"/>
        <v>0</v>
      </c>
      <c r="AP346" s="26" t="s">
        <v>97</v>
      </c>
      <c r="AQ346" s="26">
        <f t="shared" si="292"/>
        <v>0</v>
      </c>
      <c r="AR346" s="26" t="s">
        <v>164</v>
      </c>
      <c r="AS346" s="26">
        <f t="shared" si="293"/>
        <v>0</v>
      </c>
      <c r="AT346" s="26" t="s">
        <v>228</v>
      </c>
      <c r="AU346" s="26">
        <f t="shared" si="294"/>
        <v>0</v>
      </c>
      <c r="AV346" s="26">
        <v>7</v>
      </c>
      <c r="AW346" s="26" t="s">
        <v>301</v>
      </c>
      <c r="AX346" s="26">
        <f t="shared" si="295"/>
        <v>0</v>
      </c>
      <c r="AY346" s="26" t="s">
        <v>79</v>
      </c>
      <c r="AZ346" s="26">
        <f t="shared" si="296"/>
        <v>0</v>
      </c>
      <c r="BA346" s="26" t="s">
        <v>80</v>
      </c>
      <c r="BB346" s="26">
        <f t="shared" si="297"/>
        <v>0</v>
      </c>
      <c r="BC346" s="26" t="s">
        <v>183</v>
      </c>
      <c r="BD346" s="26">
        <f t="shared" si="298"/>
        <v>0</v>
      </c>
      <c r="BE346" s="26" t="s">
        <v>164</v>
      </c>
      <c r="BF346" s="26">
        <f t="shared" si="299"/>
        <v>0</v>
      </c>
      <c r="BG346" s="26" t="s">
        <v>269</v>
      </c>
      <c r="BH346" s="26">
        <f t="shared" si="300"/>
        <v>0</v>
      </c>
      <c r="BI346" s="26">
        <v>7</v>
      </c>
      <c r="BJ346" s="26" t="s">
        <v>347</v>
      </c>
      <c r="BK346" s="26">
        <f t="shared" si="301"/>
        <v>0</v>
      </c>
      <c r="BL346" s="26" t="s">
        <v>79</v>
      </c>
      <c r="BM346" s="26">
        <f t="shared" si="302"/>
        <v>0</v>
      </c>
      <c r="BN346" s="26" t="s">
        <v>80</v>
      </c>
      <c r="BO346" s="26">
        <f t="shared" si="303"/>
        <v>0</v>
      </c>
      <c r="BP346" s="26" t="s">
        <v>183</v>
      </c>
      <c r="BQ346" s="26">
        <f t="shared" si="304"/>
        <v>0</v>
      </c>
      <c r="BR346" s="26" t="s">
        <v>164</v>
      </c>
      <c r="BS346" s="26">
        <f t="shared" si="305"/>
        <v>0</v>
      </c>
      <c r="BT346" s="26" t="s">
        <v>269</v>
      </c>
      <c r="BU346" s="26">
        <f t="shared" si="306"/>
        <v>0</v>
      </c>
      <c r="BV346" s="26">
        <v>7</v>
      </c>
      <c r="BW346" s="26" t="s">
        <v>90</v>
      </c>
      <c r="BX346" s="26">
        <f t="shared" si="307"/>
        <v>0</v>
      </c>
      <c r="BY346" s="26" t="s">
        <v>79</v>
      </c>
      <c r="BZ346" s="26">
        <f t="shared" si="308"/>
        <v>0</v>
      </c>
      <c r="CA346" s="26" t="s">
        <v>80</v>
      </c>
      <c r="CB346" s="26">
        <f t="shared" si="309"/>
        <v>0</v>
      </c>
      <c r="CC346" s="26" t="s">
        <v>183</v>
      </c>
      <c r="CD346" s="26">
        <f t="shared" si="310"/>
        <v>0</v>
      </c>
      <c r="CE346" s="26" t="s">
        <v>164</v>
      </c>
      <c r="CF346" s="26">
        <f t="shared" si="311"/>
        <v>0</v>
      </c>
      <c r="CG346" s="26" t="s">
        <v>744</v>
      </c>
      <c r="CH346" s="26">
        <f t="shared" si="312"/>
        <v>0</v>
      </c>
      <c r="CI346" s="26">
        <v>7</v>
      </c>
      <c r="CJ346" s="26" t="s">
        <v>90</v>
      </c>
      <c r="CK346" s="26">
        <f t="shared" si="313"/>
        <v>0</v>
      </c>
      <c r="CL346" s="26" t="s">
        <v>79</v>
      </c>
      <c r="CM346" s="26">
        <f t="shared" si="314"/>
        <v>0</v>
      </c>
      <c r="CN346" s="26" t="s">
        <v>80</v>
      </c>
      <c r="CO346" s="26">
        <f t="shared" si="315"/>
        <v>0</v>
      </c>
      <c r="CP346" s="26" t="s">
        <v>183</v>
      </c>
      <c r="CQ346" s="26">
        <f t="shared" si="316"/>
        <v>0</v>
      </c>
      <c r="CR346" s="26" t="s">
        <v>164</v>
      </c>
      <c r="CS346" s="26">
        <f t="shared" si="317"/>
        <v>0</v>
      </c>
      <c r="CT346" s="26" t="s">
        <v>29</v>
      </c>
      <c r="CU346" s="26">
        <f t="shared" si="318"/>
        <v>0</v>
      </c>
    </row>
    <row r="347" spans="1:99" ht="15.75" x14ac:dyDescent="0.15">
      <c r="A347" s="23" t="s">
        <v>798</v>
      </c>
      <c r="B347" s="24" t="s">
        <v>799</v>
      </c>
      <c r="C347" s="23" t="s">
        <v>160</v>
      </c>
      <c r="D347" s="23" t="s">
        <v>8</v>
      </c>
      <c r="E347" s="25"/>
      <c r="F347" s="23">
        <v>0</v>
      </c>
      <c r="G347" s="26">
        <v>0</v>
      </c>
      <c r="H347" s="26">
        <v>96</v>
      </c>
      <c r="I347" s="26">
        <v>52</v>
      </c>
      <c r="J347" s="26">
        <v>62</v>
      </c>
      <c r="K347" s="26">
        <v>20</v>
      </c>
      <c r="L347" s="26">
        <v>52</v>
      </c>
      <c r="M347" s="26">
        <v>51</v>
      </c>
      <c r="N347" s="27">
        <v>0</v>
      </c>
      <c r="O347" s="26">
        <v>0</v>
      </c>
      <c r="P347" s="26">
        <f t="shared" si="319"/>
        <v>333</v>
      </c>
      <c r="Q347" s="28" t="str">
        <f>IF(D347="物理类",IF(P347&gt;=分数线!$C$2,"本科",""),IF(D347="历史类",IF(P347&gt;=分数线!$C$3,"本科","")))</f>
        <v/>
      </c>
      <c r="R347" s="28">
        <f t="shared" si="320"/>
        <v>0</v>
      </c>
      <c r="S347" s="28" t="str">
        <f>IF(D347="物理类",IF(P347&gt;=分数线!$C$6,"重本",""),IF(D347="历史类",IF(P347&gt;=分数线!$C$7,"重本","")))</f>
        <v/>
      </c>
      <c r="T347" s="28">
        <f t="shared" si="282"/>
        <v>0</v>
      </c>
      <c r="U347" s="28">
        <f t="shared" si="322"/>
        <v>0</v>
      </c>
      <c r="V347" s="26">
        <v>7</v>
      </c>
      <c r="W347" s="26" t="s">
        <v>301</v>
      </c>
      <c r="X347" s="26">
        <f t="shared" si="283"/>
        <v>0</v>
      </c>
      <c r="Y347" s="26" t="s">
        <v>79</v>
      </c>
      <c r="Z347" s="26">
        <f t="shared" si="284"/>
        <v>0</v>
      </c>
      <c r="AA347" s="26" t="s">
        <v>80</v>
      </c>
      <c r="AB347" s="26">
        <f t="shared" si="285"/>
        <v>0</v>
      </c>
      <c r="AC347" s="49" t="s">
        <v>97</v>
      </c>
      <c r="AD347" s="26">
        <f t="shared" si="286"/>
        <v>0</v>
      </c>
      <c r="AE347" s="29" t="s">
        <v>184</v>
      </c>
      <c r="AF347" s="26">
        <f t="shared" si="287"/>
        <v>0</v>
      </c>
      <c r="AG347" s="29" t="s">
        <v>185</v>
      </c>
      <c r="AH347" s="26">
        <f t="shared" si="288"/>
        <v>0</v>
      </c>
      <c r="AI347" s="26">
        <v>7</v>
      </c>
      <c r="AJ347" s="26" t="s">
        <v>301</v>
      </c>
      <c r="AK347" s="26">
        <f t="shared" si="289"/>
        <v>0</v>
      </c>
      <c r="AL347" s="26" t="s">
        <v>79</v>
      </c>
      <c r="AM347" s="26">
        <f t="shared" si="290"/>
        <v>0</v>
      </c>
      <c r="AN347" s="26" t="s">
        <v>80</v>
      </c>
      <c r="AO347" s="26">
        <f t="shared" si="291"/>
        <v>0</v>
      </c>
      <c r="AP347" s="26" t="s">
        <v>97</v>
      </c>
      <c r="AQ347" s="26">
        <f t="shared" si="292"/>
        <v>0</v>
      </c>
      <c r="AR347" s="26" t="s">
        <v>164</v>
      </c>
      <c r="AS347" s="26">
        <f t="shared" si="293"/>
        <v>0</v>
      </c>
      <c r="AT347" s="26" t="s">
        <v>228</v>
      </c>
      <c r="AU347" s="26">
        <f t="shared" si="294"/>
        <v>0</v>
      </c>
      <c r="AV347" s="26">
        <v>7</v>
      </c>
      <c r="AW347" s="26" t="s">
        <v>301</v>
      </c>
      <c r="AX347" s="26">
        <f t="shared" si="295"/>
        <v>0</v>
      </c>
      <c r="AY347" s="26" t="s">
        <v>79</v>
      </c>
      <c r="AZ347" s="26">
        <f t="shared" si="296"/>
        <v>0</v>
      </c>
      <c r="BA347" s="26" t="s">
        <v>80</v>
      </c>
      <c r="BB347" s="26">
        <f t="shared" si="297"/>
        <v>0</v>
      </c>
      <c r="BC347" s="26" t="s">
        <v>183</v>
      </c>
      <c r="BD347" s="26">
        <f t="shared" si="298"/>
        <v>0</v>
      </c>
      <c r="BE347" s="26" t="s">
        <v>164</v>
      </c>
      <c r="BF347" s="26">
        <f t="shared" si="299"/>
        <v>0</v>
      </c>
      <c r="BG347" s="26" t="s">
        <v>269</v>
      </c>
      <c r="BH347" s="26">
        <f t="shared" si="300"/>
        <v>0</v>
      </c>
      <c r="BI347" s="26">
        <v>7</v>
      </c>
      <c r="BJ347" s="26" t="s">
        <v>347</v>
      </c>
      <c r="BK347" s="26">
        <f t="shared" si="301"/>
        <v>0</v>
      </c>
      <c r="BL347" s="26" t="s">
        <v>79</v>
      </c>
      <c r="BM347" s="26">
        <f t="shared" si="302"/>
        <v>0</v>
      </c>
      <c r="BN347" s="26" t="s">
        <v>80</v>
      </c>
      <c r="BO347" s="26">
        <f t="shared" si="303"/>
        <v>0</v>
      </c>
      <c r="BP347" s="26" t="s">
        <v>183</v>
      </c>
      <c r="BQ347" s="26">
        <f t="shared" si="304"/>
        <v>0</v>
      </c>
      <c r="BR347" s="26" t="s">
        <v>164</v>
      </c>
      <c r="BS347" s="26">
        <f t="shared" si="305"/>
        <v>0</v>
      </c>
      <c r="BT347" s="26" t="s">
        <v>269</v>
      </c>
      <c r="BU347" s="26">
        <f t="shared" si="306"/>
        <v>0</v>
      </c>
      <c r="BV347" s="26">
        <v>7</v>
      </c>
      <c r="BW347" s="26" t="s">
        <v>90</v>
      </c>
      <c r="BX347" s="26">
        <f t="shared" si="307"/>
        <v>0</v>
      </c>
      <c r="BY347" s="26" t="s">
        <v>79</v>
      </c>
      <c r="BZ347" s="26">
        <f t="shared" si="308"/>
        <v>0</v>
      </c>
      <c r="CA347" s="26" t="s">
        <v>80</v>
      </c>
      <c r="CB347" s="26">
        <f t="shared" si="309"/>
        <v>0</v>
      </c>
      <c r="CC347" s="26" t="s">
        <v>183</v>
      </c>
      <c r="CD347" s="26">
        <f t="shared" si="310"/>
        <v>0</v>
      </c>
      <c r="CE347" s="26" t="s">
        <v>164</v>
      </c>
      <c r="CF347" s="26">
        <f t="shared" si="311"/>
        <v>0</v>
      </c>
      <c r="CG347" s="26" t="s">
        <v>744</v>
      </c>
      <c r="CH347" s="26">
        <f t="shared" si="312"/>
        <v>0</v>
      </c>
      <c r="CI347" s="26">
        <v>7</v>
      </c>
      <c r="CJ347" s="26" t="s">
        <v>90</v>
      </c>
      <c r="CK347" s="26">
        <f t="shared" si="313"/>
        <v>0</v>
      </c>
      <c r="CL347" s="26" t="s">
        <v>79</v>
      </c>
      <c r="CM347" s="26">
        <f t="shared" si="314"/>
        <v>0</v>
      </c>
      <c r="CN347" s="26" t="s">
        <v>80</v>
      </c>
      <c r="CO347" s="26">
        <f t="shared" si="315"/>
        <v>0</v>
      </c>
      <c r="CP347" s="26" t="s">
        <v>183</v>
      </c>
      <c r="CQ347" s="26">
        <f t="shared" si="316"/>
        <v>0</v>
      </c>
      <c r="CR347" s="26" t="s">
        <v>164</v>
      </c>
      <c r="CS347" s="26">
        <f t="shared" si="317"/>
        <v>0</v>
      </c>
      <c r="CT347" s="26" t="s">
        <v>29</v>
      </c>
      <c r="CU347" s="26">
        <f t="shared" si="318"/>
        <v>0</v>
      </c>
    </row>
    <row r="348" spans="1:99" ht="15.75" x14ac:dyDescent="0.15">
      <c r="A348" s="23" t="s">
        <v>800</v>
      </c>
      <c r="B348" s="24" t="s">
        <v>801</v>
      </c>
      <c r="C348" s="23" t="s">
        <v>160</v>
      </c>
      <c r="D348" s="23" t="s">
        <v>8</v>
      </c>
      <c r="E348" s="25"/>
      <c r="F348" s="23">
        <v>0</v>
      </c>
      <c r="G348" s="26">
        <v>0</v>
      </c>
      <c r="H348" s="26">
        <v>78</v>
      </c>
      <c r="I348" s="26">
        <v>71</v>
      </c>
      <c r="J348" s="26">
        <v>32</v>
      </c>
      <c r="K348" s="26">
        <v>16</v>
      </c>
      <c r="L348" s="26">
        <v>47</v>
      </c>
      <c r="M348" s="26">
        <v>54</v>
      </c>
      <c r="N348" s="27">
        <v>0</v>
      </c>
      <c r="O348" s="26">
        <v>0</v>
      </c>
      <c r="P348" s="26">
        <f t="shared" si="319"/>
        <v>298</v>
      </c>
      <c r="Q348" s="28" t="str">
        <f>IF(D348="物理类",IF(P348&gt;=分数线!$C$2,"本科",""),IF(D348="历史类",IF(P348&gt;=分数线!$C$3,"本科","")))</f>
        <v/>
      </c>
      <c r="R348" s="28">
        <f t="shared" si="320"/>
        <v>0</v>
      </c>
      <c r="S348" s="28" t="str">
        <f>IF(D348="物理类",IF(P348&gt;=分数线!$C$6,"重本",""),IF(D348="历史类",IF(P348&gt;=分数线!$C$7,"重本","")))</f>
        <v/>
      </c>
      <c r="T348" s="28">
        <f t="shared" si="282"/>
        <v>0</v>
      </c>
      <c r="U348" s="28">
        <f t="shared" si="322"/>
        <v>0</v>
      </c>
      <c r="V348" s="26">
        <v>7</v>
      </c>
      <c r="W348" s="26" t="s">
        <v>301</v>
      </c>
      <c r="X348" s="26">
        <f t="shared" si="283"/>
        <v>0</v>
      </c>
      <c r="Y348" s="26" t="s">
        <v>79</v>
      </c>
      <c r="Z348" s="26">
        <f t="shared" si="284"/>
        <v>0</v>
      </c>
      <c r="AA348" s="26" t="s">
        <v>80</v>
      </c>
      <c r="AB348" s="26">
        <f t="shared" si="285"/>
        <v>0</v>
      </c>
      <c r="AC348" s="49" t="s">
        <v>97</v>
      </c>
      <c r="AD348" s="26">
        <f t="shared" si="286"/>
        <v>0</v>
      </c>
      <c r="AE348" s="29" t="s">
        <v>184</v>
      </c>
      <c r="AF348" s="26">
        <f t="shared" si="287"/>
        <v>0</v>
      </c>
      <c r="AG348" s="29" t="s">
        <v>185</v>
      </c>
      <c r="AH348" s="26">
        <f t="shared" si="288"/>
        <v>0</v>
      </c>
      <c r="AI348" s="26">
        <v>7</v>
      </c>
      <c r="AJ348" s="26" t="s">
        <v>301</v>
      </c>
      <c r="AK348" s="26">
        <f t="shared" si="289"/>
        <v>0</v>
      </c>
      <c r="AL348" s="26" t="s">
        <v>79</v>
      </c>
      <c r="AM348" s="26">
        <f t="shared" si="290"/>
        <v>0</v>
      </c>
      <c r="AN348" s="26" t="s">
        <v>80</v>
      </c>
      <c r="AO348" s="26">
        <f t="shared" si="291"/>
        <v>0</v>
      </c>
      <c r="AP348" s="26" t="s">
        <v>97</v>
      </c>
      <c r="AQ348" s="26">
        <f t="shared" si="292"/>
        <v>0</v>
      </c>
      <c r="AR348" s="26" t="s">
        <v>164</v>
      </c>
      <c r="AS348" s="26">
        <f t="shared" si="293"/>
        <v>0</v>
      </c>
      <c r="AT348" s="26" t="s">
        <v>228</v>
      </c>
      <c r="AU348" s="26">
        <f t="shared" si="294"/>
        <v>0</v>
      </c>
      <c r="AV348" s="26">
        <v>7</v>
      </c>
      <c r="AW348" s="26" t="s">
        <v>301</v>
      </c>
      <c r="AX348" s="26">
        <f t="shared" si="295"/>
        <v>0</v>
      </c>
      <c r="AY348" s="26" t="s">
        <v>79</v>
      </c>
      <c r="AZ348" s="26">
        <f t="shared" si="296"/>
        <v>0</v>
      </c>
      <c r="BA348" s="26" t="s">
        <v>80</v>
      </c>
      <c r="BB348" s="26">
        <f t="shared" si="297"/>
        <v>0</v>
      </c>
      <c r="BC348" s="26" t="s">
        <v>183</v>
      </c>
      <c r="BD348" s="26">
        <f t="shared" si="298"/>
        <v>0</v>
      </c>
      <c r="BE348" s="26" t="s">
        <v>164</v>
      </c>
      <c r="BF348" s="26">
        <f t="shared" si="299"/>
        <v>0</v>
      </c>
      <c r="BG348" s="26" t="s">
        <v>269</v>
      </c>
      <c r="BH348" s="26">
        <f t="shared" si="300"/>
        <v>0</v>
      </c>
      <c r="BI348" s="26">
        <v>7</v>
      </c>
      <c r="BJ348" s="26" t="s">
        <v>347</v>
      </c>
      <c r="BK348" s="26">
        <f t="shared" si="301"/>
        <v>0</v>
      </c>
      <c r="BL348" s="26" t="s">
        <v>79</v>
      </c>
      <c r="BM348" s="26">
        <f t="shared" si="302"/>
        <v>0</v>
      </c>
      <c r="BN348" s="26" t="s">
        <v>80</v>
      </c>
      <c r="BO348" s="26">
        <f t="shared" si="303"/>
        <v>0</v>
      </c>
      <c r="BP348" s="26" t="s">
        <v>183</v>
      </c>
      <c r="BQ348" s="26">
        <f t="shared" si="304"/>
        <v>0</v>
      </c>
      <c r="BR348" s="26" t="s">
        <v>164</v>
      </c>
      <c r="BS348" s="26">
        <f t="shared" si="305"/>
        <v>0</v>
      </c>
      <c r="BT348" s="26" t="s">
        <v>269</v>
      </c>
      <c r="BU348" s="26">
        <f t="shared" si="306"/>
        <v>0</v>
      </c>
      <c r="BV348" s="26">
        <v>7</v>
      </c>
      <c r="BW348" s="26" t="s">
        <v>90</v>
      </c>
      <c r="BX348" s="26">
        <f t="shared" si="307"/>
        <v>0</v>
      </c>
      <c r="BY348" s="26" t="s">
        <v>79</v>
      </c>
      <c r="BZ348" s="26">
        <f t="shared" si="308"/>
        <v>0</v>
      </c>
      <c r="CA348" s="26" t="s">
        <v>80</v>
      </c>
      <c r="CB348" s="26">
        <f t="shared" si="309"/>
        <v>0</v>
      </c>
      <c r="CC348" s="26" t="s">
        <v>183</v>
      </c>
      <c r="CD348" s="26">
        <f t="shared" si="310"/>
        <v>0</v>
      </c>
      <c r="CE348" s="26" t="s">
        <v>164</v>
      </c>
      <c r="CF348" s="26">
        <f t="shared" si="311"/>
        <v>0</v>
      </c>
      <c r="CG348" s="26" t="s">
        <v>744</v>
      </c>
      <c r="CH348" s="26">
        <f t="shared" si="312"/>
        <v>0</v>
      </c>
      <c r="CI348" s="26">
        <v>7</v>
      </c>
      <c r="CJ348" s="26" t="s">
        <v>90</v>
      </c>
      <c r="CK348" s="26">
        <f t="shared" si="313"/>
        <v>0</v>
      </c>
      <c r="CL348" s="26" t="s">
        <v>79</v>
      </c>
      <c r="CM348" s="26">
        <f t="shared" si="314"/>
        <v>0</v>
      </c>
      <c r="CN348" s="26" t="s">
        <v>80</v>
      </c>
      <c r="CO348" s="26">
        <f t="shared" si="315"/>
        <v>0</v>
      </c>
      <c r="CP348" s="26" t="s">
        <v>183</v>
      </c>
      <c r="CQ348" s="26">
        <f t="shared" si="316"/>
        <v>0</v>
      </c>
      <c r="CR348" s="26" t="s">
        <v>164</v>
      </c>
      <c r="CS348" s="26">
        <f t="shared" si="317"/>
        <v>0</v>
      </c>
      <c r="CT348" s="26" t="s">
        <v>29</v>
      </c>
      <c r="CU348" s="26">
        <f t="shared" si="318"/>
        <v>0</v>
      </c>
    </row>
    <row r="349" spans="1:99" ht="15.75" x14ac:dyDescent="0.15">
      <c r="A349" s="23" t="s">
        <v>279</v>
      </c>
      <c r="B349" s="24" t="s">
        <v>802</v>
      </c>
      <c r="C349" s="23" t="s">
        <v>160</v>
      </c>
      <c r="D349" s="23" t="s">
        <v>8</v>
      </c>
      <c r="E349" s="25"/>
      <c r="F349" s="23">
        <v>0</v>
      </c>
      <c r="G349" s="26">
        <v>0</v>
      </c>
      <c r="H349" s="26">
        <v>89</v>
      </c>
      <c r="I349" s="26">
        <v>37</v>
      </c>
      <c r="J349" s="26">
        <v>51</v>
      </c>
      <c r="K349" s="26">
        <v>11</v>
      </c>
      <c r="L349" s="26">
        <v>46</v>
      </c>
      <c r="M349" s="26">
        <v>51</v>
      </c>
      <c r="N349" s="27">
        <v>0</v>
      </c>
      <c r="O349" s="26">
        <v>0</v>
      </c>
      <c r="P349" s="26">
        <f t="shared" si="319"/>
        <v>285</v>
      </c>
      <c r="Q349" s="28" t="str">
        <f>IF(D349="物理类",IF(P349&gt;=分数线!$C$2,"本科",""),IF(D349="历史类",IF(P349&gt;=分数线!$C$3,"本科","")))</f>
        <v/>
      </c>
      <c r="R349" s="28">
        <f t="shared" si="320"/>
        <v>0</v>
      </c>
      <c r="S349" s="28" t="str">
        <f>IF(D349="物理类",IF(P349&gt;=分数线!$C$6,"重本",""),IF(D349="历史类",IF(P349&gt;=分数线!$C$7,"重本","")))</f>
        <v/>
      </c>
      <c r="T349" s="28">
        <f t="shared" si="282"/>
        <v>0</v>
      </c>
      <c r="U349" s="28">
        <f t="shared" si="322"/>
        <v>0</v>
      </c>
      <c r="V349" s="26">
        <v>7</v>
      </c>
      <c r="W349" s="26" t="e">
        <v>#N/A</v>
      </c>
      <c r="X349" s="26">
        <f t="shared" si="283"/>
        <v>0</v>
      </c>
      <c r="Y349" s="26" t="e">
        <v>#N/A</v>
      </c>
      <c r="Z349" s="26">
        <f t="shared" si="284"/>
        <v>0</v>
      </c>
      <c r="AA349" s="26" t="e">
        <v>#N/A</v>
      </c>
      <c r="AB349" s="26">
        <f t="shared" si="285"/>
        <v>0</v>
      </c>
      <c r="AC349" s="49" t="e">
        <v>#N/A</v>
      </c>
      <c r="AD349" s="26">
        <f t="shared" si="286"/>
        <v>0</v>
      </c>
      <c r="AE349" s="29" t="e">
        <v>#N/A</v>
      </c>
      <c r="AF349" s="26">
        <f t="shared" si="287"/>
        <v>0</v>
      </c>
      <c r="AG349" s="29" t="e">
        <v>#N/A</v>
      </c>
      <c r="AH349" s="26">
        <f t="shared" si="288"/>
        <v>0</v>
      </c>
      <c r="AI349" s="26" t="e">
        <v>#N/A</v>
      </c>
      <c r="AJ349" s="26" t="e">
        <v>#N/A</v>
      </c>
      <c r="AK349" s="26">
        <f t="shared" si="289"/>
        <v>0</v>
      </c>
      <c r="AL349" s="26" t="e">
        <v>#N/A</v>
      </c>
      <c r="AM349" s="26">
        <f t="shared" si="290"/>
        <v>0</v>
      </c>
      <c r="AN349" s="26" t="e">
        <v>#N/A</v>
      </c>
      <c r="AO349" s="26">
        <f t="shared" si="291"/>
        <v>0</v>
      </c>
      <c r="AP349" s="26" t="e">
        <v>#N/A</v>
      </c>
      <c r="AQ349" s="26">
        <f t="shared" si="292"/>
        <v>0</v>
      </c>
      <c r="AR349" s="26" t="e">
        <v>#N/A</v>
      </c>
      <c r="AS349" s="26">
        <f t="shared" si="293"/>
        <v>0</v>
      </c>
      <c r="AT349" s="26" t="e">
        <v>#N/A</v>
      </c>
      <c r="AU349" s="26">
        <f t="shared" si="294"/>
        <v>0</v>
      </c>
      <c r="AV349" s="26" t="e">
        <v>#N/A</v>
      </c>
      <c r="AW349" s="26" t="e">
        <v>#N/A</v>
      </c>
      <c r="AX349" s="26">
        <f t="shared" si="295"/>
        <v>0</v>
      </c>
      <c r="AY349" s="26" t="e">
        <v>#N/A</v>
      </c>
      <c r="AZ349" s="26">
        <f t="shared" si="296"/>
        <v>0</v>
      </c>
      <c r="BA349" s="26" t="e">
        <v>#N/A</v>
      </c>
      <c r="BB349" s="26">
        <f t="shared" si="297"/>
        <v>0</v>
      </c>
      <c r="BC349" s="26" t="e">
        <v>#N/A</v>
      </c>
      <c r="BD349" s="26">
        <f t="shared" si="298"/>
        <v>0</v>
      </c>
      <c r="BE349" s="26" t="e">
        <v>#N/A</v>
      </c>
      <c r="BF349" s="26">
        <f t="shared" si="299"/>
        <v>0</v>
      </c>
      <c r="BG349" s="26" t="e">
        <v>#N/A</v>
      </c>
      <c r="BH349" s="26">
        <f t="shared" si="300"/>
        <v>0</v>
      </c>
      <c r="BI349" s="26" t="e">
        <v>#N/A</v>
      </c>
      <c r="BJ349" s="26" t="e">
        <v>#N/A</v>
      </c>
      <c r="BK349" s="26">
        <f t="shared" si="301"/>
        <v>0</v>
      </c>
      <c r="BL349" s="26" t="e">
        <v>#N/A</v>
      </c>
      <c r="BM349" s="26">
        <f t="shared" si="302"/>
        <v>0</v>
      </c>
      <c r="BN349" s="26" t="e">
        <v>#N/A</v>
      </c>
      <c r="BO349" s="26">
        <f t="shared" si="303"/>
        <v>0</v>
      </c>
      <c r="BP349" s="26" t="e">
        <v>#N/A</v>
      </c>
      <c r="BQ349" s="26">
        <f t="shared" si="304"/>
        <v>0</v>
      </c>
      <c r="BR349" s="26" t="e">
        <v>#N/A</v>
      </c>
      <c r="BS349" s="26">
        <f t="shared" si="305"/>
        <v>0</v>
      </c>
      <c r="BT349" s="26" t="e">
        <v>#N/A</v>
      </c>
      <c r="BU349" s="26">
        <f t="shared" si="306"/>
        <v>0</v>
      </c>
      <c r="BV349" s="26" t="e">
        <v>#N/A</v>
      </c>
      <c r="BW349" s="26" t="e">
        <v>#N/A</v>
      </c>
      <c r="BX349" s="26">
        <f t="shared" si="307"/>
        <v>0</v>
      </c>
      <c r="BY349" s="26" t="e">
        <v>#N/A</v>
      </c>
      <c r="BZ349" s="26">
        <f t="shared" si="308"/>
        <v>0</v>
      </c>
      <c r="CA349" s="26" t="e">
        <v>#N/A</v>
      </c>
      <c r="CB349" s="26">
        <f t="shared" si="309"/>
        <v>0</v>
      </c>
      <c r="CC349" s="26" t="e">
        <v>#N/A</v>
      </c>
      <c r="CD349" s="26">
        <f t="shared" si="310"/>
        <v>0</v>
      </c>
      <c r="CE349" s="26" t="e">
        <v>#N/A</v>
      </c>
      <c r="CF349" s="26">
        <f t="shared" si="311"/>
        <v>0</v>
      </c>
      <c r="CG349" s="26" t="e">
        <v>#N/A</v>
      </c>
      <c r="CH349" s="26">
        <f t="shared" si="312"/>
        <v>0</v>
      </c>
      <c r="CI349" s="26">
        <v>7</v>
      </c>
      <c r="CJ349" s="26" t="s">
        <v>90</v>
      </c>
      <c r="CK349" s="26">
        <f t="shared" si="313"/>
        <v>0</v>
      </c>
      <c r="CL349" s="26" t="s">
        <v>79</v>
      </c>
      <c r="CM349" s="26">
        <f t="shared" si="314"/>
        <v>0</v>
      </c>
      <c r="CN349" s="26" t="s">
        <v>80</v>
      </c>
      <c r="CO349" s="26">
        <f t="shared" si="315"/>
        <v>0</v>
      </c>
      <c r="CP349" s="26" t="s">
        <v>183</v>
      </c>
      <c r="CQ349" s="26">
        <f t="shared" si="316"/>
        <v>0</v>
      </c>
      <c r="CR349" s="26" t="s">
        <v>164</v>
      </c>
      <c r="CS349" s="26">
        <f t="shared" si="317"/>
        <v>0</v>
      </c>
      <c r="CT349" s="26" t="s">
        <v>29</v>
      </c>
      <c r="CU349" s="26">
        <f t="shared" si="318"/>
        <v>0</v>
      </c>
    </row>
    <row r="350" spans="1:99" ht="15.75" x14ac:dyDescent="0.15">
      <c r="A350" s="23" t="s">
        <v>803</v>
      </c>
      <c r="B350" s="24" t="s">
        <v>804</v>
      </c>
      <c r="C350" s="23" t="s">
        <v>160</v>
      </c>
      <c r="D350" s="23" t="s">
        <v>8</v>
      </c>
      <c r="E350" s="25"/>
      <c r="F350" s="23">
        <v>0</v>
      </c>
      <c r="G350" s="26">
        <v>0</v>
      </c>
      <c r="H350" s="26">
        <v>82</v>
      </c>
      <c r="I350" s="26">
        <v>39</v>
      </c>
      <c r="J350" s="26">
        <v>23</v>
      </c>
      <c r="K350" s="26">
        <v>20</v>
      </c>
      <c r="L350" s="26">
        <v>44</v>
      </c>
      <c r="M350" s="26">
        <v>59</v>
      </c>
      <c r="N350" s="27">
        <v>0</v>
      </c>
      <c r="O350" s="26">
        <v>0</v>
      </c>
      <c r="P350" s="26">
        <f t="shared" si="319"/>
        <v>267</v>
      </c>
      <c r="Q350" s="28" t="str">
        <f>IF(D350="物理类",IF(P350&gt;=分数线!$C$2,"本科",""),IF(D350="历史类",IF(P350&gt;=分数线!$C$3,"本科","")))</f>
        <v/>
      </c>
      <c r="R350" s="28">
        <f t="shared" si="320"/>
        <v>0</v>
      </c>
      <c r="S350" s="28" t="str">
        <f>IF(D350="物理类",IF(P350&gt;=分数线!$C$6,"重本",""),IF(D350="历史类",IF(P350&gt;=分数线!$C$7,"重本","")))</f>
        <v/>
      </c>
      <c r="T350" s="28">
        <f t="shared" si="282"/>
        <v>0</v>
      </c>
      <c r="U350" s="28">
        <f t="shared" si="322"/>
        <v>0</v>
      </c>
      <c r="V350" s="26">
        <v>7</v>
      </c>
      <c r="W350" s="26" t="s">
        <v>78</v>
      </c>
      <c r="X350" s="26">
        <f t="shared" si="283"/>
        <v>0</v>
      </c>
      <c r="Y350" s="26" t="s">
        <v>161</v>
      </c>
      <c r="Z350" s="26">
        <f t="shared" si="284"/>
        <v>0</v>
      </c>
      <c r="AA350" s="26" t="s">
        <v>359</v>
      </c>
      <c r="AB350" s="26">
        <f t="shared" si="285"/>
        <v>0</v>
      </c>
      <c r="AC350" s="49" t="s">
        <v>183</v>
      </c>
      <c r="AD350" s="26">
        <f t="shared" si="286"/>
        <v>0</v>
      </c>
      <c r="AE350" s="29" t="s">
        <v>227</v>
      </c>
      <c r="AF350" s="26">
        <f t="shared" si="287"/>
        <v>0</v>
      </c>
      <c r="AG350" s="29" t="s">
        <v>99</v>
      </c>
      <c r="AH350" s="26">
        <f t="shared" si="288"/>
        <v>0</v>
      </c>
      <c r="AI350" s="26">
        <v>7</v>
      </c>
      <c r="AJ350" s="26" t="s">
        <v>301</v>
      </c>
      <c r="AK350" s="26">
        <f t="shared" si="289"/>
        <v>0</v>
      </c>
      <c r="AL350" s="26" t="s">
        <v>79</v>
      </c>
      <c r="AM350" s="26">
        <f t="shared" si="290"/>
        <v>0</v>
      </c>
      <c r="AN350" s="26" t="s">
        <v>80</v>
      </c>
      <c r="AO350" s="26">
        <f t="shared" si="291"/>
        <v>0</v>
      </c>
      <c r="AP350" s="26" t="s">
        <v>97</v>
      </c>
      <c r="AQ350" s="26">
        <f t="shared" si="292"/>
        <v>0</v>
      </c>
      <c r="AR350" s="26" t="s">
        <v>164</v>
      </c>
      <c r="AS350" s="26">
        <f t="shared" si="293"/>
        <v>0</v>
      </c>
      <c r="AT350" s="26" t="s">
        <v>228</v>
      </c>
      <c r="AU350" s="26">
        <f t="shared" si="294"/>
        <v>0</v>
      </c>
      <c r="AV350" s="26">
        <v>7</v>
      </c>
      <c r="AW350" s="26" t="s">
        <v>301</v>
      </c>
      <c r="AX350" s="26">
        <f t="shared" si="295"/>
        <v>0</v>
      </c>
      <c r="AY350" s="26" t="s">
        <v>79</v>
      </c>
      <c r="AZ350" s="26">
        <f t="shared" si="296"/>
        <v>0</v>
      </c>
      <c r="BA350" s="26" t="s">
        <v>80</v>
      </c>
      <c r="BB350" s="26">
        <f t="shared" si="297"/>
        <v>0</v>
      </c>
      <c r="BC350" s="26" t="s">
        <v>183</v>
      </c>
      <c r="BD350" s="26">
        <f t="shared" si="298"/>
        <v>0</v>
      </c>
      <c r="BE350" s="26" t="s">
        <v>164</v>
      </c>
      <c r="BF350" s="26">
        <f t="shared" si="299"/>
        <v>0</v>
      </c>
      <c r="BG350" s="26" t="s">
        <v>269</v>
      </c>
      <c r="BH350" s="26">
        <f t="shared" si="300"/>
        <v>0</v>
      </c>
      <c r="BI350" s="26" t="e">
        <v>#N/A</v>
      </c>
      <c r="BJ350" s="26" t="e">
        <v>#N/A</v>
      </c>
      <c r="BK350" s="26">
        <f t="shared" si="301"/>
        <v>0</v>
      </c>
      <c r="BL350" s="26" t="e">
        <v>#N/A</v>
      </c>
      <c r="BM350" s="26">
        <f t="shared" si="302"/>
        <v>0</v>
      </c>
      <c r="BN350" s="26" t="e">
        <v>#N/A</v>
      </c>
      <c r="BO350" s="26">
        <f t="shared" si="303"/>
        <v>0</v>
      </c>
      <c r="BP350" s="26" t="e">
        <v>#N/A</v>
      </c>
      <c r="BQ350" s="26">
        <f t="shared" si="304"/>
        <v>0</v>
      </c>
      <c r="BR350" s="26" t="e">
        <v>#N/A</v>
      </c>
      <c r="BS350" s="26">
        <f t="shared" si="305"/>
        <v>0</v>
      </c>
      <c r="BT350" s="26" t="e">
        <v>#N/A</v>
      </c>
      <c r="BU350" s="26">
        <f t="shared" si="306"/>
        <v>0</v>
      </c>
      <c r="BV350" s="26" t="e">
        <v>#N/A</v>
      </c>
      <c r="BW350" s="26" t="e">
        <v>#N/A</v>
      </c>
      <c r="BX350" s="26">
        <f t="shared" si="307"/>
        <v>0</v>
      </c>
      <c r="BY350" s="26" t="e">
        <v>#N/A</v>
      </c>
      <c r="BZ350" s="26">
        <f t="shared" si="308"/>
        <v>0</v>
      </c>
      <c r="CA350" s="26" t="e">
        <v>#N/A</v>
      </c>
      <c r="CB350" s="26">
        <f t="shared" si="309"/>
        <v>0</v>
      </c>
      <c r="CC350" s="26" t="e">
        <v>#N/A</v>
      </c>
      <c r="CD350" s="26">
        <f t="shared" si="310"/>
        <v>0</v>
      </c>
      <c r="CE350" s="26" t="e">
        <v>#N/A</v>
      </c>
      <c r="CF350" s="26">
        <f t="shared" si="311"/>
        <v>0</v>
      </c>
      <c r="CG350" s="26" t="e">
        <v>#N/A</v>
      </c>
      <c r="CH350" s="26">
        <f t="shared" si="312"/>
        <v>0</v>
      </c>
      <c r="CI350" s="26">
        <v>7</v>
      </c>
      <c r="CJ350" s="26" t="s">
        <v>90</v>
      </c>
      <c r="CK350" s="26">
        <f t="shared" si="313"/>
        <v>0</v>
      </c>
      <c r="CL350" s="26" t="s">
        <v>79</v>
      </c>
      <c r="CM350" s="26">
        <f t="shared" si="314"/>
        <v>0</v>
      </c>
      <c r="CN350" s="26" t="s">
        <v>80</v>
      </c>
      <c r="CO350" s="26">
        <f t="shared" si="315"/>
        <v>0</v>
      </c>
      <c r="CP350" s="26" t="s">
        <v>183</v>
      </c>
      <c r="CQ350" s="26">
        <f t="shared" si="316"/>
        <v>0</v>
      </c>
      <c r="CR350" s="26" t="s">
        <v>164</v>
      </c>
      <c r="CS350" s="26">
        <f t="shared" si="317"/>
        <v>0</v>
      </c>
      <c r="CT350" s="26" t="s">
        <v>29</v>
      </c>
      <c r="CU350" s="26">
        <f t="shared" si="318"/>
        <v>0</v>
      </c>
    </row>
    <row r="351" spans="1:99" s="4" customFormat="1" ht="15.75" x14ac:dyDescent="0.15">
      <c r="A351" s="52" t="s">
        <v>805</v>
      </c>
      <c r="B351" s="53" t="s">
        <v>806</v>
      </c>
      <c r="C351" s="52" t="s">
        <v>160</v>
      </c>
      <c r="D351" s="52" t="s">
        <v>8</v>
      </c>
      <c r="E351" s="54"/>
      <c r="F351" s="52">
        <v>0</v>
      </c>
      <c r="G351" s="55">
        <v>0</v>
      </c>
      <c r="H351" s="55">
        <v>84</v>
      </c>
      <c r="I351" s="55">
        <v>17</v>
      </c>
      <c r="J351" s="55">
        <v>32</v>
      </c>
      <c r="K351" s="55">
        <v>9</v>
      </c>
      <c r="L351" s="55">
        <v>44</v>
      </c>
      <c r="M351" s="55">
        <v>46</v>
      </c>
      <c r="N351" s="56">
        <v>0</v>
      </c>
      <c r="O351" s="55">
        <v>0</v>
      </c>
      <c r="P351" s="55">
        <f t="shared" si="319"/>
        <v>232</v>
      </c>
      <c r="Q351" s="57" t="str">
        <f>IF(D351="物理类",IF(P351&gt;=分数线!$C$2,"本科",""),IF(D351="历史类",IF(P351&gt;=分数线!$C$3,"本科","")))</f>
        <v/>
      </c>
      <c r="R351" s="57">
        <f t="shared" si="320"/>
        <v>0</v>
      </c>
      <c r="S351" s="57" t="str">
        <f>IF(D351="物理类",IF(P351&gt;=分数线!$C$6,"重本",""),IF(D351="历史类",IF(P351&gt;=分数线!$C$7,"重本","")))</f>
        <v/>
      </c>
      <c r="T351" s="57">
        <f t="shared" si="282"/>
        <v>0</v>
      </c>
      <c r="U351" s="57">
        <f t="shared" si="322"/>
        <v>0</v>
      </c>
      <c r="V351" s="55">
        <v>7</v>
      </c>
      <c r="W351" s="55" t="e">
        <v>#N/A</v>
      </c>
      <c r="X351" s="55">
        <f t="shared" si="283"/>
        <v>0</v>
      </c>
      <c r="Y351" s="26" t="e">
        <v>#N/A</v>
      </c>
      <c r="Z351" s="55">
        <f t="shared" si="284"/>
        <v>0</v>
      </c>
      <c r="AA351" s="55" t="e">
        <v>#N/A</v>
      </c>
      <c r="AB351" s="55">
        <f t="shared" si="285"/>
        <v>0</v>
      </c>
      <c r="AC351" s="58" t="e">
        <v>#N/A</v>
      </c>
      <c r="AD351" s="55">
        <f t="shared" si="286"/>
        <v>0</v>
      </c>
      <c r="AE351" s="29" t="e">
        <v>#N/A</v>
      </c>
      <c r="AF351" s="55">
        <f t="shared" si="287"/>
        <v>0</v>
      </c>
      <c r="AG351" s="29" t="e">
        <v>#N/A</v>
      </c>
      <c r="AH351" s="55">
        <f t="shared" si="288"/>
        <v>0</v>
      </c>
      <c r="AI351" s="55">
        <v>7</v>
      </c>
      <c r="AJ351" s="55" t="s">
        <v>301</v>
      </c>
      <c r="AK351" s="55">
        <f t="shared" si="289"/>
        <v>0</v>
      </c>
      <c r="AL351" s="55" t="s">
        <v>79</v>
      </c>
      <c r="AM351" s="55">
        <f t="shared" si="290"/>
        <v>0</v>
      </c>
      <c r="AN351" s="55" t="s">
        <v>80</v>
      </c>
      <c r="AO351" s="55">
        <f t="shared" si="291"/>
        <v>0</v>
      </c>
      <c r="AP351" s="55" t="s">
        <v>97</v>
      </c>
      <c r="AQ351" s="55">
        <f t="shared" si="292"/>
        <v>0</v>
      </c>
      <c r="AR351" s="55" t="s">
        <v>164</v>
      </c>
      <c r="AS351" s="55">
        <f t="shared" si="293"/>
        <v>0</v>
      </c>
      <c r="AT351" s="55" t="s">
        <v>228</v>
      </c>
      <c r="AU351" s="55">
        <f t="shared" si="294"/>
        <v>0</v>
      </c>
      <c r="AV351" s="55" t="e">
        <v>#N/A</v>
      </c>
      <c r="AW351" s="55" t="e">
        <v>#N/A</v>
      </c>
      <c r="AX351" s="55">
        <f t="shared" si="295"/>
        <v>0</v>
      </c>
      <c r="AY351" s="55" t="e">
        <v>#N/A</v>
      </c>
      <c r="AZ351" s="55">
        <f t="shared" si="296"/>
        <v>0</v>
      </c>
      <c r="BA351" s="55" t="e">
        <v>#N/A</v>
      </c>
      <c r="BB351" s="55">
        <f t="shared" si="297"/>
        <v>0</v>
      </c>
      <c r="BC351" s="55" t="e">
        <v>#N/A</v>
      </c>
      <c r="BD351" s="55">
        <f t="shared" si="298"/>
        <v>0</v>
      </c>
      <c r="BE351" s="55" t="e">
        <v>#N/A</v>
      </c>
      <c r="BF351" s="55">
        <f t="shared" si="299"/>
        <v>0</v>
      </c>
      <c r="BG351" s="55" t="e">
        <v>#N/A</v>
      </c>
      <c r="BH351" s="55">
        <f t="shared" si="300"/>
        <v>0</v>
      </c>
      <c r="BI351" s="55" t="e">
        <v>#N/A</v>
      </c>
      <c r="BJ351" s="55" t="e">
        <v>#N/A</v>
      </c>
      <c r="BK351" s="55">
        <f t="shared" si="301"/>
        <v>0</v>
      </c>
      <c r="BL351" s="55" t="e">
        <v>#N/A</v>
      </c>
      <c r="BM351" s="55">
        <f t="shared" si="302"/>
        <v>0</v>
      </c>
      <c r="BN351" s="55" t="e">
        <v>#N/A</v>
      </c>
      <c r="BO351" s="55">
        <f t="shared" si="303"/>
        <v>0</v>
      </c>
      <c r="BP351" s="55" t="e">
        <v>#N/A</v>
      </c>
      <c r="BQ351" s="55">
        <f t="shared" si="304"/>
        <v>0</v>
      </c>
      <c r="BR351" s="55" t="e">
        <v>#N/A</v>
      </c>
      <c r="BS351" s="55">
        <f t="shared" si="305"/>
        <v>0</v>
      </c>
      <c r="BT351" s="55" t="e">
        <v>#N/A</v>
      </c>
      <c r="BU351" s="55">
        <f t="shared" si="306"/>
        <v>0</v>
      </c>
      <c r="BV351" s="55" t="e">
        <v>#N/A</v>
      </c>
      <c r="BW351" s="55" t="e">
        <v>#N/A</v>
      </c>
      <c r="BX351" s="55">
        <f t="shared" si="307"/>
        <v>0</v>
      </c>
      <c r="BY351" s="55" t="e">
        <v>#N/A</v>
      </c>
      <c r="BZ351" s="55">
        <f t="shared" si="308"/>
        <v>0</v>
      </c>
      <c r="CA351" s="55" t="e">
        <v>#N/A</v>
      </c>
      <c r="CB351" s="55">
        <f t="shared" si="309"/>
        <v>0</v>
      </c>
      <c r="CC351" s="55" t="e">
        <v>#N/A</v>
      </c>
      <c r="CD351" s="55">
        <f t="shared" si="310"/>
        <v>0</v>
      </c>
      <c r="CE351" s="55" t="e">
        <v>#N/A</v>
      </c>
      <c r="CF351" s="55">
        <f t="shared" si="311"/>
        <v>0</v>
      </c>
      <c r="CG351" s="55" t="e">
        <v>#N/A</v>
      </c>
      <c r="CH351" s="55">
        <f t="shared" si="312"/>
        <v>0</v>
      </c>
      <c r="CI351" s="55">
        <v>7</v>
      </c>
      <c r="CJ351" s="55" t="s">
        <v>90</v>
      </c>
      <c r="CK351" s="55">
        <f t="shared" si="313"/>
        <v>0</v>
      </c>
      <c r="CL351" s="55" t="s">
        <v>79</v>
      </c>
      <c r="CM351" s="55">
        <f t="shared" si="314"/>
        <v>0</v>
      </c>
      <c r="CN351" s="55" t="s">
        <v>80</v>
      </c>
      <c r="CO351" s="55">
        <f t="shared" si="315"/>
        <v>0</v>
      </c>
      <c r="CP351" s="55" t="s">
        <v>183</v>
      </c>
      <c r="CQ351" s="55">
        <f t="shared" si="316"/>
        <v>0</v>
      </c>
      <c r="CR351" s="55" t="s">
        <v>164</v>
      </c>
      <c r="CS351" s="55">
        <f t="shared" si="317"/>
        <v>0</v>
      </c>
      <c r="CT351" s="55" t="s">
        <v>29</v>
      </c>
      <c r="CU351" s="55">
        <f t="shared" si="318"/>
        <v>0</v>
      </c>
    </row>
    <row r="352" spans="1:99" ht="15.75" x14ac:dyDescent="0.15">
      <c r="A352" s="23" t="s">
        <v>807</v>
      </c>
      <c r="B352" s="24" t="s">
        <v>808</v>
      </c>
      <c r="C352" s="23" t="s">
        <v>160</v>
      </c>
      <c r="D352" s="23" t="s">
        <v>8</v>
      </c>
      <c r="E352" s="25"/>
      <c r="F352" s="23">
        <v>0</v>
      </c>
      <c r="G352" s="26">
        <v>0</v>
      </c>
      <c r="H352" s="26">
        <v>72</v>
      </c>
      <c r="I352" s="26">
        <v>39</v>
      </c>
      <c r="J352" s="26">
        <v>39</v>
      </c>
      <c r="K352" s="26">
        <v>18</v>
      </c>
      <c r="L352" s="26">
        <v>43</v>
      </c>
      <c r="M352" s="26">
        <v>46</v>
      </c>
      <c r="N352" s="27">
        <v>0</v>
      </c>
      <c r="O352" s="26">
        <v>0</v>
      </c>
      <c r="P352" s="26">
        <f t="shared" si="319"/>
        <v>257</v>
      </c>
      <c r="Q352" s="28" t="str">
        <f>IF(D352="物理类",IF(P352&gt;=分数线!$C$2,"本科",""),IF(D352="历史类",IF(P352&gt;=分数线!$C$3,"本科","")))</f>
        <v/>
      </c>
      <c r="R352" s="28">
        <f t="shared" si="320"/>
        <v>0</v>
      </c>
      <c r="S352" s="28" t="str">
        <f>IF(D352="物理类",IF(P352&gt;=分数线!$C$6,"重本",""),IF(D352="历史类",IF(P352&gt;=分数线!$C$7,"重本","")))</f>
        <v/>
      </c>
      <c r="T352" s="28">
        <f t="shared" si="282"/>
        <v>0</v>
      </c>
      <c r="U352" s="28">
        <f t="shared" si="322"/>
        <v>0</v>
      </c>
      <c r="V352" s="26">
        <v>7</v>
      </c>
      <c r="W352" s="26" t="e">
        <v>#N/A</v>
      </c>
      <c r="X352" s="26">
        <f t="shared" si="283"/>
        <v>0</v>
      </c>
      <c r="Y352" s="26" t="e">
        <v>#N/A</v>
      </c>
      <c r="Z352" s="26">
        <f t="shared" si="284"/>
        <v>0</v>
      </c>
      <c r="AA352" s="26" t="e">
        <v>#N/A</v>
      </c>
      <c r="AB352" s="26">
        <f t="shared" si="285"/>
        <v>0</v>
      </c>
      <c r="AC352" s="49" t="e">
        <v>#N/A</v>
      </c>
      <c r="AD352" s="26">
        <f t="shared" si="286"/>
        <v>0</v>
      </c>
      <c r="AE352" s="29" t="e">
        <v>#N/A</v>
      </c>
      <c r="AF352" s="26">
        <f t="shared" si="287"/>
        <v>0</v>
      </c>
      <c r="AG352" s="29" t="e">
        <v>#N/A</v>
      </c>
      <c r="AH352" s="26">
        <f t="shared" si="288"/>
        <v>0</v>
      </c>
      <c r="AI352" s="26" t="e">
        <v>#N/A</v>
      </c>
      <c r="AJ352" s="26" t="e">
        <v>#N/A</v>
      </c>
      <c r="AK352" s="26">
        <f t="shared" si="289"/>
        <v>0</v>
      </c>
      <c r="AL352" s="26" t="e">
        <v>#N/A</v>
      </c>
      <c r="AM352" s="26">
        <f t="shared" si="290"/>
        <v>0</v>
      </c>
      <c r="AN352" s="26" t="e">
        <v>#N/A</v>
      </c>
      <c r="AO352" s="26">
        <f t="shared" si="291"/>
        <v>0</v>
      </c>
      <c r="AP352" s="26" t="e">
        <v>#N/A</v>
      </c>
      <c r="AQ352" s="26">
        <f t="shared" si="292"/>
        <v>0</v>
      </c>
      <c r="AR352" s="26" t="e">
        <v>#N/A</v>
      </c>
      <c r="AS352" s="26">
        <f t="shared" si="293"/>
        <v>0</v>
      </c>
      <c r="AT352" s="26" t="e">
        <v>#N/A</v>
      </c>
      <c r="AU352" s="26">
        <f t="shared" si="294"/>
        <v>0</v>
      </c>
      <c r="AV352" s="26" t="e">
        <v>#N/A</v>
      </c>
      <c r="AW352" s="26" t="e">
        <v>#N/A</v>
      </c>
      <c r="AX352" s="26">
        <f t="shared" si="295"/>
        <v>0</v>
      </c>
      <c r="AY352" s="26" t="e">
        <v>#N/A</v>
      </c>
      <c r="AZ352" s="26">
        <f t="shared" si="296"/>
        <v>0</v>
      </c>
      <c r="BA352" s="26" t="e">
        <v>#N/A</v>
      </c>
      <c r="BB352" s="26">
        <f t="shared" si="297"/>
        <v>0</v>
      </c>
      <c r="BC352" s="26" t="e">
        <v>#N/A</v>
      </c>
      <c r="BD352" s="26">
        <f t="shared" si="298"/>
        <v>0</v>
      </c>
      <c r="BE352" s="26" t="e">
        <v>#N/A</v>
      </c>
      <c r="BF352" s="26">
        <f t="shared" si="299"/>
        <v>0</v>
      </c>
      <c r="BG352" s="26" t="e">
        <v>#N/A</v>
      </c>
      <c r="BH352" s="26">
        <f t="shared" si="300"/>
        <v>0</v>
      </c>
      <c r="BI352" s="26" t="e">
        <v>#N/A</v>
      </c>
      <c r="BJ352" s="26" t="e">
        <v>#N/A</v>
      </c>
      <c r="BK352" s="26">
        <f t="shared" si="301"/>
        <v>0</v>
      </c>
      <c r="BL352" s="26" t="e">
        <v>#N/A</v>
      </c>
      <c r="BM352" s="26">
        <f t="shared" si="302"/>
        <v>0</v>
      </c>
      <c r="BN352" s="26" t="e">
        <v>#N/A</v>
      </c>
      <c r="BO352" s="26">
        <f t="shared" si="303"/>
        <v>0</v>
      </c>
      <c r="BP352" s="26" t="e">
        <v>#N/A</v>
      </c>
      <c r="BQ352" s="26">
        <f t="shared" si="304"/>
        <v>0</v>
      </c>
      <c r="BR352" s="26" t="e">
        <v>#N/A</v>
      </c>
      <c r="BS352" s="26">
        <f t="shared" si="305"/>
        <v>0</v>
      </c>
      <c r="BT352" s="26" t="e">
        <v>#N/A</v>
      </c>
      <c r="BU352" s="26">
        <f t="shared" si="306"/>
        <v>0</v>
      </c>
      <c r="BV352" s="26" t="e">
        <v>#N/A</v>
      </c>
      <c r="BW352" s="26" t="e">
        <v>#N/A</v>
      </c>
      <c r="BX352" s="26">
        <f t="shared" si="307"/>
        <v>0</v>
      </c>
      <c r="BY352" s="26" t="e">
        <v>#N/A</v>
      </c>
      <c r="BZ352" s="26">
        <f t="shared" si="308"/>
        <v>0</v>
      </c>
      <c r="CA352" s="26" t="e">
        <v>#N/A</v>
      </c>
      <c r="CB352" s="26">
        <f t="shared" si="309"/>
        <v>0</v>
      </c>
      <c r="CC352" s="26" t="e">
        <v>#N/A</v>
      </c>
      <c r="CD352" s="26">
        <f t="shared" si="310"/>
        <v>0</v>
      </c>
      <c r="CE352" s="26" t="e">
        <v>#N/A</v>
      </c>
      <c r="CF352" s="26">
        <f t="shared" si="311"/>
        <v>0</v>
      </c>
      <c r="CG352" s="26" t="e">
        <v>#N/A</v>
      </c>
      <c r="CH352" s="26">
        <f t="shared" si="312"/>
        <v>0</v>
      </c>
      <c r="CI352" s="26">
        <v>7</v>
      </c>
      <c r="CJ352" s="26" t="s">
        <v>90</v>
      </c>
      <c r="CK352" s="26">
        <f t="shared" si="313"/>
        <v>0</v>
      </c>
      <c r="CL352" s="26" t="s">
        <v>79</v>
      </c>
      <c r="CM352" s="26">
        <f t="shared" si="314"/>
        <v>0</v>
      </c>
      <c r="CN352" s="26" t="s">
        <v>80</v>
      </c>
      <c r="CO352" s="26">
        <f t="shared" si="315"/>
        <v>0</v>
      </c>
      <c r="CP352" s="26" t="s">
        <v>183</v>
      </c>
      <c r="CQ352" s="26">
        <f t="shared" si="316"/>
        <v>0</v>
      </c>
      <c r="CR352" s="26" t="s">
        <v>164</v>
      </c>
      <c r="CS352" s="26">
        <f t="shared" si="317"/>
        <v>0</v>
      </c>
      <c r="CT352" s="26" t="s">
        <v>29</v>
      </c>
      <c r="CU352" s="26">
        <f t="shared" si="318"/>
        <v>0</v>
      </c>
    </row>
    <row r="353" spans="1:99" ht="15.75" x14ac:dyDescent="0.15">
      <c r="A353" s="23" t="s">
        <v>809</v>
      </c>
      <c r="B353" s="24" t="s">
        <v>810</v>
      </c>
      <c r="C353" s="23" t="s">
        <v>160</v>
      </c>
      <c r="D353" s="23" t="s">
        <v>8</v>
      </c>
      <c r="E353" s="25"/>
      <c r="F353" s="23">
        <v>0</v>
      </c>
      <c r="G353" s="26">
        <v>0</v>
      </c>
      <c r="H353" s="26">
        <v>87</v>
      </c>
      <c r="I353" s="26">
        <v>112</v>
      </c>
      <c r="J353" s="26">
        <v>33</v>
      </c>
      <c r="K353" s="26">
        <v>48</v>
      </c>
      <c r="L353" s="26">
        <v>0</v>
      </c>
      <c r="M353" s="26">
        <v>71</v>
      </c>
      <c r="N353" s="27">
        <v>0</v>
      </c>
      <c r="O353" s="26">
        <v>76</v>
      </c>
      <c r="P353" s="26">
        <f t="shared" si="319"/>
        <v>427</v>
      </c>
      <c r="Q353" s="28" t="str">
        <f>IF(D353="物理类",IF(P353&gt;=分数线!$C$2,"本科",""),IF(D353="历史类",IF(P353&gt;=分数线!$C$3,"本科","")))</f>
        <v/>
      </c>
      <c r="R353" s="28">
        <f t="shared" si="320"/>
        <v>0</v>
      </c>
      <c r="S353" s="28" t="str">
        <f>IF(D353="物理类",IF(P353&gt;=分数线!$C$6,"重本",""),IF(D353="历史类",IF(P353&gt;=分数线!$C$7,"重本","")))</f>
        <v/>
      </c>
      <c r="T353" s="28">
        <f t="shared" si="282"/>
        <v>0</v>
      </c>
      <c r="U353" s="28">
        <f t="shared" si="322"/>
        <v>0</v>
      </c>
      <c r="V353" s="26">
        <v>7</v>
      </c>
      <c r="W353" s="26" t="s">
        <v>352</v>
      </c>
      <c r="X353" s="26">
        <f t="shared" si="283"/>
        <v>0</v>
      </c>
      <c r="Y353" s="26" t="s">
        <v>265</v>
      </c>
      <c r="Z353" s="26">
        <f t="shared" si="284"/>
        <v>0</v>
      </c>
      <c r="AA353" s="26" t="s">
        <v>348</v>
      </c>
      <c r="AB353" s="26">
        <f t="shared" si="285"/>
        <v>0</v>
      </c>
      <c r="AC353" s="49" t="s">
        <v>163</v>
      </c>
      <c r="AD353" s="26">
        <f t="shared" si="286"/>
        <v>0</v>
      </c>
      <c r="AE353" s="29" t="s">
        <v>164</v>
      </c>
      <c r="AF353" s="26">
        <f t="shared" si="287"/>
        <v>0</v>
      </c>
      <c r="AG353" s="29" t="s">
        <v>67</v>
      </c>
      <c r="AH353" s="26">
        <f t="shared" si="288"/>
        <v>0</v>
      </c>
      <c r="AI353" s="26">
        <v>7</v>
      </c>
      <c r="AJ353" s="26" t="s">
        <v>301</v>
      </c>
      <c r="AK353" s="26">
        <f t="shared" si="289"/>
        <v>0</v>
      </c>
      <c r="AL353" s="26" t="s">
        <v>79</v>
      </c>
      <c r="AM353" s="26">
        <f t="shared" si="290"/>
        <v>0</v>
      </c>
      <c r="AN353" s="26" t="s">
        <v>80</v>
      </c>
      <c r="AO353" s="26">
        <f t="shared" si="291"/>
        <v>0</v>
      </c>
      <c r="AP353" s="26" t="s">
        <v>97</v>
      </c>
      <c r="AQ353" s="26">
        <f t="shared" si="292"/>
        <v>0</v>
      </c>
      <c r="AR353" s="26" t="s">
        <v>164</v>
      </c>
      <c r="AS353" s="26">
        <f t="shared" si="293"/>
        <v>0</v>
      </c>
      <c r="AT353" s="26" t="s">
        <v>23</v>
      </c>
      <c r="AU353" s="26">
        <f t="shared" si="294"/>
        <v>0</v>
      </c>
      <c r="AV353" s="26">
        <v>7</v>
      </c>
      <c r="AW353" s="26" t="s">
        <v>301</v>
      </c>
      <c r="AX353" s="26">
        <f t="shared" si="295"/>
        <v>0</v>
      </c>
      <c r="AY353" s="26" t="s">
        <v>79</v>
      </c>
      <c r="AZ353" s="26">
        <f t="shared" si="296"/>
        <v>0</v>
      </c>
      <c r="BA353" s="26" t="s">
        <v>80</v>
      </c>
      <c r="BB353" s="26">
        <f t="shared" si="297"/>
        <v>0</v>
      </c>
      <c r="BC353" s="26" t="s">
        <v>183</v>
      </c>
      <c r="BD353" s="26">
        <f t="shared" si="298"/>
        <v>0</v>
      </c>
      <c r="BE353" s="26" t="s">
        <v>269</v>
      </c>
      <c r="BF353" s="26">
        <f t="shared" si="299"/>
        <v>0</v>
      </c>
      <c r="BG353" s="26" t="s">
        <v>23</v>
      </c>
      <c r="BH353" s="26">
        <f t="shared" si="300"/>
        <v>0</v>
      </c>
      <c r="BI353" s="26">
        <v>7</v>
      </c>
      <c r="BJ353" s="26" t="s">
        <v>347</v>
      </c>
      <c r="BK353" s="26">
        <f t="shared" si="301"/>
        <v>0</v>
      </c>
      <c r="BL353" s="26" t="s">
        <v>79</v>
      </c>
      <c r="BM353" s="26">
        <f t="shared" si="302"/>
        <v>0</v>
      </c>
      <c r="BN353" s="26" t="s">
        <v>80</v>
      </c>
      <c r="BO353" s="26">
        <f t="shared" si="303"/>
        <v>0</v>
      </c>
      <c r="BP353" s="26" t="s">
        <v>183</v>
      </c>
      <c r="BQ353" s="26">
        <f t="shared" si="304"/>
        <v>0</v>
      </c>
      <c r="BR353" s="26" t="s">
        <v>269</v>
      </c>
      <c r="BS353" s="26">
        <f t="shared" si="305"/>
        <v>0</v>
      </c>
      <c r="BT353" s="26" t="s">
        <v>23</v>
      </c>
      <c r="BU353" s="26">
        <f t="shared" si="306"/>
        <v>0</v>
      </c>
      <c r="BV353" s="26">
        <v>7</v>
      </c>
      <c r="BW353" s="26" t="s">
        <v>90</v>
      </c>
      <c r="BX353" s="26">
        <f t="shared" si="307"/>
        <v>0</v>
      </c>
      <c r="BY353" s="26" t="s">
        <v>79</v>
      </c>
      <c r="BZ353" s="26">
        <f t="shared" si="308"/>
        <v>0</v>
      </c>
      <c r="CA353" s="26" t="s">
        <v>80</v>
      </c>
      <c r="CB353" s="26">
        <f t="shared" si="309"/>
        <v>0</v>
      </c>
      <c r="CC353" s="26" t="s">
        <v>183</v>
      </c>
      <c r="CD353" s="26">
        <f t="shared" si="310"/>
        <v>0</v>
      </c>
      <c r="CE353" s="26" t="s">
        <v>744</v>
      </c>
      <c r="CF353" s="26">
        <f t="shared" si="311"/>
        <v>0</v>
      </c>
      <c r="CG353" s="26" t="s">
        <v>23</v>
      </c>
      <c r="CH353" s="26">
        <f t="shared" si="312"/>
        <v>0</v>
      </c>
      <c r="CI353" s="26">
        <v>7</v>
      </c>
      <c r="CJ353" s="26" t="s">
        <v>90</v>
      </c>
      <c r="CK353" s="26">
        <f t="shared" si="313"/>
        <v>0</v>
      </c>
      <c r="CL353" s="26" t="s">
        <v>79</v>
      </c>
      <c r="CM353" s="26">
        <f t="shared" si="314"/>
        <v>0</v>
      </c>
      <c r="CN353" s="26" t="s">
        <v>80</v>
      </c>
      <c r="CO353" s="26">
        <f t="shared" si="315"/>
        <v>0</v>
      </c>
      <c r="CP353" s="26" t="s">
        <v>183</v>
      </c>
      <c r="CQ353" s="26">
        <f t="shared" si="316"/>
        <v>0</v>
      </c>
      <c r="CR353" s="26" t="s">
        <v>23</v>
      </c>
      <c r="CS353" s="26">
        <f t="shared" si="317"/>
        <v>0</v>
      </c>
      <c r="CT353" s="26" t="s">
        <v>29</v>
      </c>
      <c r="CU353" s="26">
        <f t="shared" si="318"/>
        <v>0</v>
      </c>
    </row>
    <row r="354" spans="1:99" ht="15.75" x14ac:dyDescent="0.15">
      <c r="A354" s="23" t="s">
        <v>811</v>
      </c>
      <c r="B354" s="24" t="s">
        <v>812</v>
      </c>
      <c r="C354" s="23" t="s">
        <v>160</v>
      </c>
      <c r="D354" s="23" t="s">
        <v>8</v>
      </c>
      <c r="E354" s="25"/>
      <c r="F354" s="23">
        <v>0.2</v>
      </c>
      <c r="G354" s="26">
        <v>0</v>
      </c>
      <c r="H354" s="26">
        <v>96</v>
      </c>
      <c r="I354" s="26">
        <v>74</v>
      </c>
      <c r="J354" s="26">
        <v>94</v>
      </c>
      <c r="K354" s="26">
        <v>29</v>
      </c>
      <c r="L354" s="26">
        <v>0</v>
      </c>
      <c r="M354" s="26">
        <v>53</v>
      </c>
      <c r="N354" s="27">
        <v>0</v>
      </c>
      <c r="O354" s="26">
        <v>72</v>
      </c>
      <c r="P354" s="26">
        <f t="shared" si="319"/>
        <v>418</v>
      </c>
      <c r="Q354" s="28" t="str">
        <f>IF(D354="物理类",IF(P354&gt;=分数线!$C$2,"本科",""),IF(D354="历史类",IF(P354&gt;=分数线!$C$3,"本科","")))</f>
        <v/>
      </c>
      <c r="R354" s="28">
        <f t="shared" si="320"/>
        <v>-7.2</v>
      </c>
      <c r="S354" s="28" t="str">
        <f>IF(D354="物理类",IF(P354&gt;=分数线!$C$6,"重本",""),IF(D354="历史类",IF(P354&gt;=分数线!$C$7,"重本","")))</f>
        <v/>
      </c>
      <c r="T354" s="28">
        <f t="shared" si="282"/>
        <v>0</v>
      </c>
      <c r="U354" s="28">
        <f t="shared" si="322"/>
        <v>-7.2</v>
      </c>
      <c r="V354" s="26">
        <v>7</v>
      </c>
      <c r="W354" s="26" t="s">
        <v>352</v>
      </c>
      <c r="X354" s="26">
        <f t="shared" si="283"/>
        <v>-0.12</v>
      </c>
      <c r="Y354" s="26" t="s">
        <v>265</v>
      </c>
      <c r="Z354" s="26">
        <f t="shared" si="284"/>
        <v>-0.12</v>
      </c>
      <c r="AA354" s="26" t="s">
        <v>348</v>
      </c>
      <c r="AB354" s="26">
        <f t="shared" si="285"/>
        <v>-0.12</v>
      </c>
      <c r="AC354" s="49" t="s">
        <v>163</v>
      </c>
      <c r="AD354" s="26">
        <f t="shared" si="286"/>
        <v>-0.12</v>
      </c>
      <c r="AE354" s="29" t="s">
        <v>67</v>
      </c>
      <c r="AF354" s="26">
        <f t="shared" si="287"/>
        <v>-0.12</v>
      </c>
      <c r="AG354" s="29" t="s">
        <v>165</v>
      </c>
      <c r="AH354" s="26">
        <f t="shared" si="288"/>
        <v>-0.12</v>
      </c>
      <c r="AI354" s="26">
        <v>7</v>
      </c>
      <c r="AJ354" s="26" t="s">
        <v>301</v>
      </c>
      <c r="AK354" s="26">
        <f t="shared" si="289"/>
        <v>-0.12</v>
      </c>
      <c r="AL354" s="26" t="s">
        <v>79</v>
      </c>
      <c r="AM354" s="26">
        <f t="shared" si="290"/>
        <v>-0.12</v>
      </c>
      <c r="AN354" s="26" t="s">
        <v>80</v>
      </c>
      <c r="AO354" s="26">
        <f t="shared" si="291"/>
        <v>-0.12</v>
      </c>
      <c r="AP354" s="26" t="s">
        <v>97</v>
      </c>
      <c r="AQ354" s="26">
        <f t="shared" si="292"/>
        <v>-0.12</v>
      </c>
      <c r="AR354" s="26" t="s">
        <v>23</v>
      </c>
      <c r="AS354" s="26">
        <f t="shared" si="293"/>
        <v>-0.12</v>
      </c>
      <c r="AT354" s="26" t="s">
        <v>228</v>
      </c>
      <c r="AU354" s="26">
        <f t="shared" si="294"/>
        <v>-0.12</v>
      </c>
      <c r="AV354" s="26">
        <v>7</v>
      </c>
      <c r="AW354" s="26" t="s">
        <v>301</v>
      </c>
      <c r="AX354" s="26">
        <f t="shared" si="295"/>
        <v>-0.18</v>
      </c>
      <c r="AY354" s="26" t="s">
        <v>79</v>
      </c>
      <c r="AZ354" s="26">
        <f t="shared" si="296"/>
        <v>-0.18</v>
      </c>
      <c r="BA354" s="26" t="s">
        <v>80</v>
      </c>
      <c r="BB354" s="26">
        <f t="shared" si="297"/>
        <v>-0.18</v>
      </c>
      <c r="BC354" s="26" t="s">
        <v>183</v>
      </c>
      <c r="BD354" s="26">
        <f t="shared" si="298"/>
        <v>-0.18</v>
      </c>
      <c r="BE354" s="26" t="s">
        <v>269</v>
      </c>
      <c r="BF354" s="26">
        <f t="shared" si="299"/>
        <v>-0.18</v>
      </c>
      <c r="BG354" s="26" t="s">
        <v>23</v>
      </c>
      <c r="BH354" s="26">
        <f t="shared" si="300"/>
        <v>-0.18</v>
      </c>
      <c r="BI354" s="26">
        <v>7</v>
      </c>
      <c r="BJ354" s="26" t="s">
        <v>347</v>
      </c>
      <c r="BK354" s="26">
        <f t="shared" si="301"/>
        <v>-0.18</v>
      </c>
      <c r="BL354" s="26" t="s">
        <v>79</v>
      </c>
      <c r="BM354" s="26">
        <f t="shared" si="302"/>
        <v>-0.18</v>
      </c>
      <c r="BN354" s="26" t="s">
        <v>80</v>
      </c>
      <c r="BO354" s="26">
        <f t="shared" si="303"/>
        <v>-0.18</v>
      </c>
      <c r="BP354" s="26" t="s">
        <v>183</v>
      </c>
      <c r="BQ354" s="26">
        <f t="shared" si="304"/>
        <v>-0.18</v>
      </c>
      <c r="BR354" s="26" t="s">
        <v>269</v>
      </c>
      <c r="BS354" s="26">
        <f t="shared" si="305"/>
        <v>-0.18</v>
      </c>
      <c r="BT354" s="26" t="s">
        <v>23</v>
      </c>
      <c r="BU354" s="26">
        <f t="shared" si="306"/>
        <v>-0.18</v>
      </c>
      <c r="BV354" s="26">
        <v>7</v>
      </c>
      <c r="BW354" s="26" t="s">
        <v>90</v>
      </c>
      <c r="BX354" s="26">
        <f t="shared" si="307"/>
        <v>-0.3</v>
      </c>
      <c r="BY354" s="26" t="s">
        <v>79</v>
      </c>
      <c r="BZ354" s="26">
        <f t="shared" si="308"/>
        <v>-0.3</v>
      </c>
      <c r="CA354" s="26" t="s">
        <v>80</v>
      </c>
      <c r="CB354" s="26">
        <f t="shared" si="309"/>
        <v>-0.3</v>
      </c>
      <c r="CC354" s="26" t="s">
        <v>183</v>
      </c>
      <c r="CD354" s="26">
        <f t="shared" si="310"/>
        <v>-0.3</v>
      </c>
      <c r="CE354" s="26" t="s">
        <v>744</v>
      </c>
      <c r="CF354" s="26">
        <f t="shared" si="311"/>
        <v>-0.3</v>
      </c>
      <c r="CG354" s="26" t="s">
        <v>23</v>
      </c>
      <c r="CH354" s="26">
        <f t="shared" si="312"/>
        <v>-0.3</v>
      </c>
      <c r="CI354" s="26">
        <v>7</v>
      </c>
      <c r="CJ354" s="26" t="s">
        <v>90</v>
      </c>
      <c r="CK354" s="26">
        <f t="shared" si="313"/>
        <v>-0.3</v>
      </c>
      <c r="CL354" s="26" t="s">
        <v>79</v>
      </c>
      <c r="CM354" s="26">
        <f t="shared" si="314"/>
        <v>-0.3</v>
      </c>
      <c r="CN354" s="26" t="s">
        <v>80</v>
      </c>
      <c r="CO354" s="26">
        <f t="shared" si="315"/>
        <v>-0.3</v>
      </c>
      <c r="CP354" s="26" t="s">
        <v>183</v>
      </c>
      <c r="CQ354" s="26">
        <f t="shared" si="316"/>
        <v>-0.3</v>
      </c>
      <c r="CR354" s="26" t="s">
        <v>23</v>
      </c>
      <c r="CS354" s="26">
        <f t="shared" si="317"/>
        <v>-0.3</v>
      </c>
      <c r="CT354" s="26" t="s">
        <v>29</v>
      </c>
      <c r="CU354" s="26">
        <f t="shared" si="318"/>
        <v>-0.3</v>
      </c>
    </row>
    <row r="355" spans="1:99" ht="15.75" x14ac:dyDescent="0.15">
      <c r="A355" s="23" t="s">
        <v>427</v>
      </c>
      <c r="B355" s="24" t="s">
        <v>813</v>
      </c>
      <c r="C355" s="23" t="s">
        <v>160</v>
      </c>
      <c r="D355" s="23" t="s">
        <v>8</v>
      </c>
      <c r="E355" s="25"/>
      <c r="F355" s="23">
        <v>0.2</v>
      </c>
      <c r="G355" s="26">
        <v>0</v>
      </c>
      <c r="H355" s="26">
        <v>89</v>
      </c>
      <c r="I355" s="26">
        <v>89</v>
      </c>
      <c r="J355" s="26">
        <v>60</v>
      </c>
      <c r="K355" s="26">
        <v>33</v>
      </c>
      <c r="L355" s="26">
        <v>0</v>
      </c>
      <c r="M355" s="26">
        <v>60</v>
      </c>
      <c r="N355" s="27">
        <v>0</v>
      </c>
      <c r="O355" s="26">
        <v>75</v>
      </c>
      <c r="P355" s="26">
        <f t="shared" si="319"/>
        <v>406</v>
      </c>
      <c r="Q355" s="28" t="str">
        <f>IF(D355="物理类",IF(P355&gt;=分数线!$C$2,"本科",""),IF(D355="历史类",IF(P355&gt;=分数线!$C$3,"本科","")))</f>
        <v/>
      </c>
      <c r="R355" s="28">
        <f t="shared" si="320"/>
        <v>-7.2</v>
      </c>
      <c r="S355" s="28" t="str">
        <f>IF(D355="物理类",IF(P355&gt;=分数线!$C$6,"重本",""),IF(D355="历史类",IF(P355&gt;=分数线!$C$7,"重本","")))</f>
        <v/>
      </c>
      <c r="T355" s="28">
        <f t="shared" si="282"/>
        <v>0</v>
      </c>
      <c r="U355" s="28">
        <f t="shared" si="322"/>
        <v>-7.2</v>
      </c>
      <c r="V355" s="26">
        <v>7</v>
      </c>
      <c r="W355" s="26" t="s">
        <v>85</v>
      </c>
      <c r="X355" s="26">
        <f t="shared" si="283"/>
        <v>-0.12</v>
      </c>
      <c r="Y355" s="26" t="s">
        <v>86</v>
      </c>
      <c r="Z355" s="26">
        <f t="shared" si="284"/>
        <v>-0.12</v>
      </c>
      <c r="AA355" s="26" t="s">
        <v>306</v>
      </c>
      <c r="AB355" s="26">
        <f t="shared" si="285"/>
        <v>-0.12</v>
      </c>
      <c r="AC355" s="49" t="s">
        <v>97</v>
      </c>
      <c r="AD355" s="26">
        <f t="shared" si="286"/>
        <v>-0.12</v>
      </c>
      <c r="AE355" s="29" t="s">
        <v>602</v>
      </c>
      <c r="AF355" s="26">
        <f t="shared" si="287"/>
        <v>-0.12</v>
      </c>
      <c r="AG355" s="29" t="s">
        <v>269</v>
      </c>
      <c r="AH355" s="26">
        <f t="shared" si="288"/>
        <v>-0.12</v>
      </c>
      <c r="AI355" s="26">
        <v>7</v>
      </c>
      <c r="AJ355" s="26" t="s">
        <v>301</v>
      </c>
      <c r="AK355" s="26">
        <f t="shared" si="289"/>
        <v>-0.12</v>
      </c>
      <c r="AL355" s="26" t="s">
        <v>79</v>
      </c>
      <c r="AM355" s="26">
        <f t="shared" si="290"/>
        <v>-0.12</v>
      </c>
      <c r="AN355" s="26" t="s">
        <v>80</v>
      </c>
      <c r="AO355" s="26">
        <f t="shared" si="291"/>
        <v>-0.12</v>
      </c>
      <c r="AP355" s="26" t="s">
        <v>97</v>
      </c>
      <c r="AQ355" s="26">
        <f t="shared" si="292"/>
        <v>-0.12</v>
      </c>
      <c r="AR355" s="26" t="s">
        <v>23</v>
      </c>
      <c r="AS355" s="26">
        <f t="shared" si="293"/>
        <v>-0.12</v>
      </c>
      <c r="AT355" s="26" t="s">
        <v>228</v>
      </c>
      <c r="AU355" s="26">
        <f t="shared" si="294"/>
        <v>-0.12</v>
      </c>
      <c r="AV355" s="26">
        <v>7</v>
      </c>
      <c r="AW355" s="26" t="s">
        <v>301</v>
      </c>
      <c r="AX355" s="26">
        <f t="shared" si="295"/>
        <v>-0.18</v>
      </c>
      <c r="AY355" s="26" t="s">
        <v>79</v>
      </c>
      <c r="AZ355" s="26">
        <f t="shared" si="296"/>
        <v>-0.18</v>
      </c>
      <c r="BA355" s="26" t="s">
        <v>80</v>
      </c>
      <c r="BB355" s="26">
        <f t="shared" si="297"/>
        <v>-0.18</v>
      </c>
      <c r="BC355" s="26" t="s">
        <v>183</v>
      </c>
      <c r="BD355" s="26">
        <f t="shared" si="298"/>
        <v>-0.18</v>
      </c>
      <c r="BE355" s="26" t="s">
        <v>269</v>
      </c>
      <c r="BF355" s="26">
        <f t="shared" si="299"/>
        <v>-0.18</v>
      </c>
      <c r="BG355" s="26" t="s">
        <v>23</v>
      </c>
      <c r="BH355" s="26">
        <f t="shared" si="300"/>
        <v>-0.18</v>
      </c>
      <c r="BI355" s="26">
        <v>7</v>
      </c>
      <c r="BJ355" s="26" t="s">
        <v>347</v>
      </c>
      <c r="BK355" s="26">
        <f t="shared" si="301"/>
        <v>-0.18</v>
      </c>
      <c r="BL355" s="26" t="s">
        <v>79</v>
      </c>
      <c r="BM355" s="26">
        <f t="shared" si="302"/>
        <v>-0.18</v>
      </c>
      <c r="BN355" s="26" t="s">
        <v>80</v>
      </c>
      <c r="BO355" s="26">
        <f t="shared" si="303"/>
        <v>-0.18</v>
      </c>
      <c r="BP355" s="26" t="s">
        <v>183</v>
      </c>
      <c r="BQ355" s="26">
        <f t="shared" si="304"/>
        <v>-0.18</v>
      </c>
      <c r="BR355" s="26" t="s">
        <v>269</v>
      </c>
      <c r="BS355" s="26">
        <f t="shared" si="305"/>
        <v>-0.18</v>
      </c>
      <c r="BT355" s="26" t="s">
        <v>23</v>
      </c>
      <c r="BU355" s="26">
        <f t="shared" si="306"/>
        <v>-0.18</v>
      </c>
      <c r="BV355" s="26">
        <v>7</v>
      </c>
      <c r="BW355" s="26" t="s">
        <v>90</v>
      </c>
      <c r="BX355" s="26">
        <f t="shared" si="307"/>
        <v>-0.3</v>
      </c>
      <c r="BY355" s="26" t="s">
        <v>79</v>
      </c>
      <c r="BZ355" s="26">
        <f t="shared" si="308"/>
        <v>-0.3</v>
      </c>
      <c r="CA355" s="26" t="s">
        <v>80</v>
      </c>
      <c r="CB355" s="26">
        <f t="shared" si="309"/>
        <v>-0.3</v>
      </c>
      <c r="CC355" s="26" t="s">
        <v>183</v>
      </c>
      <c r="CD355" s="26">
        <f t="shared" si="310"/>
        <v>-0.3</v>
      </c>
      <c r="CE355" s="26" t="s">
        <v>744</v>
      </c>
      <c r="CF355" s="26">
        <f t="shared" si="311"/>
        <v>-0.3</v>
      </c>
      <c r="CG355" s="26" t="s">
        <v>23</v>
      </c>
      <c r="CH355" s="26">
        <f t="shared" si="312"/>
        <v>-0.3</v>
      </c>
      <c r="CI355" s="26">
        <v>7</v>
      </c>
      <c r="CJ355" s="26" t="s">
        <v>90</v>
      </c>
      <c r="CK355" s="26">
        <f t="shared" si="313"/>
        <v>-0.3</v>
      </c>
      <c r="CL355" s="26" t="s">
        <v>79</v>
      </c>
      <c r="CM355" s="26">
        <f t="shared" si="314"/>
        <v>-0.3</v>
      </c>
      <c r="CN355" s="26" t="s">
        <v>80</v>
      </c>
      <c r="CO355" s="26">
        <f t="shared" si="315"/>
        <v>-0.3</v>
      </c>
      <c r="CP355" s="26" t="s">
        <v>183</v>
      </c>
      <c r="CQ355" s="26">
        <f t="shared" si="316"/>
        <v>-0.3</v>
      </c>
      <c r="CR355" s="26" t="s">
        <v>23</v>
      </c>
      <c r="CS355" s="26">
        <f t="shared" si="317"/>
        <v>-0.3</v>
      </c>
      <c r="CT355" s="26" t="s">
        <v>29</v>
      </c>
      <c r="CU355" s="26">
        <f t="shared" si="318"/>
        <v>-0.3</v>
      </c>
    </row>
    <row r="356" spans="1:99" ht="15.75" x14ac:dyDescent="0.15">
      <c r="A356" s="23" t="s">
        <v>814</v>
      </c>
      <c r="B356" s="24" t="s">
        <v>815</v>
      </c>
      <c r="C356" s="23" t="s">
        <v>160</v>
      </c>
      <c r="D356" s="23" t="s">
        <v>8</v>
      </c>
      <c r="E356" s="25"/>
      <c r="F356" s="23">
        <v>0.2</v>
      </c>
      <c r="G356" s="26">
        <v>0</v>
      </c>
      <c r="H356" s="26">
        <v>90</v>
      </c>
      <c r="I356" s="26">
        <v>92</v>
      </c>
      <c r="J356" s="26">
        <v>65</v>
      </c>
      <c r="K356" s="26">
        <v>36</v>
      </c>
      <c r="L356" s="26">
        <v>0</v>
      </c>
      <c r="M356" s="26">
        <v>49</v>
      </c>
      <c r="N356" s="27">
        <v>0</v>
      </c>
      <c r="O356" s="26">
        <v>65</v>
      </c>
      <c r="P356" s="26">
        <f t="shared" si="319"/>
        <v>397</v>
      </c>
      <c r="Q356" s="28" t="str">
        <f>IF(D356="物理类",IF(P356&gt;=分数线!$C$2,"本科",""),IF(D356="历史类",IF(P356&gt;=分数线!$C$3,"本科","")))</f>
        <v/>
      </c>
      <c r="R356" s="28">
        <f t="shared" si="320"/>
        <v>-7.2</v>
      </c>
      <c r="S356" s="28" t="str">
        <f>IF(D356="物理类",IF(P356&gt;=分数线!$C$6,"重本",""),IF(D356="历史类",IF(P356&gt;=分数线!$C$7,"重本","")))</f>
        <v/>
      </c>
      <c r="T356" s="28">
        <f t="shared" si="282"/>
        <v>0</v>
      </c>
      <c r="U356" s="28">
        <f t="shared" si="322"/>
        <v>-7.2</v>
      </c>
      <c r="V356" s="26">
        <v>7</v>
      </c>
      <c r="W356" s="26" t="s">
        <v>85</v>
      </c>
      <c r="X356" s="26">
        <f t="shared" si="283"/>
        <v>-0.12</v>
      </c>
      <c r="Y356" s="26" t="s">
        <v>86</v>
      </c>
      <c r="Z356" s="26">
        <f t="shared" si="284"/>
        <v>-0.12</v>
      </c>
      <c r="AA356" s="26" t="s">
        <v>306</v>
      </c>
      <c r="AB356" s="26">
        <f t="shared" si="285"/>
        <v>-0.12</v>
      </c>
      <c r="AC356" s="49" t="s">
        <v>97</v>
      </c>
      <c r="AD356" s="26">
        <f t="shared" si="286"/>
        <v>-0.12</v>
      </c>
      <c r="AE356" s="29" t="s">
        <v>602</v>
      </c>
      <c r="AF356" s="26">
        <f t="shared" si="287"/>
        <v>-0.12</v>
      </c>
      <c r="AG356" s="29" t="s">
        <v>269</v>
      </c>
      <c r="AH356" s="26">
        <f t="shared" si="288"/>
        <v>-0.12</v>
      </c>
      <c r="AI356" s="26">
        <v>7</v>
      </c>
      <c r="AJ356" s="26" t="s">
        <v>301</v>
      </c>
      <c r="AK356" s="26">
        <f t="shared" si="289"/>
        <v>-0.12</v>
      </c>
      <c r="AL356" s="26" t="s">
        <v>79</v>
      </c>
      <c r="AM356" s="26">
        <f t="shared" si="290"/>
        <v>-0.12</v>
      </c>
      <c r="AN356" s="26" t="s">
        <v>80</v>
      </c>
      <c r="AO356" s="26">
        <f t="shared" si="291"/>
        <v>-0.12</v>
      </c>
      <c r="AP356" s="26" t="s">
        <v>97</v>
      </c>
      <c r="AQ356" s="26">
        <f t="shared" si="292"/>
        <v>-0.12</v>
      </c>
      <c r="AR356" s="26" t="s">
        <v>23</v>
      </c>
      <c r="AS356" s="26">
        <f t="shared" si="293"/>
        <v>-0.12</v>
      </c>
      <c r="AT356" s="26" t="s">
        <v>228</v>
      </c>
      <c r="AU356" s="26">
        <f t="shared" si="294"/>
        <v>-0.12</v>
      </c>
      <c r="AV356" s="26">
        <v>7</v>
      </c>
      <c r="AW356" s="26" t="s">
        <v>301</v>
      </c>
      <c r="AX356" s="26">
        <f t="shared" si="295"/>
        <v>-0.18</v>
      </c>
      <c r="AY356" s="26" t="s">
        <v>79</v>
      </c>
      <c r="AZ356" s="26">
        <f t="shared" si="296"/>
        <v>-0.18</v>
      </c>
      <c r="BA356" s="26" t="s">
        <v>80</v>
      </c>
      <c r="BB356" s="26">
        <f t="shared" si="297"/>
        <v>-0.18</v>
      </c>
      <c r="BC356" s="26" t="s">
        <v>183</v>
      </c>
      <c r="BD356" s="26">
        <f t="shared" si="298"/>
        <v>-0.18</v>
      </c>
      <c r="BE356" s="26" t="s">
        <v>269</v>
      </c>
      <c r="BF356" s="26">
        <f t="shared" si="299"/>
        <v>-0.18</v>
      </c>
      <c r="BG356" s="26" t="s">
        <v>23</v>
      </c>
      <c r="BH356" s="26">
        <f t="shared" si="300"/>
        <v>-0.18</v>
      </c>
      <c r="BI356" s="26">
        <v>7</v>
      </c>
      <c r="BJ356" s="26" t="s">
        <v>347</v>
      </c>
      <c r="BK356" s="26">
        <f t="shared" si="301"/>
        <v>-0.18</v>
      </c>
      <c r="BL356" s="26" t="s">
        <v>79</v>
      </c>
      <c r="BM356" s="26">
        <f t="shared" si="302"/>
        <v>-0.18</v>
      </c>
      <c r="BN356" s="26" t="s">
        <v>80</v>
      </c>
      <c r="BO356" s="26">
        <f t="shared" si="303"/>
        <v>-0.18</v>
      </c>
      <c r="BP356" s="26" t="s">
        <v>183</v>
      </c>
      <c r="BQ356" s="26">
        <f t="shared" si="304"/>
        <v>-0.18</v>
      </c>
      <c r="BR356" s="26" t="s">
        <v>269</v>
      </c>
      <c r="BS356" s="26">
        <f t="shared" si="305"/>
        <v>-0.18</v>
      </c>
      <c r="BT356" s="26" t="s">
        <v>23</v>
      </c>
      <c r="BU356" s="26">
        <f t="shared" si="306"/>
        <v>-0.18</v>
      </c>
      <c r="BV356" s="26">
        <v>7</v>
      </c>
      <c r="BW356" s="26" t="s">
        <v>90</v>
      </c>
      <c r="BX356" s="26">
        <f t="shared" si="307"/>
        <v>-0.3</v>
      </c>
      <c r="BY356" s="26" t="s">
        <v>79</v>
      </c>
      <c r="BZ356" s="26">
        <f t="shared" si="308"/>
        <v>-0.3</v>
      </c>
      <c r="CA356" s="26" t="s">
        <v>80</v>
      </c>
      <c r="CB356" s="26">
        <f t="shared" si="309"/>
        <v>-0.3</v>
      </c>
      <c r="CC356" s="26" t="s">
        <v>183</v>
      </c>
      <c r="CD356" s="26">
        <f t="shared" si="310"/>
        <v>-0.3</v>
      </c>
      <c r="CE356" s="26" t="s">
        <v>744</v>
      </c>
      <c r="CF356" s="26">
        <f t="shared" si="311"/>
        <v>-0.3</v>
      </c>
      <c r="CG356" s="26" t="s">
        <v>23</v>
      </c>
      <c r="CH356" s="26">
        <f t="shared" si="312"/>
        <v>-0.3</v>
      </c>
      <c r="CI356" s="26">
        <v>7</v>
      </c>
      <c r="CJ356" s="26" t="s">
        <v>90</v>
      </c>
      <c r="CK356" s="26">
        <f t="shared" si="313"/>
        <v>-0.3</v>
      </c>
      <c r="CL356" s="26" t="s">
        <v>79</v>
      </c>
      <c r="CM356" s="26">
        <f t="shared" si="314"/>
        <v>-0.3</v>
      </c>
      <c r="CN356" s="26" t="s">
        <v>80</v>
      </c>
      <c r="CO356" s="26">
        <f t="shared" si="315"/>
        <v>-0.3</v>
      </c>
      <c r="CP356" s="26" t="s">
        <v>183</v>
      </c>
      <c r="CQ356" s="26">
        <f t="shared" si="316"/>
        <v>-0.3</v>
      </c>
      <c r="CR356" s="26" t="s">
        <v>23</v>
      </c>
      <c r="CS356" s="26">
        <f t="shared" si="317"/>
        <v>-0.3</v>
      </c>
      <c r="CT356" s="26" t="s">
        <v>29</v>
      </c>
      <c r="CU356" s="26">
        <f t="shared" si="318"/>
        <v>-0.3</v>
      </c>
    </row>
    <row r="357" spans="1:99" ht="15.75" x14ac:dyDescent="0.15">
      <c r="A357" s="23" t="s">
        <v>816</v>
      </c>
      <c r="B357" s="24" t="s">
        <v>817</v>
      </c>
      <c r="C357" s="23" t="s">
        <v>160</v>
      </c>
      <c r="D357" s="23" t="s">
        <v>8</v>
      </c>
      <c r="E357" s="25"/>
      <c r="F357" s="23">
        <v>0</v>
      </c>
      <c r="G357" s="26">
        <v>0</v>
      </c>
      <c r="H357" s="26">
        <v>91</v>
      </c>
      <c r="I357" s="26">
        <v>86</v>
      </c>
      <c r="J357" s="26">
        <v>36</v>
      </c>
      <c r="K357" s="26">
        <v>33</v>
      </c>
      <c r="L357" s="26">
        <v>0</v>
      </c>
      <c r="M357" s="26">
        <v>70</v>
      </c>
      <c r="N357" s="27">
        <v>0</v>
      </c>
      <c r="O357" s="26">
        <v>60</v>
      </c>
      <c r="P357" s="26">
        <f t="shared" si="319"/>
        <v>376</v>
      </c>
      <c r="Q357" s="28" t="str">
        <f>IF(D357="物理类",IF(P357&gt;=分数线!$C$2,"本科",""),IF(D357="历史类",IF(P357&gt;=分数线!$C$3,"本科","")))</f>
        <v/>
      </c>
      <c r="R357" s="28">
        <f t="shared" si="320"/>
        <v>0</v>
      </c>
      <c r="S357" s="28" t="str">
        <f>IF(D357="物理类",IF(P357&gt;=分数线!$C$6,"重本",""),IF(D357="历史类",IF(P357&gt;=分数线!$C$7,"重本","")))</f>
        <v/>
      </c>
      <c r="T357" s="28">
        <f t="shared" si="282"/>
        <v>0</v>
      </c>
      <c r="U357" s="28">
        <f t="shared" si="322"/>
        <v>0</v>
      </c>
      <c r="V357" s="26">
        <v>7</v>
      </c>
      <c r="W357" s="26" t="s">
        <v>347</v>
      </c>
      <c r="X357" s="26">
        <f t="shared" si="283"/>
        <v>0</v>
      </c>
      <c r="Y357" s="26" t="s">
        <v>182</v>
      </c>
      <c r="Z357" s="26">
        <f t="shared" si="284"/>
        <v>0</v>
      </c>
      <c r="AA357" s="26" t="s">
        <v>80</v>
      </c>
      <c r="AB357" s="26">
        <f t="shared" si="285"/>
        <v>0</v>
      </c>
      <c r="AC357" s="49" t="s">
        <v>16</v>
      </c>
      <c r="AD357" s="26">
        <f t="shared" si="286"/>
        <v>0</v>
      </c>
      <c r="AE357" s="29" t="s">
        <v>602</v>
      </c>
      <c r="AF357" s="26">
        <f t="shared" si="287"/>
        <v>0</v>
      </c>
      <c r="AG357" s="29" t="s">
        <v>99</v>
      </c>
      <c r="AH357" s="26">
        <f t="shared" si="288"/>
        <v>0</v>
      </c>
      <c r="AI357" s="26">
        <v>7</v>
      </c>
      <c r="AJ357" s="26" t="s">
        <v>301</v>
      </c>
      <c r="AK357" s="26">
        <f t="shared" si="289"/>
        <v>0</v>
      </c>
      <c r="AL357" s="26" t="s">
        <v>79</v>
      </c>
      <c r="AM357" s="26">
        <f t="shared" si="290"/>
        <v>0</v>
      </c>
      <c r="AN357" s="26" t="s">
        <v>80</v>
      </c>
      <c r="AO357" s="26">
        <f t="shared" si="291"/>
        <v>0</v>
      </c>
      <c r="AP357" s="26" t="s">
        <v>97</v>
      </c>
      <c r="AQ357" s="26">
        <f t="shared" si="292"/>
        <v>0</v>
      </c>
      <c r="AR357" s="26" t="s">
        <v>23</v>
      </c>
      <c r="AS357" s="26">
        <f t="shared" si="293"/>
        <v>0</v>
      </c>
      <c r="AT357" s="26" t="s">
        <v>228</v>
      </c>
      <c r="AU357" s="26">
        <f t="shared" si="294"/>
        <v>0</v>
      </c>
      <c r="AV357" s="26">
        <v>7</v>
      </c>
      <c r="AW357" s="26" t="s">
        <v>301</v>
      </c>
      <c r="AX357" s="26">
        <f t="shared" si="295"/>
        <v>0</v>
      </c>
      <c r="AY357" s="26" t="s">
        <v>79</v>
      </c>
      <c r="AZ357" s="26">
        <f t="shared" si="296"/>
        <v>0</v>
      </c>
      <c r="BA357" s="26" t="s">
        <v>80</v>
      </c>
      <c r="BB357" s="26">
        <f t="shared" si="297"/>
        <v>0</v>
      </c>
      <c r="BC357" s="26" t="s">
        <v>183</v>
      </c>
      <c r="BD357" s="26">
        <f t="shared" si="298"/>
        <v>0</v>
      </c>
      <c r="BE357" s="26" t="s">
        <v>269</v>
      </c>
      <c r="BF357" s="26">
        <f t="shared" si="299"/>
        <v>0</v>
      </c>
      <c r="BG357" s="26" t="s">
        <v>23</v>
      </c>
      <c r="BH357" s="26">
        <f t="shared" si="300"/>
        <v>0</v>
      </c>
      <c r="BI357" s="26">
        <v>7</v>
      </c>
      <c r="BJ357" s="26" t="s">
        <v>347</v>
      </c>
      <c r="BK357" s="26">
        <f t="shared" si="301"/>
        <v>0</v>
      </c>
      <c r="BL357" s="26" t="s">
        <v>79</v>
      </c>
      <c r="BM357" s="26">
        <f t="shared" si="302"/>
        <v>0</v>
      </c>
      <c r="BN357" s="26" t="s">
        <v>80</v>
      </c>
      <c r="BO357" s="26">
        <f t="shared" si="303"/>
        <v>0</v>
      </c>
      <c r="BP357" s="26" t="s">
        <v>183</v>
      </c>
      <c r="BQ357" s="26">
        <f t="shared" si="304"/>
        <v>0</v>
      </c>
      <c r="BR357" s="26" t="s">
        <v>269</v>
      </c>
      <c r="BS357" s="26">
        <f t="shared" si="305"/>
        <v>0</v>
      </c>
      <c r="BT357" s="26" t="s">
        <v>23</v>
      </c>
      <c r="BU357" s="26">
        <f t="shared" si="306"/>
        <v>0</v>
      </c>
      <c r="BV357" s="26">
        <v>7</v>
      </c>
      <c r="BW357" s="26" t="s">
        <v>90</v>
      </c>
      <c r="BX357" s="26">
        <f t="shared" si="307"/>
        <v>0</v>
      </c>
      <c r="BY357" s="26" t="s">
        <v>79</v>
      </c>
      <c r="BZ357" s="26">
        <f t="shared" si="308"/>
        <v>0</v>
      </c>
      <c r="CA357" s="26" t="s">
        <v>80</v>
      </c>
      <c r="CB357" s="26">
        <f t="shared" si="309"/>
        <v>0</v>
      </c>
      <c r="CC357" s="26" t="s">
        <v>183</v>
      </c>
      <c r="CD357" s="26">
        <f t="shared" si="310"/>
        <v>0</v>
      </c>
      <c r="CE357" s="26" t="s">
        <v>744</v>
      </c>
      <c r="CF357" s="26">
        <f t="shared" si="311"/>
        <v>0</v>
      </c>
      <c r="CG357" s="26" t="s">
        <v>23</v>
      </c>
      <c r="CH357" s="26">
        <f t="shared" si="312"/>
        <v>0</v>
      </c>
      <c r="CI357" s="26">
        <v>7</v>
      </c>
      <c r="CJ357" s="26" t="s">
        <v>90</v>
      </c>
      <c r="CK357" s="26">
        <f t="shared" si="313"/>
        <v>0</v>
      </c>
      <c r="CL357" s="26" t="s">
        <v>79</v>
      </c>
      <c r="CM357" s="26">
        <f t="shared" si="314"/>
        <v>0</v>
      </c>
      <c r="CN357" s="26" t="s">
        <v>80</v>
      </c>
      <c r="CO357" s="26">
        <f t="shared" si="315"/>
        <v>0</v>
      </c>
      <c r="CP357" s="26" t="s">
        <v>183</v>
      </c>
      <c r="CQ357" s="26">
        <f t="shared" si="316"/>
        <v>0</v>
      </c>
      <c r="CR357" s="26" t="s">
        <v>23</v>
      </c>
      <c r="CS357" s="26">
        <f t="shared" si="317"/>
        <v>0</v>
      </c>
      <c r="CT357" s="26" t="s">
        <v>29</v>
      </c>
      <c r="CU357" s="26">
        <f t="shared" si="318"/>
        <v>0</v>
      </c>
    </row>
    <row r="358" spans="1:99" ht="15.75" x14ac:dyDescent="0.15">
      <c r="A358" s="23" t="s">
        <v>818</v>
      </c>
      <c r="B358" s="24" t="s">
        <v>819</v>
      </c>
      <c r="C358" s="23" t="s">
        <v>160</v>
      </c>
      <c r="D358" s="23" t="s">
        <v>8</v>
      </c>
      <c r="E358" s="25"/>
      <c r="F358" s="23">
        <v>0.2</v>
      </c>
      <c r="G358" s="26">
        <v>0</v>
      </c>
      <c r="H358" s="26">
        <v>102</v>
      </c>
      <c r="I358" s="26">
        <v>76</v>
      </c>
      <c r="J358" s="26">
        <v>51</v>
      </c>
      <c r="K358" s="26">
        <v>19</v>
      </c>
      <c r="L358" s="26">
        <v>0</v>
      </c>
      <c r="M358" s="26">
        <v>61</v>
      </c>
      <c r="N358" s="27">
        <v>0</v>
      </c>
      <c r="O358" s="26">
        <v>66</v>
      </c>
      <c r="P358" s="26">
        <f t="shared" si="319"/>
        <v>375</v>
      </c>
      <c r="Q358" s="28" t="str">
        <f>IF(D358="物理类",IF(P358&gt;=分数线!$C$2,"本科",""),IF(D358="历史类",IF(P358&gt;=分数线!$C$3,"本科","")))</f>
        <v/>
      </c>
      <c r="R358" s="28">
        <f t="shared" si="320"/>
        <v>-7.2</v>
      </c>
      <c r="S358" s="28" t="str">
        <f>IF(D358="物理类",IF(P358&gt;=分数线!$C$6,"重本",""),IF(D358="历史类",IF(P358&gt;=分数线!$C$7,"重本","")))</f>
        <v/>
      </c>
      <c r="T358" s="28">
        <f t="shared" si="282"/>
        <v>0</v>
      </c>
      <c r="U358" s="28">
        <f t="shared" si="322"/>
        <v>-7.2</v>
      </c>
      <c r="V358" s="26">
        <v>7</v>
      </c>
      <c r="W358" s="26" t="s">
        <v>85</v>
      </c>
      <c r="X358" s="26">
        <f t="shared" si="283"/>
        <v>-0.12</v>
      </c>
      <c r="Y358" s="26" t="s">
        <v>86</v>
      </c>
      <c r="Z358" s="26">
        <f t="shared" si="284"/>
        <v>-0.12</v>
      </c>
      <c r="AA358" s="26" t="s">
        <v>306</v>
      </c>
      <c r="AB358" s="26">
        <f t="shared" si="285"/>
        <v>-0.12</v>
      </c>
      <c r="AC358" s="49" t="s">
        <v>97</v>
      </c>
      <c r="AD358" s="26">
        <f t="shared" si="286"/>
        <v>-0.12</v>
      </c>
      <c r="AE358" s="29" t="s">
        <v>602</v>
      </c>
      <c r="AF358" s="26">
        <f t="shared" si="287"/>
        <v>-0.12</v>
      </c>
      <c r="AG358" s="29" t="s">
        <v>269</v>
      </c>
      <c r="AH358" s="26">
        <f t="shared" si="288"/>
        <v>-0.12</v>
      </c>
      <c r="AI358" s="26">
        <v>7</v>
      </c>
      <c r="AJ358" s="26" t="s">
        <v>301</v>
      </c>
      <c r="AK358" s="26">
        <f t="shared" si="289"/>
        <v>-0.12</v>
      </c>
      <c r="AL358" s="26" t="s">
        <v>79</v>
      </c>
      <c r="AM358" s="26">
        <f t="shared" si="290"/>
        <v>-0.12</v>
      </c>
      <c r="AN358" s="26" t="s">
        <v>80</v>
      </c>
      <c r="AO358" s="26">
        <f t="shared" si="291"/>
        <v>-0.12</v>
      </c>
      <c r="AP358" s="26" t="s">
        <v>97</v>
      </c>
      <c r="AQ358" s="26">
        <f t="shared" si="292"/>
        <v>-0.12</v>
      </c>
      <c r="AR358" s="26" t="s">
        <v>23</v>
      </c>
      <c r="AS358" s="26">
        <f t="shared" si="293"/>
        <v>-0.12</v>
      </c>
      <c r="AT358" s="26" t="s">
        <v>228</v>
      </c>
      <c r="AU358" s="26">
        <f t="shared" si="294"/>
        <v>-0.12</v>
      </c>
      <c r="AV358" s="26">
        <v>7</v>
      </c>
      <c r="AW358" s="26" t="s">
        <v>301</v>
      </c>
      <c r="AX358" s="26">
        <f t="shared" si="295"/>
        <v>-0.18</v>
      </c>
      <c r="AY358" s="26" t="s">
        <v>79</v>
      </c>
      <c r="AZ358" s="26">
        <f t="shared" si="296"/>
        <v>-0.18</v>
      </c>
      <c r="BA358" s="26" t="s">
        <v>80</v>
      </c>
      <c r="BB358" s="26">
        <f t="shared" si="297"/>
        <v>-0.18</v>
      </c>
      <c r="BC358" s="26" t="s">
        <v>183</v>
      </c>
      <c r="BD358" s="26">
        <f t="shared" si="298"/>
        <v>-0.18</v>
      </c>
      <c r="BE358" s="26" t="s">
        <v>269</v>
      </c>
      <c r="BF358" s="26">
        <f t="shared" si="299"/>
        <v>-0.18</v>
      </c>
      <c r="BG358" s="26" t="s">
        <v>23</v>
      </c>
      <c r="BH358" s="26">
        <f t="shared" si="300"/>
        <v>-0.18</v>
      </c>
      <c r="BI358" s="26">
        <v>7</v>
      </c>
      <c r="BJ358" s="26" t="s">
        <v>347</v>
      </c>
      <c r="BK358" s="26">
        <f t="shared" si="301"/>
        <v>-0.18</v>
      </c>
      <c r="BL358" s="26" t="s">
        <v>79</v>
      </c>
      <c r="BM358" s="26">
        <f t="shared" si="302"/>
        <v>-0.18</v>
      </c>
      <c r="BN358" s="26" t="s">
        <v>80</v>
      </c>
      <c r="BO358" s="26">
        <f t="shared" si="303"/>
        <v>-0.18</v>
      </c>
      <c r="BP358" s="26" t="s">
        <v>183</v>
      </c>
      <c r="BQ358" s="26">
        <f t="shared" si="304"/>
        <v>-0.18</v>
      </c>
      <c r="BR358" s="26" t="s">
        <v>269</v>
      </c>
      <c r="BS358" s="26">
        <f t="shared" si="305"/>
        <v>-0.18</v>
      </c>
      <c r="BT358" s="26" t="s">
        <v>23</v>
      </c>
      <c r="BU358" s="26">
        <f t="shared" si="306"/>
        <v>-0.18</v>
      </c>
      <c r="BV358" s="26">
        <v>7</v>
      </c>
      <c r="BW358" s="26" t="s">
        <v>90</v>
      </c>
      <c r="BX358" s="26">
        <f t="shared" si="307"/>
        <v>-0.3</v>
      </c>
      <c r="BY358" s="26" t="s">
        <v>79</v>
      </c>
      <c r="BZ358" s="26">
        <f t="shared" si="308"/>
        <v>-0.3</v>
      </c>
      <c r="CA358" s="26" t="s">
        <v>80</v>
      </c>
      <c r="CB358" s="26">
        <f t="shared" si="309"/>
        <v>-0.3</v>
      </c>
      <c r="CC358" s="26" t="s">
        <v>183</v>
      </c>
      <c r="CD358" s="26">
        <f t="shared" si="310"/>
        <v>-0.3</v>
      </c>
      <c r="CE358" s="26" t="s">
        <v>744</v>
      </c>
      <c r="CF358" s="26">
        <f t="shared" si="311"/>
        <v>-0.3</v>
      </c>
      <c r="CG358" s="26" t="s">
        <v>23</v>
      </c>
      <c r="CH358" s="26">
        <f t="shared" si="312"/>
        <v>-0.3</v>
      </c>
      <c r="CI358" s="26">
        <v>7</v>
      </c>
      <c r="CJ358" s="26" t="s">
        <v>90</v>
      </c>
      <c r="CK358" s="26">
        <f t="shared" si="313"/>
        <v>-0.3</v>
      </c>
      <c r="CL358" s="26" t="s">
        <v>79</v>
      </c>
      <c r="CM358" s="26">
        <f t="shared" si="314"/>
        <v>-0.3</v>
      </c>
      <c r="CN358" s="26" t="s">
        <v>80</v>
      </c>
      <c r="CO358" s="26">
        <f t="shared" si="315"/>
        <v>-0.3</v>
      </c>
      <c r="CP358" s="26" t="s">
        <v>183</v>
      </c>
      <c r="CQ358" s="26">
        <f t="shared" si="316"/>
        <v>-0.3</v>
      </c>
      <c r="CR358" s="26" t="s">
        <v>23</v>
      </c>
      <c r="CS358" s="26">
        <f t="shared" si="317"/>
        <v>-0.3</v>
      </c>
      <c r="CT358" s="26" t="s">
        <v>29</v>
      </c>
      <c r="CU358" s="26">
        <f t="shared" si="318"/>
        <v>-0.3</v>
      </c>
    </row>
    <row r="359" spans="1:99" ht="15.75" x14ac:dyDescent="0.15">
      <c r="A359" s="23" t="s">
        <v>820</v>
      </c>
      <c r="B359" s="24" t="s">
        <v>821</v>
      </c>
      <c r="C359" s="23" t="s">
        <v>160</v>
      </c>
      <c r="D359" s="23" t="s">
        <v>8</v>
      </c>
      <c r="E359" s="25"/>
      <c r="F359" s="23">
        <v>0.2</v>
      </c>
      <c r="G359" s="26">
        <v>0</v>
      </c>
      <c r="H359" s="26">
        <v>101</v>
      </c>
      <c r="I359" s="26">
        <v>78</v>
      </c>
      <c r="J359" s="26">
        <v>56</v>
      </c>
      <c r="K359" s="26">
        <v>28</v>
      </c>
      <c r="L359" s="26">
        <v>0</v>
      </c>
      <c r="M359" s="26">
        <v>50</v>
      </c>
      <c r="N359" s="27">
        <v>0</v>
      </c>
      <c r="O359" s="26">
        <v>62</v>
      </c>
      <c r="P359" s="26">
        <f t="shared" si="319"/>
        <v>375</v>
      </c>
      <c r="Q359" s="28" t="str">
        <f>IF(D359="物理类",IF(P359&gt;=分数线!$C$2,"本科",""),IF(D359="历史类",IF(P359&gt;=分数线!$C$3,"本科","")))</f>
        <v/>
      </c>
      <c r="R359" s="28">
        <f t="shared" si="320"/>
        <v>-7.2</v>
      </c>
      <c r="S359" s="28" t="str">
        <f>IF(D359="物理类",IF(P359&gt;=分数线!$C$6,"重本",""),IF(D359="历史类",IF(P359&gt;=分数线!$C$7,"重本","")))</f>
        <v/>
      </c>
      <c r="T359" s="28">
        <f t="shared" si="282"/>
        <v>0</v>
      </c>
      <c r="U359" s="28">
        <f t="shared" si="322"/>
        <v>-7.2</v>
      </c>
      <c r="V359" s="26">
        <v>7</v>
      </c>
      <c r="W359" s="26" t="s">
        <v>352</v>
      </c>
      <c r="X359" s="26">
        <f t="shared" si="283"/>
        <v>-0.12</v>
      </c>
      <c r="Y359" s="26" t="s">
        <v>265</v>
      </c>
      <c r="Z359" s="26">
        <f t="shared" si="284"/>
        <v>-0.12</v>
      </c>
      <c r="AA359" s="26" t="s">
        <v>348</v>
      </c>
      <c r="AB359" s="26">
        <f t="shared" si="285"/>
        <v>-0.12</v>
      </c>
      <c r="AC359" s="49" t="s">
        <v>163</v>
      </c>
      <c r="AD359" s="26">
        <f t="shared" si="286"/>
        <v>-0.12</v>
      </c>
      <c r="AE359" s="29" t="s">
        <v>67</v>
      </c>
      <c r="AF359" s="26">
        <f t="shared" si="287"/>
        <v>-0.12</v>
      </c>
      <c r="AG359" s="29" t="s">
        <v>165</v>
      </c>
      <c r="AH359" s="26">
        <f t="shared" si="288"/>
        <v>-0.12</v>
      </c>
      <c r="AI359" s="26">
        <v>7</v>
      </c>
      <c r="AJ359" s="26" t="s">
        <v>301</v>
      </c>
      <c r="AK359" s="26">
        <f t="shared" si="289"/>
        <v>-0.12</v>
      </c>
      <c r="AL359" s="26" t="s">
        <v>79</v>
      </c>
      <c r="AM359" s="26">
        <f t="shared" si="290"/>
        <v>-0.12</v>
      </c>
      <c r="AN359" s="26" t="s">
        <v>80</v>
      </c>
      <c r="AO359" s="26">
        <f t="shared" si="291"/>
        <v>-0.12</v>
      </c>
      <c r="AP359" s="26" t="s">
        <v>97</v>
      </c>
      <c r="AQ359" s="26">
        <f t="shared" si="292"/>
        <v>-0.12</v>
      </c>
      <c r="AR359" s="26" t="s">
        <v>23</v>
      </c>
      <c r="AS359" s="26">
        <f t="shared" si="293"/>
        <v>-0.12</v>
      </c>
      <c r="AT359" s="26" t="s">
        <v>228</v>
      </c>
      <c r="AU359" s="26">
        <f t="shared" si="294"/>
        <v>-0.12</v>
      </c>
      <c r="AV359" s="26">
        <v>7</v>
      </c>
      <c r="AW359" s="26" t="s">
        <v>301</v>
      </c>
      <c r="AX359" s="26">
        <f t="shared" si="295"/>
        <v>-0.18</v>
      </c>
      <c r="AY359" s="26" t="s">
        <v>79</v>
      </c>
      <c r="AZ359" s="26">
        <f t="shared" si="296"/>
        <v>-0.18</v>
      </c>
      <c r="BA359" s="26" t="s">
        <v>80</v>
      </c>
      <c r="BB359" s="26">
        <f t="shared" si="297"/>
        <v>-0.18</v>
      </c>
      <c r="BC359" s="26" t="s">
        <v>183</v>
      </c>
      <c r="BD359" s="26">
        <f t="shared" si="298"/>
        <v>-0.18</v>
      </c>
      <c r="BE359" s="26" t="s">
        <v>269</v>
      </c>
      <c r="BF359" s="26">
        <f t="shared" si="299"/>
        <v>-0.18</v>
      </c>
      <c r="BG359" s="26" t="s">
        <v>23</v>
      </c>
      <c r="BH359" s="26">
        <f t="shared" si="300"/>
        <v>-0.18</v>
      </c>
      <c r="BI359" s="26">
        <v>7</v>
      </c>
      <c r="BJ359" s="26" t="s">
        <v>347</v>
      </c>
      <c r="BK359" s="26">
        <f t="shared" si="301"/>
        <v>-0.18</v>
      </c>
      <c r="BL359" s="26" t="s">
        <v>79</v>
      </c>
      <c r="BM359" s="26">
        <f t="shared" si="302"/>
        <v>-0.18</v>
      </c>
      <c r="BN359" s="26" t="s">
        <v>80</v>
      </c>
      <c r="BO359" s="26">
        <f t="shared" si="303"/>
        <v>-0.18</v>
      </c>
      <c r="BP359" s="26" t="s">
        <v>183</v>
      </c>
      <c r="BQ359" s="26">
        <f t="shared" si="304"/>
        <v>-0.18</v>
      </c>
      <c r="BR359" s="26" t="s">
        <v>269</v>
      </c>
      <c r="BS359" s="26">
        <f t="shared" si="305"/>
        <v>-0.18</v>
      </c>
      <c r="BT359" s="26" t="s">
        <v>23</v>
      </c>
      <c r="BU359" s="26">
        <f t="shared" si="306"/>
        <v>-0.18</v>
      </c>
      <c r="BV359" s="26">
        <v>7</v>
      </c>
      <c r="BW359" s="26" t="s">
        <v>90</v>
      </c>
      <c r="BX359" s="26">
        <f t="shared" si="307"/>
        <v>-0.3</v>
      </c>
      <c r="BY359" s="26" t="s">
        <v>79</v>
      </c>
      <c r="BZ359" s="26">
        <f t="shared" si="308"/>
        <v>-0.3</v>
      </c>
      <c r="CA359" s="26" t="s">
        <v>80</v>
      </c>
      <c r="CB359" s="26">
        <f t="shared" si="309"/>
        <v>-0.3</v>
      </c>
      <c r="CC359" s="26" t="s">
        <v>183</v>
      </c>
      <c r="CD359" s="26">
        <f t="shared" si="310"/>
        <v>-0.3</v>
      </c>
      <c r="CE359" s="26" t="s">
        <v>744</v>
      </c>
      <c r="CF359" s="26">
        <f t="shared" si="311"/>
        <v>-0.3</v>
      </c>
      <c r="CG359" s="26" t="s">
        <v>23</v>
      </c>
      <c r="CH359" s="26">
        <f t="shared" si="312"/>
        <v>-0.3</v>
      </c>
      <c r="CI359" s="26">
        <v>7</v>
      </c>
      <c r="CJ359" s="26" t="s">
        <v>90</v>
      </c>
      <c r="CK359" s="26">
        <f t="shared" si="313"/>
        <v>-0.3</v>
      </c>
      <c r="CL359" s="26" t="s">
        <v>79</v>
      </c>
      <c r="CM359" s="26">
        <f t="shared" si="314"/>
        <v>-0.3</v>
      </c>
      <c r="CN359" s="26" t="s">
        <v>80</v>
      </c>
      <c r="CO359" s="26">
        <f t="shared" si="315"/>
        <v>-0.3</v>
      </c>
      <c r="CP359" s="26" t="s">
        <v>183</v>
      </c>
      <c r="CQ359" s="26">
        <f t="shared" si="316"/>
        <v>-0.3</v>
      </c>
      <c r="CR359" s="26" t="s">
        <v>23</v>
      </c>
      <c r="CS359" s="26">
        <f t="shared" si="317"/>
        <v>-0.3</v>
      </c>
      <c r="CT359" s="26" t="s">
        <v>29</v>
      </c>
      <c r="CU359" s="26">
        <f t="shared" si="318"/>
        <v>-0.3</v>
      </c>
    </row>
    <row r="360" spans="1:99" ht="15.75" x14ac:dyDescent="0.15">
      <c r="A360" s="23" t="s">
        <v>822</v>
      </c>
      <c r="B360" s="24" t="s">
        <v>823</v>
      </c>
      <c r="C360" s="23" t="s">
        <v>160</v>
      </c>
      <c r="D360" s="23" t="s">
        <v>8</v>
      </c>
      <c r="E360" s="25"/>
      <c r="F360" s="23">
        <v>0</v>
      </c>
      <c r="G360" s="26">
        <v>0</v>
      </c>
      <c r="H360" s="26">
        <v>89</v>
      </c>
      <c r="I360" s="26">
        <v>74</v>
      </c>
      <c r="J360" s="26">
        <v>23</v>
      </c>
      <c r="K360" s="26">
        <v>50</v>
      </c>
      <c r="L360" s="26">
        <v>0</v>
      </c>
      <c r="M360" s="26">
        <v>61</v>
      </c>
      <c r="N360" s="27">
        <v>0</v>
      </c>
      <c r="O360" s="26">
        <v>74</v>
      </c>
      <c r="P360" s="26">
        <f t="shared" si="319"/>
        <v>371</v>
      </c>
      <c r="Q360" s="28" t="str">
        <f>IF(D360="物理类",IF(P360&gt;=分数线!$C$2,"本科",""),IF(D360="历史类",IF(P360&gt;=分数线!$C$3,"本科","")))</f>
        <v/>
      </c>
      <c r="R360" s="28">
        <f t="shared" si="320"/>
        <v>0</v>
      </c>
      <c r="S360" s="28" t="str">
        <f>IF(D360="物理类",IF(P360&gt;=分数线!$C$6,"重本",""),IF(D360="历史类",IF(P360&gt;=分数线!$C$7,"重本","")))</f>
        <v/>
      </c>
      <c r="T360" s="28">
        <f t="shared" si="282"/>
        <v>0</v>
      </c>
      <c r="U360" s="28">
        <f t="shared" si="322"/>
        <v>0</v>
      </c>
      <c r="V360" s="26">
        <v>7</v>
      </c>
      <c r="W360" s="26" t="s">
        <v>347</v>
      </c>
      <c r="X360" s="26">
        <f t="shared" si="283"/>
        <v>0</v>
      </c>
      <c r="Y360" s="26" t="s">
        <v>182</v>
      </c>
      <c r="Z360" s="26">
        <f t="shared" si="284"/>
        <v>0</v>
      </c>
      <c r="AA360" s="26" t="s">
        <v>80</v>
      </c>
      <c r="AB360" s="26">
        <f t="shared" si="285"/>
        <v>0</v>
      </c>
      <c r="AC360" s="49" t="s">
        <v>16</v>
      </c>
      <c r="AD360" s="26">
        <f t="shared" si="286"/>
        <v>0</v>
      </c>
      <c r="AE360" s="29" t="s">
        <v>602</v>
      </c>
      <c r="AF360" s="26">
        <f t="shared" si="287"/>
        <v>0</v>
      </c>
      <c r="AG360" s="29" t="s">
        <v>99</v>
      </c>
      <c r="AH360" s="26">
        <f t="shared" si="288"/>
        <v>0</v>
      </c>
      <c r="AI360" s="26">
        <v>7</v>
      </c>
      <c r="AJ360" s="26" t="s">
        <v>301</v>
      </c>
      <c r="AK360" s="26">
        <f t="shared" si="289"/>
        <v>0</v>
      </c>
      <c r="AL360" s="26" t="s">
        <v>79</v>
      </c>
      <c r="AM360" s="26">
        <f t="shared" si="290"/>
        <v>0</v>
      </c>
      <c r="AN360" s="26" t="s">
        <v>80</v>
      </c>
      <c r="AO360" s="26">
        <f t="shared" si="291"/>
        <v>0</v>
      </c>
      <c r="AP360" s="26" t="s">
        <v>97</v>
      </c>
      <c r="AQ360" s="26">
        <f t="shared" si="292"/>
        <v>0</v>
      </c>
      <c r="AR360" s="26" t="s">
        <v>23</v>
      </c>
      <c r="AS360" s="26">
        <f t="shared" si="293"/>
        <v>0</v>
      </c>
      <c r="AT360" s="26" t="s">
        <v>228</v>
      </c>
      <c r="AU360" s="26">
        <f t="shared" si="294"/>
        <v>0</v>
      </c>
      <c r="AV360" s="26">
        <v>7</v>
      </c>
      <c r="AW360" s="26" t="s">
        <v>301</v>
      </c>
      <c r="AX360" s="26">
        <f t="shared" si="295"/>
        <v>0</v>
      </c>
      <c r="AY360" s="26" t="s">
        <v>79</v>
      </c>
      <c r="AZ360" s="26">
        <f t="shared" si="296"/>
        <v>0</v>
      </c>
      <c r="BA360" s="26" t="s">
        <v>80</v>
      </c>
      <c r="BB360" s="26">
        <f t="shared" si="297"/>
        <v>0</v>
      </c>
      <c r="BC360" s="26" t="s">
        <v>183</v>
      </c>
      <c r="BD360" s="26">
        <f t="shared" si="298"/>
        <v>0</v>
      </c>
      <c r="BE360" s="26" t="s">
        <v>269</v>
      </c>
      <c r="BF360" s="26">
        <f t="shared" si="299"/>
        <v>0</v>
      </c>
      <c r="BG360" s="26" t="s">
        <v>23</v>
      </c>
      <c r="BH360" s="26">
        <f t="shared" si="300"/>
        <v>0</v>
      </c>
      <c r="BI360" s="26">
        <v>7</v>
      </c>
      <c r="BJ360" s="26" t="s">
        <v>347</v>
      </c>
      <c r="BK360" s="26">
        <f t="shared" si="301"/>
        <v>0</v>
      </c>
      <c r="BL360" s="26" t="s">
        <v>79</v>
      </c>
      <c r="BM360" s="26">
        <f t="shared" si="302"/>
        <v>0</v>
      </c>
      <c r="BN360" s="26" t="s">
        <v>80</v>
      </c>
      <c r="BO360" s="26">
        <f t="shared" si="303"/>
        <v>0</v>
      </c>
      <c r="BP360" s="26" t="s">
        <v>183</v>
      </c>
      <c r="BQ360" s="26">
        <f t="shared" si="304"/>
        <v>0</v>
      </c>
      <c r="BR360" s="26" t="s">
        <v>269</v>
      </c>
      <c r="BS360" s="26">
        <f t="shared" si="305"/>
        <v>0</v>
      </c>
      <c r="BT360" s="26" t="s">
        <v>23</v>
      </c>
      <c r="BU360" s="26">
        <f t="shared" si="306"/>
        <v>0</v>
      </c>
      <c r="BV360" s="26">
        <v>7</v>
      </c>
      <c r="BW360" s="26" t="s">
        <v>90</v>
      </c>
      <c r="BX360" s="26">
        <f t="shared" si="307"/>
        <v>0</v>
      </c>
      <c r="BY360" s="26" t="s">
        <v>79</v>
      </c>
      <c r="BZ360" s="26">
        <f t="shared" si="308"/>
        <v>0</v>
      </c>
      <c r="CA360" s="26" t="s">
        <v>80</v>
      </c>
      <c r="CB360" s="26">
        <f t="shared" si="309"/>
        <v>0</v>
      </c>
      <c r="CC360" s="26" t="s">
        <v>183</v>
      </c>
      <c r="CD360" s="26">
        <f t="shared" si="310"/>
        <v>0</v>
      </c>
      <c r="CE360" s="26" t="s">
        <v>744</v>
      </c>
      <c r="CF360" s="26">
        <f t="shared" si="311"/>
        <v>0</v>
      </c>
      <c r="CG360" s="26" t="s">
        <v>23</v>
      </c>
      <c r="CH360" s="26">
        <f t="shared" si="312"/>
        <v>0</v>
      </c>
      <c r="CI360" s="26">
        <v>7</v>
      </c>
      <c r="CJ360" s="26" t="s">
        <v>90</v>
      </c>
      <c r="CK360" s="26">
        <f t="shared" si="313"/>
        <v>0</v>
      </c>
      <c r="CL360" s="26" t="s">
        <v>79</v>
      </c>
      <c r="CM360" s="26">
        <f t="shared" si="314"/>
        <v>0</v>
      </c>
      <c r="CN360" s="26" t="s">
        <v>80</v>
      </c>
      <c r="CO360" s="26">
        <f t="shared" si="315"/>
        <v>0</v>
      </c>
      <c r="CP360" s="26" t="s">
        <v>183</v>
      </c>
      <c r="CQ360" s="26">
        <f t="shared" si="316"/>
        <v>0</v>
      </c>
      <c r="CR360" s="26" t="s">
        <v>23</v>
      </c>
      <c r="CS360" s="26">
        <f t="shared" si="317"/>
        <v>0</v>
      </c>
      <c r="CT360" s="26" t="s">
        <v>29</v>
      </c>
      <c r="CU360" s="26">
        <f t="shared" si="318"/>
        <v>0</v>
      </c>
    </row>
    <row r="361" spans="1:99" ht="15.75" x14ac:dyDescent="0.15">
      <c r="A361" s="23" t="s">
        <v>824</v>
      </c>
      <c r="B361" s="24" t="s">
        <v>825</v>
      </c>
      <c r="C361" s="23" t="s">
        <v>160</v>
      </c>
      <c r="D361" s="23" t="s">
        <v>8</v>
      </c>
      <c r="E361" s="25"/>
      <c r="F361" s="23">
        <v>0</v>
      </c>
      <c r="G361" s="26">
        <v>0</v>
      </c>
      <c r="H361" s="26">
        <v>82</v>
      </c>
      <c r="I361" s="26">
        <v>61</v>
      </c>
      <c r="J361" s="26">
        <v>27</v>
      </c>
      <c r="K361" s="26">
        <v>33</v>
      </c>
      <c r="L361" s="26">
        <v>0</v>
      </c>
      <c r="M361" s="26">
        <v>66</v>
      </c>
      <c r="N361" s="27">
        <v>0</v>
      </c>
      <c r="O361" s="26">
        <v>70</v>
      </c>
      <c r="P361" s="26">
        <f t="shared" si="319"/>
        <v>339</v>
      </c>
      <c r="Q361" s="28" t="str">
        <f>IF(D361="物理类",IF(P361&gt;=分数线!$C$2,"本科",""),IF(D361="历史类",IF(P361&gt;=分数线!$C$3,"本科","")))</f>
        <v/>
      </c>
      <c r="R361" s="28">
        <f t="shared" si="320"/>
        <v>0</v>
      </c>
      <c r="S361" s="28" t="str">
        <f>IF(D361="物理类",IF(P361&gt;=分数线!$C$6,"重本",""),IF(D361="历史类",IF(P361&gt;=分数线!$C$7,"重本","")))</f>
        <v/>
      </c>
      <c r="T361" s="28">
        <f t="shared" si="282"/>
        <v>0</v>
      </c>
      <c r="U361" s="28">
        <f t="shared" si="322"/>
        <v>0</v>
      </c>
      <c r="V361" s="26">
        <v>7</v>
      </c>
      <c r="W361" s="26" t="s">
        <v>352</v>
      </c>
      <c r="X361" s="26">
        <f t="shared" si="283"/>
        <v>0</v>
      </c>
      <c r="Y361" s="26" t="s">
        <v>265</v>
      </c>
      <c r="Z361" s="26">
        <f t="shared" si="284"/>
        <v>0</v>
      </c>
      <c r="AA361" s="26" t="s">
        <v>348</v>
      </c>
      <c r="AB361" s="26">
        <f t="shared" si="285"/>
        <v>0</v>
      </c>
      <c r="AC361" s="49" t="s">
        <v>163</v>
      </c>
      <c r="AD361" s="26">
        <f t="shared" si="286"/>
        <v>0</v>
      </c>
      <c r="AE361" s="29" t="s">
        <v>67</v>
      </c>
      <c r="AF361" s="26">
        <f t="shared" si="287"/>
        <v>0</v>
      </c>
      <c r="AG361" s="29" t="s">
        <v>165</v>
      </c>
      <c r="AH361" s="26">
        <f t="shared" si="288"/>
        <v>0</v>
      </c>
      <c r="AI361" s="26">
        <v>7</v>
      </c>
      <c r="AJ361" s="26" t="s">
        <v>301</v>
      </c>
      <c r="AK361" s="26">
        <f t="shared" si="289"/>
        <v>0</v>
      </c>
      <c r="AL361" s="26" t="s">
        <v>79</v>
      </c>
      <c r="AM361" s="26">
        <f t="shared" si="290"/>
        <v>0</v>
      </c>
      <c r="AN361" s="26" t="s">
        <v>80</v>
      </c>
      <c r="AO361" s="26">
        <f t="shared" si="291"/>
        <v>0</v>
      </c>
      <c r="AP361" s="26" t="s">
        <v>97</v>
      </c>
      <c r="AQ361" s="26">
        <f t="shared" si="292"/>
        <v>0</v>
      </c>
      <c r="AR361" s="26" t="s">
        <v>23</v>
      </c>
      <c r="AS361" s="26">
        <f t="shared" si="293"/>
        <v>0</v>
      </c>
      <c r="AT361" s="26" t="s">
        <v>228</v>
      </c>
      <c r="AU361" s="26">
        <f t="shared" si="294"/>
        <v>0</v>
      </c>
      <c r="AV361" s="26">
        <v>7</v>
      </c>
      <c r="AW361" s="26" t="s">
        <v>301</v>
      </c>
      <c r="AX361" s="26">
        <f t="shared" si="295"/>
        <v>0</v>
      </c>
      <c r="AY361" s="26" t="s">
        <v>79</v>
      </c>
      <c r="AZ361" s="26">
        <f t="shared" si="296"/>
        <v>0</v>
      </c>
      <c r="BA361" s="26" t="s">
        <v>80</v>
      </c>
      <c r="BB361" s="26">
        <f t="shared" si="297"/>
        <v>0</v>
      </c>
      <c r="BC361" s="26" t="s">
        <v>183</v>
      </c>
      <c r="BD361" s="26">
        <f t="shared" si="298"/>
        <v>0</v>
      </c>
      <c r="BE361" s="26" t="s">
        <v>269</v>
      </c>
      <c r="BF361" s="26">
        <f t="shared" si="299"/>
        <v>0</v>
      </c>
      <c r="BG361" s="26" t="s">
        <v>23</v>
      </c>
      <c r="BH361" s="26">
        <f t="shared" si="300"/>
        <v>0</v>
      </c>
      <c r="BI361" s="26">
        <v>7</v>
      </c>
      <c r="BJ361" s="26" t="s">
        <v>347</v>
      </c>
      <c r="BK361" s="26">
        <f t="shared" si="301"/>
        <v>0</v>
      </c>
      <c r="BL361" s="26" t="s">
        <v>79</v>
      </c>
      <c r="BM361" s="26">
        <f t="shared" si="302"/>
        <v>0</v>
      </c>
      <c r="BN361" s="26" t="s">
        <v>80</v>
      </c>
      <c r="BO361" s="26">
        <f t="shared" si="303"/>
        <v>0</v>
      </c>
      <c r="BP361" s="26" t="s">
        <v>183</v>
      </c>
      <c r="BQ361" s="26">
        <f t="shared" si="304"/>
        <v>0</v>
      </c>
      <c r="BR361" s="26" t="s">
        <v>269</v>
      </c>
      <c r="BS361" s="26">
        <f t="shared" si="305"/>
        <v>0</v>
      </c>
      <c r="BT361" s="26" t="s">
        <v>23</v>
      </c>
      <c r="BU361" s="26">
        <f t="shared" si="306"/>
        <v>0</v>
      </c>
      <c r="BV361" s="26">
        <v>7</v>
      </c>
      <c r="BW361" s="26" t="s">
        <v>90</v>
      </c>
      <c r="BX361" s="26">
        <f t="shared" si="307"/>
        <v>0</v>
      </c>
      <c r="BY361" s="26" t="s">
        <v>79</v>
      </c>
      <c r="BZ361" s="26">
        <f t="shared" si="308"/>
        <v>0</v>
      </c>
      <c r="CA361" s="26" t="s">
        <v>80</v>
      </c>
      <c r="CB361" s="26">
        <f t="shared" si="309"/>
        <v>0</v>
      </c>
      <c r="CC361" s="26" t="s">
        <v>183</v>
      </c>
      <c r="CD361" s="26">
        <f t="shared" si="310"/>
        <v>0</v>
      </c>
      <c r="CE361" s="26" t="s">
        <v>744</v>
      </c>
      <c r="CF361" s="26">
        <f t="shared" si="311"/>
        <v>0</v>
      </c>
      <c r="CG361" s="26" t="s">
        <v>23</v>
      </c>
      <c r="CH361" s="26">
        <f t="shared" si="312"/>
        <v>0</v>
      </c>
      <c r="CI361" s="26">
        <v>7</v>
      </c>
      <c r="CJ361" s="26" t="s">
        <v>90</v>
      </c>
      <c r="CK361" s="26">
        <f t="shared" si="313"/>
        <v>0</v>
      </c>
      <c r="CL361" s="26" t="s">
        <v>79</v>
      </c>
      <c r="CM361" s="26">
        <f t="shared" si="314"/>
        <v>0</v>
      </c>
      <c r="CN361" s="26" t="s">
        <v>80</v>
      </c>
      <c r="CO361" s="26">
        <f t="shared" si="315"/>
        <v>0</v>
      </c>
      <c r="CP361" s="26" t="s">
        <v>183</v>
      </c>
      <c r="CQ361" s="26">
        <f t="shared" si="316"/>
        <v>0</v>
      </c>
      <c r="CR361" s="26" t="s">
        <v>23</v>
      </c>
      <c r="CS361" s="26">
        <f t="shared" si="317"/>
        <v>0</v>
      </c>
      <c r="CT361" s="26" t="s">
        <v>29</v>
      </c>
      <c r="CU361" s="26">
        <f t="shared" si="318"/>
        <v>0</v>
      </c>
    </row>
    <row r="362" spans="1:99" ht="15.75" x14ac:dyDescent="0.15">
      <c r="A362" s="23" t="s">
        <v>826</v>
      </c>
      <c r="B362" s="24" t="s">
        <v>827</v>
      </c>
      <c r="C362" s="23" t="s">
        <v>160</v>
      </c>
      <c r="D362" s="23" t="s">
        <v>8</v>
      </c>
      <c r="E362" s="25"/>
      <c r="F362" s="23">
        <v>0</v>
      </c>
      <c r="G362" s="26">
        <v>0</v>
      </c>
      <c r="H362" s="26">
        <v>87</v>
      </c>
      <c r="I362" s="26">
        <v>57</v>
      </c>
      <c r="J362" s="26">
        <v>60</v>
      </c>
      <c r="K362" s="26">
        <v>21</v>
      </c>
      <c r="L362" s="26">
        <v>0</v>
      </c>
      <c r="M362" s="26">
        <v>48</v>
      </c>
      <c r="N362" s="27">
        <v>0</v>
      </c>
      <c r="O362" s="26">
        <v>42</v>
      </c>
      <c r="P362" s="26">
        <f t="shared" si="319"/>
        <v>315</v>
      </c>
      <c r="Q362" s="28" t="str">
        <f>IF(D362="物理类",IF(P362&gt;=分数线!$C$2,"本科",""),IF(D362="历史类",IF(P362&gt;=分数线!$C$3,"本科","")))</f>
        <v/>
      </c>
      <c r="R362" s="28">
        <f t="shared" si="320"/>
        <v>0</v>
      </c>
      <c r="S362" s="28" t="str">
        <f>IF(D362="物理类",IF(P362&gt;=分数线!$C$6,"重本",""),IF(D362="历史类",IF(P362&gt;=分数线!$C$7,"重本","")))</f>
        <v/>
      </c>
      <c r="T362" s="28">
        <f t="shared" si="282"/>
        <v>0</v>
      </c>
      <c r="U362" s="28">
        <f t="shared" si="322"/>
        <v>0</v>
      </c>
      <c r="V362" s="26">
        <v>7</v>
      </c>
      <c r="W362" s="26" t="s">
        <v>78</v>
      </c>
      <c r="X362" s="26">
        <f t="shared" si="283"/>
        <v>0</v>
      </c>
      <c r="Y362" s="26" t="s">
        <v>161</v>
      </c>
      <c r="Z362" s="26">
        <f t="shared" si="284"/>
        <v>0</v>
      </c>
      <c r="AA362" s="26" t="s">
        <v>359</v>
      </c>
      <c r="AB362" s="26">
        <f t="shared" si="285"/>
        <v>0</v>
      </c>
      <c r="AC362" s="49" t="s">
        <v>183</v>
      </c>
      <c r="AD362" s="26">
        <f t="shared" si="286"/>
        <v>0</v>
      </c>
      <c r="AE362" s="29" t="s">
        <v>92</v>
      </c>
      <c r="AF362" s="26">
        <f t="shared" si="287"/>
        <v>0</v>
      </c>
      <c r="AG362" s="29" t="s">
        <v>99</v>
      </c>
      <c r="AH362" s="26">
        <f t="shared" si="288"/>
        <v>0</v>
      </c>
      <c r="AI362" s="26">
        <v>7</v>
      </c>
      <c r="AJ362" s="26" t="s">
        <v>301</v>
      </c>
      <c r="AK362" s="26">
        <f t="shared" si="289"/>
        <v>0</v>
      </c>
      <c r="AL362" s="26" t="s">
        <v>79</v>
      </c>
      <c r="AM362" s="26">
        <f t="shared" si="290"/>
        <v>0</v>
      </c>
      <c r="AN362" s="26" t="s">
        <v>80</v>
      </c>
      <c r="AO362" s="26">
        <f t="shared" si="291"/>
        <v>0</v>
      </c>
      <c r="AP362" s="26" t="s">
        <v>97</v>
      </c>
      <c r="AQ362" s="26">
        <f t="shared" si="292"/>
        <v>0</v>
      </c>
      <c r="AR362" s="26" t="s">
        <v>23</v>
      </c>
      <c r="AS362" s="26">
        <f t="shared" si="293"/>
        <v>0</v>
      </c>
      <c r="AT362" s="26" t="s">
        <v>228</v>
      </c>
      <c r="AU362" s="26">
        <f t="shared" si="294"/>
        <v>0</v>
      </c>
      <c r="AV362" s="26">
        <v>7</v>
      </c>
      <c r="AW362" s="26" t="s">
        <v>301</v>
      </c>
      <c r="AX362" s="26">
        <f t="shared" si="295"/>
        <v>0</v>
      </c>
      <c r="AY362" s="26" t="s">
        <v>79</v>
      </c>
      <c r="AZ362" s="26">
        <f t="shared" si="296"/>
        <v>0</v>
      </c>
      <c r="BA362" s="26" t="s">
        <v>80</v>
      </c>
      <c r="BB362" s="26">
        <f t="shared" si="297"/>
        <v>0</v>
      </c>
      <c r="BC362" s="26" t="s">
        <v>183</v>
      </c>
      <c r="BD362" s="26">
        <f t="shared" si="298"/>
        <v>0</v>
      </c>
      <c r="BE362" s="26" t="s">
        <v>269</v>
      </c>
      <c r="BF362" s="26">
        <f t="shared" si="299"/>
        <v>0</v>
      </c>
      <c r="BG362" s="26" t="s">
        <v>23</v>
      </c>
      <c r="BH362" s="26">
        <f t="shared" si="300"/>
        <v>0</v>
      </c>
      <c r="BI362" s="26">
        <v>7</v>
      </c>
      <c r="BJ362" s="26" t="s">
        <v>347</v>
      </c>
      <c r="BK362" s="26">
        <f t="shared" si="301"/>
        <v>0</v>
      </c>
      <c r="BL362" s="26" t="s">
        <v>79</v>
      </c>
      <c r="BM362" s="26">
        <f t="shared" si="302"/>
        <v>0</v>
      </c>
      <c r="BN362" s="26" t="s">
        <v>80</v>
      </c>
      <c r="BO362" s="26">
        <f t="shared" si="303"/>
        <v>0</v>
      </c>
      <c r="BP362" s="26" t="s">
        <v>183</v>
      </c>
      <c r="BQ362" s="26">
        <f t="shared" si="304"/>
        <v>0</v>
      </c>
      <c r="BR362" s="26" t="s">
        <v>269</v>
      </c>
      <c r="BS362" s="26">
        <f t="shared" si="305"/>
        <v>0</v>
      </c>
      <c r="BT362" s="26" t="s">
        <v>23</v>
      </c>
      <c r="BU362" s="26">
        <f t="shared" si="306"/>
        <v>0</v>
      </c>
      <c r="BV362" s="26">
        <v>7</v>
      </c>
      <c r="BW362" s="26" t="s">
        <v>90</v>
      </c>
      <c r="BX362" s="26">
        <f t="shared" si="307"/>
        <v>0</v>
      </c>
      <c r="BY362" s="26" t="s">
        <v>79</v>
      </c>
      <c r="BZ362" s="26">
        <f t="shared" si="308"/>
        <v>0</v>
      </c>
      <c r="CA362" s="26" t="s">
        <v>80</v>
      </c>
      <c r="CB362" s="26">
        <f t="shared" si="309"/>
        <v>0</v>
      </c>
      <c r="CC362" s="26" t="s">
        <v>183</v>
      </c>
      <c r="CD362" s="26">
        <f t="shared" si="310"/>
        <v>0</v>
      </c>
      <c r="CE362" s="26" t="s">
        <v>744</v>
      </c>
      <c r="CF362" s="26">
        <f t="shared" si="311"/>
        <v>0</v>
      </c>
      <c r="CG362" s="26" t="s">
        <v>23</v>
      </c>
      <c r="CH362" s="26">
        <f t="shared" si="312"/>
        <v>0</v>
      </c>
      <c r="CI362" s="26">
        <v>7</v>
      </c>
      <c r="CJ362" s="26" t="s">
        <v>90</v>
      </c>
      <c r="CK362" s="26">
        <f t="shared" si="313"/>
        <v>0</v>
      </c>
      <c r="CL362" s="26" t="s">
        <v>79</v>
      </c>
      <c r="CM362" s="26">
        <f t="shared" si="314"/>
        <v>0</v>
      </c>
      <c r="CN362" s="26" t="s">
        <v>80</v>
      </c>
      <c r="CO362" s="26">
        <f t="shared" si="315"/>
        <v>0</v>
      </c>
      <c r="CP362" s="26" t="s">
        <v>183</v>
      </c>
      <c r="CQ362" s="26">
        <f t="shared" si="316"/>
        <v>0</v>
      </c>
      <c r="CR362" s="26" t="s">
        <v>23</v>
      </c>
      <c r="CS362" s="26">
        <f t="shared" si="317"/>
        <v>0</v>
      </c>
      <c r="CT362" s="26" t="s">
        <v>29</v>
      </c>
      <c r="CU362" s="26">
        <f t="shared" si="318"/>
        <v>0</v>
      </c>
    </row>
    <row r="363" spans="1:99" ht="15.75" x14ac:dyDescent="0.15">
      <c r="A363" s="23" t="s">
        <v>828</v>
      </c>
      <c r="B363" s="24" t="s">
        <v>829</v>
      </c>
      <c r="C363" s="23" t="s">
        <v>160</v>
      </c>
      <c r="D363" s="23" t="s">
        <v>8</v>
      </c>
      <c r="E363" s="25"/>
      <c r="F363" s="23">
        <v>0</v>
      </c>
      <c r="G363" s="26">
        <v>0</v>
      </c>
      <c r="H363" s="26">
        <v>95</v>
      </c>
      <c r="I363" s="26">
        <v>74</v>
      </c>
      <c r="J363" s="26">
        <v>74</v>
      </c>
      <c r="K363" s="26">
        <v>31</v>
      </c>
      <c r="L363" s="26">
        <v>70</v>
      </c>
      <c r="M363" s="26">
        <v>0</v>
      </c>
      <c r="N363" s="27">
        <v>78</v>
      </c>
      <c r="O363" s="26">
        <v>0</v>
      </c>
      <c r="P363" s="26">
        <f t="shared" si="319"/>
        <v>422</v>
      </c>
      <c r="Q363" s="28" t="str">
        <f>IF(D363="物理类",IF(P363&gt;=分数线!$C$2,"本科",""),IF(D363="历史类",IF(P363&gt;=分数线!$C$3,"本科","")))</f>
        <v/>
      </c>
      <c r="R363" s="28">
        <f t="shared" si="320"/>
        <v>0</v>
      </c>
      <c r="S363" s="28" t="str">
        <f>IF(D363="物理类",IF(P363&gt;=分数线!$C$6,"重本",""),IF(D363="历史类",IF(P363&gt;=分数线!$C$7,"重本","")))</f>
        <v/>
      </c>
      <c r="T363" s="28">
        <f t="shared" si="282"/>
        <v>0</v>
      </c>
      <c r="U363" s="28">
        <f t="shared" si="322"/>
        <v>0</v>
      </c>
      <c r="V363" s="26">
        <v>8</v>
      </c>
      <c r="W363" s="26" t="s">
        <v>85</v>
      </c>
      <c r="X363" s="26">
        <f t="shared" si="283"/>
        <v>0</v>
      </c>
      <c r="Y363" s="26" t="s">
        <v>86</v>
      </c>
      <c r="Z363" s="26">
        <f t="shared" si="284"/>
        <v>0</v>
      </c>
      <c r="AA363" s="26" t="s">
        <v>306</v>
      </c>
      <c r="AB363" s="26">
        <f t="shared" si="285"/>
        <v>0</v>
      </c>
      <c r="AC363" s="49" t="s">
        <v>97</v>
      </c>
      <c r="AD363" s="26">
        <f t="shared" si="286"/>
        <v>0</v>
      </c>
      <c r="AE363" s="29" t="s">
        <v>266</v>
      </c>
      <c r="AF363" s="26">
        <f t="shared" si="287"/>
        <v>0</v>
      </c>
      <c r="AG363" s="29" t="s">
        <v>466</v>
      </c>
      <c r="AH363" s="26">
        <f t="shared" si="288"/>
        <v>0</v>
      </c>
      <c r="AI363" s="26">
        <v>8</v>
      </c>
      <c r="AJ363" s="26" t="s">
        <v>63</v>
      </c>
      <c r="AK363" s="26">
        <f t="shared" si="289"/>
        <v>0</v>
      </c>
      <c r="AL363" s="26" t="s">
        <v>217</v>
      </c>
      <c r="AM363" s="26">
        <f t="shared" si="290"/>
        <v>0</v>
      </c>
      <c r="AN363" s="26" t="s">
        <v>359</v>
      </c>
      <c r="AO363" s="26">
        <f t="shared" si="291"/>
        <v>0</v>
      </c>
      <c r="AP363" s="26" t="s">
        <v>97</v>
      </c>
      <c r="AQ363" s="26">
        <f t="shared" si="292"/>
        <v>0</v>
      </c>
      <c r="AR363" s="26" t="s">
        <v>349</v>
      </c>
      <c r="AS363" s="26">
        <f t="shared" si="293"/>
        <v>0</v>
      </c>
      <c r="AT363" s="26" t="s">
        <v>66</v>
      </c>
      <c r="AU363" s="26">
        <f t="shared" si="294"/>
        <v>0</v>
      </c>
      <c r="AV363" s="26">
        <v>8</v>
      </c>
      <c r="AW363" s="26" t="s">
        <v>63</v>
      </c>
      <c r="AX363" s="26">
        <f t="shared" si="295"/>
        <v>0</v>
      </c>
      <c r="AY363" s="26" t="s">
        <v>217</v>
      </c>
      <c r="AZ363" s="26">
        <f t="shared" si="296"/>
        <v>0</v>
      </c>
      <c r="BA363" s="26" t="s">
        <v>64</v>
      </c>
      <c r="BB363" s="26">
        <f t="shared" si="297"/>
        <v>0</v>
      </c>
      <c r="BC363" s="26" t="s">
        <v>97</v>
      </c>
      <c r="BD363" s="26">
        <f t="shared" si="298"/>
        <v>0</v>
      </c>
      <c r="BE363" s="26" t="s">
        <v>184</v>
      </c>
      <c r="BF363" s="26">
        <f t="shared" si="299"/>
        <v>0</v>
      </c>
      <c r="BG363" s="26" t="s">
        <v>66</v>
      </c>
      <c r="BH363" s="26">
        <f t="shared" si="300"/>
        <v>0</v>
      </c>
      <c r="BI363" s="26">
        <v>8</v>
      </c>
      <c r="BJ363" s="26" t="s">
        <v>63</v>
      </c>
      <c r="BK363" s="26">
        <f t="shared" si="301"/>
        <v>0</v>
      </c>
      <c r="BL363" s="26" t="s">
        <v>830</v>
      </c>
      <c r="BM363" s="26">
        <f t="shared" si="302"/>
        <v>0</v>
      </c>
      <c r="BN363" s="26" t="s">
        <v>64</v>
      </c>
      <c r="BO363" s="26">
        <f t="shared" si="303"/>
        <v>0</v>
      </c>
      <c r="BP363" s="26" t="s">
        <v>97</v>
      </c>
      <c r="BQ363" s="26">
        <f t="shared" si="304"/>
        <v>0</v>
      </c>
      <c r="BR363" s="26" t="s">
        <v>184</v>
      </c>
      <c r="BS363" s="26">
        <f t="shared" si="305"/>
        <v>0</v>
      </c>
      <c r="BT363" s="26" t="s">
        <v>66</v>
      </c>
      <c r="BU363" s="26">
        <f t="shared" si="306"/>
        <v>0</v>
      </c>
      <c r="BV363" s="26">
        <v>8</v>
      </c>
      <c r="BW363" s="26" t="s">
        <v>63</v>
      </c>
      <c r="BX363" s="26">
        <f t="shared" si="307"/>
        <v>0</v>
      </c>
      <c r="BY363" s="26" t="s">
        <v>830</v>
      </c>
      <c r="BZ363" s="26">
        <f t="shared" si="308"/>
        <v>0</v>
      </c>
      <c r="CA363" s="26" t="s">
        <v>64</v>
      </c>
      <c r="CB363" s="26">
        <f t="shared" si="309"/>
        <v>0</v>
      </c>
      <c r="CC363" s="26" t="s">
        <v>97</v>
      </c>
      <c r="CD363" s="26">
        <f t="shared" si="310"/>
        <v>0</v>
      </c>
      <c r="CE363" s="26" t="s">
        <v>184</v>
      </c>
      <c r="CF363" s="26">
        <f t="shared" si="311"/>
        <v>0</v>
      </c>
      <c r="CG363" s="26" t="s">
        <v>66</v>
      </c>
      <c r="CH363" s="26">
        <f t="shared" si="312"/>
        <v>0</v>
      </c>
      <c r="CI363" s="26">
        <v>8</v>
      </c>
      <c r="CJ363" s="26" t="s">
        <v>63</v>
      </c>
      <c r="CK363" s="26">
        <f t="shared" si="313"/>
        <v>0</v>
      </c>
      <c r="CL363" s="26" t="s">
        <v>830</v>
      </c>
      <c r="CM363" s="26">
        <f t="shared" si="314"/>
        <v>0</v>
      </c>
      <c r="CN363" s="26" t="s">
        <v>64</v>
      </c>
      <c r="CO363" s="26">
        <f t="shared" si="315"/>
        <v>0</v>
      </c>
      <c r="CP363" s="26" t="s">
        <v>97</v>
      </c>
      <c r="CQ363" s="26">
        <f t="shared" si="316"/>
        <v>0</v>
      </c>
      <c r="CR363" s="26" t="s">
        <v>266</v>
      </c>
      <c r="CS363" s="26">
        <f t="shared" si="317"/>
        <v>0</v>
      </c>
      <c r="CT363" s="26" t="s">
        <v>66</v>
      </c>
      <c r="CU363" s="26">
        <f t="shared" si="318"/>
        <v>0</v>
      </c>
    </row>
    <row r="364" spans="1:99" ht="15.75" x14ac:dyDescent="0.15">
      <c r="A364" s="23" t="s">
        <v>831</v>
      </c>
      <c r="B364" s="24" t="s">
        <v>832</v>
      </c>
      <c r="C364" s="23" t="s">
        <v>160</v>
      </c>
      <c r="D364" s="23" t="s">
        <v>8</v>
      </c>
      <c r="E364" s="25"/>
      <c r="F364" s="23">
        <v>0.2</v>
      </c>
      <c r="G364" s="26">
        <v>0</v>
      </c>
      <c r="H364" s="26">
        <v>93</v>
      </c>
      <c r="I364" s="26">
        <v>65</v>
      </c>
      <c r="J364" s="26">
        <v>57</v>
      </c>
      <c r="K364" s="26">
        <v>44</v>
      </c>
      <c r="L364" s="26">
        <v>66</v>
      </c>
      <c r="M364" s="26">
        <v>0</v>
      </c>
      <c r="N364" s="27">
        <v>77</v>
      </c>
      <c r="O364" s="26">
        <v>0</v>
      </c>
      <c r="P364" s="26">
        <f t="shared" si="319"/>
        <v>402</v>
      </c>
      <c r="Q364" s="28" t="str">
        <f>IF(D364="物理类",IF(P364&gt;=分数线!$C$2,"本科",""),IF(D364="历史类",IF(P364&gt;=分数线!$C$3,"本科","")))</f>
        <v/>
      </c>
      <c r="R364" s="28">
        <f t="shared" si="320"/>
        <v>-7.2</v>
      </c>
      <c r="S364" s="28" t="str">
        <f>IF(D364="物理类",IF(P364&gt;=分数线!$C$6,"重本",""),IF(D364="历史类",IF(P364&gt;=分数线!$C$7,"重本","")))</f>
        <v/>
      </c>
      <c r="T364" s="28">
        <f t="shared" si="282"/>
        <v>0</v>
      </c>
      <c r="U364" s="28">
        <f t="shared" si="322"/>
        <v>-7.2</v>
      </c>
      <c r="V364" s="26">
        <v>8</v>
      </c>
      <c r="W364" s="26" t="s">
        <v>347</v>
      </c>
      <c r="X364" s="26">
        <f t="shared" si="283"/>
        <v>-0.12</v>
      </c>
      <c r="Y364" s="26" t="s">
        <v>217</v>
      </c>
      <c r="Z364" s="26">
        <f t="shared" si="284"/>
        <v>-0.12</v>
      </c>
      <c r="AA364" s="26" t="s">
        <v>348</v>
      </c>
      <c r="AB364" s="26">
        <f t="shared" si="285"/>
        <v>-0.12</v>
      </c>
      <c r="AC364" s="49" t="s">
        <v>97</v>
      </c>
      <c r="AD364" s="26">
        <f t="shared" si="286"/>
        <v>-0.12</v>
      </c>
      <c r="AE364" s="29" t="s">
        <v>349</v>
      </c>
      <c r="AF364" s="26">
        <f t="shared" si="287"/>
        <v>-0.12</v>
      </c>
      <c r="AG364" s="29" t="s">
        <v>565</v>
      </c>
      <c r="AH364" s="26">
        <f t="shared" si="288"/>
        <v>-0.12</v>
      </c>
      <c r="AI364" s="26">
        <v>8</v>
      </c>
      <c r="AJ364" s="26" t="s">
        <v>63</v>
      </c>
      <c r="AK364" s="26">
        <f t="shared" si="289"/>
        <v>-0.12</v>
      </c>
      <c r="AL364" s="26" t="s">
        <v>217</v>
      </c>
      <c r="AM364" s="26">
        <f t="shared" si="290"/>
        <v>-0.12</v>
      </c>
      <c r="AN364" s="26" t="s">
        <v>359</v>
      </c>
      <c r="AO364" s="26">
        <f t="shared" si="291"/>
        <v>-0.12</v>
      </c>
      <c r="AP364" s="26" t="s">
        <v>97</v>
      </c>
      <c r="AQ364" s="26">
        <f t="shared" si="292"/>
        <v>-0.12</v>
      </c>
      <c r="AR364" s="26" t="s">
        <v>349</v>
      </c>
      <c r="AS364" s="26">
        <f t="shared" si="293"/>
        <v>-0.12</v>
      </c>
      <c r="AT364" s="26" t="s">
        <v>23</v>
      </c>
      <c r="AU364" s="26">
        <f t="shared" si="294"/>
        <v>-0.12</v>
      </c>
      <c r="AV364" s="26">
        <v>8</v>
      </c>
      <c r="AW364" s="26" t="s">
        <v>63</v>
      </c>
      <c r="AX364" s="26">
        <f t="shared" si="295"/>
        <v>-0.18</v>
      </c>
      <c r="AY364" s="26" t="s">
        <v>217</v>
      </c>
      <c r="AZ364" s="26">
        <f t="shared" si="296"/>
        <v>-0.18</v>
      </c>
      <c r="BA364" s="26" t="s">
        <v>64</v>
      </c>
      <c r="BB364" s="26">
        <f t="shared" si="297"/>
        <v>-0.18</v>
      </c>
      <c r="BC364" s="26" t="s">
        <v>97</v>
      </c>
      <c r="BD364" s="26">
        <f t="shared" si="298"/>
        <v>-0.18</v>
      </c>
      <c r="BE364" s="26" t="s">
        <v>184</v>
      </c>
      <c r="BF364" s="26">
        <f t="shared" si="299"/>
        <v>-0.18</v>
      </c>
      <c r="BG364" s="26" t="s">
        <v>23</v>
      </c>
      <c r="BH364" s="26">
        <f t="shared" si="300"/>
        <v>-0.18</v>
      </c>
      <c r="BI364" s="26">
        <v>8</v>
      </c>
      <c r="BJ364" s="26" t="s">
        <v>63</v>
      </c>
      <c r="BK364" s="26">
        <f t="shared" si="301"/>
        <v>-0.18</v>
      </c>
      <c r="BL364" s="26" t="s">
        <v>830</v>
      </c>
      <c r="BM364" s="26">
        <f t="shared" si="302"/>
        <v>-0.18</v>
      </c>
      <c r="BN364" s="26" t="s">
        <v>64</v>
      </c>
      <c r="BO364" s="26">
        <f t="shared" si="303"/>
        <v>-0.18</v>
      </c>
      <c r="BP364" s="26" t="s">
        <v>97</v>
      </c>
      <c r="BQ364" s="26">
        <f t="shared" si="304"/>
        <v>-0.18</v>
      </c>
      <c r="BR364" s="26" t="s">
        <v>184</v>
      </c>
      <c r="BS364" s="26">
        <f t="shared" si="305"/>
        <v>-0.18</v>
      </c>
      <c r="BT364" s="26" t="s">
        <v>23</v>
      </c>
      <c r="BU364" s="26">
        <f t="shared" si="306"/>
        <v>-0.18</v>
      </c>
      <c r="BV364" s="26">
        <v>8</v>
      </c>
      <c r="BW364" s="26" t="s">
        <v>63</v>
      </c>
      <c r="BX364" s="26">
        <f t="shared" si="307"/>
        <v>-0.3</v>
      </c>
      <c r="BY364" s="26" t="s">
        <v>830</v>
      </c>
      <c r="BZ364" s="26">
        <f t="shared" si="308"/>
        <v>-0.3</v>
      </c>
      <c r="CA364" s="26" t="s">
        <v>64</v>
      </c>
      <c r="CB364" s="26">
        <f t="shared" si="309"/>
        <v>-0.3</v>
      </c>
      <c r="CC364" s="26" t="s">
        <v>97</v>
      </c>
      <c r="CD364" s="26">
        <f t="shared" si="310"/>
        <v>-0.3</v>
      </c>
      <c r="CE364" s="26" t="s">
        <v>184</v>
      </c>
      <c r="CF364" s="26">
        <f t="shared" si="311"/>
        <v>-0.3</v>
      </c>
      <c r="CG364" s="26" t="s">
        <v>23</v>
      </c>
      <c r="CH364" s="26">
        <f t="shared" si="312"/>
        <v>-0.3</v>
      </c>
      <c r="CI364" s="26">
        <v>8</v>
      </c>
      <c r="CJ364" s="26" t="s">
        <v>63</v>
      </c>
      <c r="CK364" s="26">
        <f t="shared" si="313"/>
        <v>-0.3</v>
      </c>
      <c r="CL364" s="26" t="s">
        <v>830</v>
      </c>
      <c r="CM364" s="26">
        <f t="shared" si="314"/>
        <v>-0.3</v>
      </c>
      <c r="CN364" s="26" t="s">
        <v>64</v>
      </c>
      <c r="CO364" s="26">
        <f t="shared" si="315"/>
        <v>-0.3</v>
      </c>
      <c r="CP364" s="26" t="s">
        <v>97</v>
      </c>
      <c r="CQ364" s="26">
        <f t="shared" si="316"/>
        <v>-0.3</v>
      </c>
      <c r="CR364" s="26" t="s">
        <v>266</v>
      </c>
      <c r="CS364" s="26">
        <f t="shared" si="317"/>
        <v>-0.3</v>
      </c>
      <c r="CT364" s="26" t="s">
        <v>66</v>
      </c>
      <c r="CU364" s="26">
        <f t="shared" si="318"/>
        <v>-0.3</v>
      </c>
    </row>
    <row r="365" spans="1:99" ht="15.75" x14ac:dyDescent="0.15">
      <c r="A365" s="23" t="s">
        <v>833</v>
      </c>
      <c r="B365" s="24" t="s">
        <v>834</v>
      </c>
      <c r="C365" s="23" t="s">
        <v>160</v>
      </c>
      <c r="D365" s="23" t="s">
        <v>8</v>
      </c>
      <c r="E365" s="25"/>
      <c r="F365" s="23">
        <v>0.2</v>
      </c>
      <c r="G365" s="26">
        <v>0</v>
      </c>
      <c r="H365" s="26">
        <v>89</v>
      </c>
      <c r="I365" s="26">
        <v>69</v>
      </c>
      <c r="J365" s="26">
        <v>84</v>
      </c>
      <c r="K365" s="26">
        <v>52</v>
      </c>
      <c r="L365" s="26">
        <v>58</v>
      </c>
      <c r="M365" s="26">
        <v>0</v>
      </c>
      <c r="N365" s="27">
        <v>76</v>
      </c>
      <c r="O365" s="26">
        <v>0</v>
      </c>
      <c r="P365" s="26">
        <f t="shared" si="319"/>
        <v>428</v>
      </c>
      <c r="Q365" s="28" t="str">
        <f>IF(D365="物理类",IF(P365&gt;=分数线!$C$2,"本科",""),IF(D365="历史类",IF(P365&gt;=分数线!$C$3,"本科","")))</f>
        <v/>
      </c>
      <c r="R365" s="28">
        <f t="shared" si="320"/>
        <v>-7.2</v>
      </c>
      <c r="S365" s="28" t="str">
        <f>IF(D365="物理类",IF(P365&gt;=分数线!$C$6,"重本",""),IF(D365="历史类",IF(P365&gt;=分数线!$C$7,"重本","")))</f>
        <v/>
      </c>
      <c r="T365" s="28">
        <f t="shared" si="282"/>
        <v>0</v>
      </c>
      <c r="U365" s="28">
        <f t="shared" si="322"/>
        <v>-7.2</v>
      </c>
      <c r="V365" s="26">
        <v>8</v>
      </c>
      <c r="W365" s="26" t="s">
        <v>347</v>
      </c>
      <c r="X365" s="26">
        <f t="shared" si="283"/>
        <v>-0.12</v>
      </c>
      <c r="Y365" s="26" t="s">
        <v>217</v>
      </c>
      <c r="Z365" s="26">
        <f t="shared" si="284"/>
        <v>-0.12</v>
      </c>
      <c r="AA365" s="26" t="s">
        <v>348</v>
      </c>
      <c r="AB365" s="26">
        <f t="shared" si="285"/>
        <v>-0.12</v>
      </c>
      <c r="AC365" s="49" t="s">
        <v>97</v>
      </c>
      <c r="AD365" s="26">
        <f t="shared" si="286"/>
        <v>-0.12</v>
      </c>
      <c r="AE365" s="29" t="s">
        <v>349</v>
      </c>
      <c r="AF365" s="26">
        <f t="shared" si="287"/>
        <v>-0.12</v>
      </c>
      <c r="AG365" s="29" t="s">
        <v>470</v>
      </c>
      <c r="AH365" s="26">
        <f t="shared" si="288"/>
        <v>-0.12</v>
      </c>
      <c r="AI365" s="26">
        <v>8</v>
      </c>
      <c r="AJ365" s="26" t="s">
        <v>63</v>
      </c>
      <c r="AK365" s="26">
        <f t="shared" si="289"/>
        <v>-0.12</v>
      </c>
      <c r="AL365" s="26" t="s">
        <v>217</v>
      </c>
      <c r="AM365" s="26">
        <f t="shared" si="290"/>
        <v>-0.12</v>
      </c>
      <c r="AN365" s="26" t="s">
        <v>359</v>
      </c>
      <c r="AO365" s="26">
        <f t="shared" si="291"/>
        <v>-0.12</v>
      </c>
      <c r="AP365" s="26" t="s">
        <v>97</v>
      </c>
      <c r="AQ365" s="26">
        <f t="shared" si="292"/>
        <v>-0.12</v>
      </c>
      <c r="AR365" s="26" t="s">
        <v>349</v>
      </c>
      <c r="AS365" s="26">
        <f t="shared" si="293"/>
        <v>-0.12</v>
      </c>
      <c r="AT365" s="26" t="s">
        <v>66</v>
      </c>
      <c r="AU365" s="26">
        <f t="shared" si="294"/>
        <v>-0.12</v>
      </c>
      <c r="AV365" s="26">
        <v>8</v>
      </c>
      <c r="AW365" s="26" t="s">
        <v>63</v>
      </c>
      <c r="AX365" s="26">
        <f t="shared" si="295"/>
        <v>-0.18</v>
      </c>
      <c r="AY365" s="26" t="s">
        <v>217</v>
      </c>
      <c r="AZ365" s="26">
        <f t="shared" si="296"/>
        <v>-0.18</v>
      </c>
      <c r="BA365" s="26" t="s">
        <v>64</v>
      </c>
      <c r="BB365" s="26">
        <f t="shared" si="297"/>
        <v>-0.18</v>
      </c>
      <c r="BC365" s="26" t="s">
        <v>97</v>
      </c>
      <c r="BD365" s="26">
        <f t="shared" si="298"/>
        <v>-0.18</v>
      </c>
      <c r="BE365" s="26" t="s">
        <v>184</v>
      </c>
      <c r="BF365" s="26">
        <f t="shared" si="299"/>
        <v>-0.18</v>
      </c>
      <c r="BG365" s="26" t="s">
        <v>66</v>
      </c>
      <c r="BH365" s="26">
        <f t="shared" si="300"/>
        <v>-0.18</v>
      </c>
      <c r="BI365" s="26">
        <v>8</v>
      </c>
      <c r="BJ365" s="26" t="s">
        <v>63</v>
      </c>
      <c r="BK365" s="26">
        <f t="shared" si="301"/>
        <v>-0.18</v>
      </c>
      <c r="BL365" s="26" t="s">
        <v>830</v>
      </c>
      <c r="BM365" s="26">
        <f t="shared" si="302"/>
        <v>-0.18</v>
      </c>
      <c r="BN365" s="26" t="s">
        <v>64</v>
      </c>
      <c r="BO365" s="26">
        <f t="shared" si="303"/>
        <v>-0.18</v>
      </c>
      <c r="BP365" s="26" t="s">
        <v>97</v>
      </c>
      <c r="BQ365" s="26">
        <f t="shared" si="304"/>
        <v>-0.18</v>
      </c>
      <c r="BR365" s="26" t="s">
        <v>184</v>
      </c>
      <c r="BS365" s="26">
        <f t="shared" si="305"/>
        <v>-0.18</v>
      </c>
      <c r="BT365" s="26" t="s">
        <v>66</v>
      </c>
      <c r="BU365" s="26">
        <f t="shared" si="306"/>
        <v>-0.18</v>
      </c>
      <c r="BV365" s="26">
        <v>8</v>
      </c>
      <c r="BW365" s="26" t="s">
        <v>63</v>
      </c>
      <c r="BX365" s="26">
        <f t="shared" si="307"/>
        <v>-0.3</v>
      </c>
      <c r="BY365" s="26" t="s">
        <v>830</v>
      </c>
      <c r="BZ365" s="26">
        <f t="shared" si="308"/>
        <v>-0.3</v>
      </c>
      <c r="CA365" s="26" t="s">
        <v>64</v>
      </c>
      <c r="CB365" s="26">
        <f t="shared" si="309"/>
        <v>-0.3</v>
      </c>
      <c r="CC365" s="26" t="s">
        <v>97</v>
      </c>
      <c r="CD365" s="26">
        <f t="shared" si="310"/>
        <v>-0.3</v>
      </c>
      <c r="CE365" s="26" t="s">
        <v>184</v>
      </c>
      <c r="CF365" s="26">
        <f t="shared" si="311"/>
        <v>-0.3</v>
      </c>
      <c r="CG365" s="26" t="s">
        <v>66</v>
      </c>
      <c r="CH365" s="26">
        <f t="shared" si="312"/>
        <v>-0.3</v>
      </c>
      <c r="CI365" s="26">
        <v>8</v>
      </c>
      <c r="CJ365" s="26" t="s">
        <v>63</v>
      </c>
      <c r="CK365" s="26">
        <f t="shared" si="313"/>
        <v>-0.3</v>
      </c>
      <c r="CL365" s="26" t="s">
        <v>830</v>
      </c>
      <c r="CM365" s="26">
        <f t="shared" si="314"/>
        <v>-0.3</v>
      </c>
      <c r="CN365" s="26" t="s">
        <v>64</v>
      </c>
      <c r="CO365" s="26">
        <f t="shared" si="315"/>
        <v>-0.3</v>
      </c>
      <c r="CP365" s="26" t="s">
        <v>97</v>
      </c>
      <c r="CQ365" s="26">
        <f t="shared" si="316"/>
        <v>-0.3</v>
      </c>
      <c r="CR365" s="26" t="s">
        <v>266</v>
      </c>
      <c r="CS365" s="26">
        <f t="shared" si="317"/>
        <v>-0.3</v>
      </c>
      <c r="CT365" s="26" t="s">
        <v>66</v>
      </c>
      <c r="CU365" s="26">
        <f t="shared" si="318"/>
        <v>-0.3</v>
      </c>
    </row>
    <row r="366" spans="1:99" ht="15.75" x14ac:dyDescent="0.15">
      <c r="A366" s="23" t="s">
        <v>835</v>
      </c>
      <c r="B366" s="24" t="s">
        <v>836</v>
      </c>
      <c r="C366" s="23" t="s">
        <v>160</v>
      </c>
      <c r="D366" s="23" t="s">
        <v>8</v>
      </c>
      <c r="E366" s="25"/>
      <c r="F366" s="23">
        <v>0</v>
      </c>
      <c r="G366" s="26">
        <v>0</v>
      </c>
      <c r="H366" s="26">
        <v>97</v>
      </c>
      <c r="I366" s="26">
        <v>54</v>
      </c>
      <c r="J366" s="26">
        <v>56</v>
      </c>
      <c r="K366" s="26">
        <v>31</v>
      </c>
      <c r="L366" s="26">
        <v>64</v>
      </c>
      <c r="M366" s="26">
        <v>0</v>
      </c>
      <c r="N366" s="27">
        <v>76</v>
      </c>
      <c r="O366" s="26">
        <v>0</v>
      </c>
      <c r="P366" s="26">
        <f t="shared" si="319"/>
        <v>378</v>
      </c>
      <c r="Q366" s="28" t="str">
        <f>IF(D366="物理类",IF(P366&gt;=分数线!$C$2,"本科",""),IF(D366="历史类",IF(P366&gt;=分数线!$C$3,"本科","")))</f>
        <v/>
      </c>
      <c r="R366" s="28">
        <f t="shared" si="320"/>
        <v>0</v>
      </c>
      <c r="S366" s="28" t="str">
        <f>IF(D366="物理类",IF(P366&gt;=分数线!$C$6,"重本",""),IF(D366="历史类",IF(P366&gt;=分数线!$C$7,"重本","")))</f>
        <v/>
      </c>
      <c r="T366" s="28">
        <f t="shared" si="282"/>
        <v>0</v>
      </c>
      <c r="U366" s="28">
        <f t="shared" si="322"/>
        <v>0</v>
      </c>
      <c r="V366" s="26">
        <v>8</v>
      </c>
      <c r="W366" s="26" t="s">
        <v>85</v>
      </c>
      <c r="X366" s="26">
        <f t="shared" si="283"/>
        <v>0</v>
      </c>
      <c r="Y366" s="26" t="s">
        <v>274</v>
      </c>
      <c r="Z366" s="26">
        <f t="shared" si="284"/>
        <v>0</v>
      </c>
      <c r="AA366" s="26" t="s">
        <v>93</v>
      </c>
      <c r="AB366" s="26">
        <f t="shared" si="285"/>
        <v>0</v>
      </c>
      <c r="AC366" s="49" t="s">
        <v>183</v>
      </c>
      <c r="AD366" s="26">
        <f t="shared" si="286"/>
        <v>0</v>
      </c>
      <c r="AE366" s="29" t="s">
        <v>275</v>
      </c>
      <c r="AF366" s="26">
        <f t="shared" si="287"/>
        <v>0</v>
      </c>
      <c r="AG366" s="29" t="s">
        <v>228</v>
      </c>
      <c r="AH366" s="26">
        <f t="shared" si="288"/>
        <v>0</v>
      </c>
      <c r="AI366" s="26" t="e">
        <v>#N/A</v>
      </c>
      <c r="AJ366" s="26" t="e">
        <v>#N/A</v>
      </c>
      <c r="AK366" s="26">
        <f t="shared" si="289"/>
        <v>0</v>
      </c>
      <c r="AL366" s="26" t="e">
        <v>#N/A</v>
      </c>
      <c r="AM366" s="26">
        <f t="shared" si="290"/>
        <v>0</v>
      </c>
      <c r="AN366" s="26" t="e">
        <v>#N/A</v>
      </c>
      <c r="AO366" s="26">
        <f t="shared" si="291"/>
        <v>0</v>
      </c>
      <c r="AP366" s="26" t="e">
        <v>#N/A</v>
      </c>
      <c r="AQ366" s="26">
        <f t="shared" si="292"/>
        <v>0</v>
      </c>
      <c r="AR366" s="26" t="e">
        <v>#N/A</v>
      </c>
      <c r="AS366" s="26">
        <f t="shared" si="293"/>
        <v>0</v>
      </c>
      <c r="AT366" s="26" t="e">
        <v>#N/A</v>
      </c>
      <c r="AU366" s="26">
        <f t="shared" si="294"/>
        <v>0</v>
      </c>
      <c r="AV366" s="26">
        <v>8</v>
      </c>
      <c r="AW366" s="26" t="s">
        <v>63</v>
      </c>
      <c r="AX366" s="26">
        <f t="shared" si="295"/>
        <v>0</v>
      </c>
      <c r="AY366" s="26" t="s">
        <v>217</v>
      </c>
      <c r="AZ366" s="26">
        <f t="shared" si="296"/>
        <v>0</v>
      </c>
      <c r="BA366" s="26" t="s">
        <v>64</v>
      </c>
      <c r="BB366" s="26">
        <f t="shared" si="297"/>
        <v>0</v>
      </c>
      <c r="BC366" s="26" t="s">
        <v>97</v>
      </c>
      <c r="BD366" s="26">
        <f t="shared" si="298"/>
        <v>0</v>
      </c>
      <c r="BE366" s="26" t="s">
        <v>184</v>
      </c>
      <c r="BF366" s="26">
        <f t="shared" si="299"/>
        <v>0</v>
      </c>
      <c r="BG366" s="26" t="s">
        <v>66</v>
      </c>
      <c r="BH366" s="26">
        <f t="shared" si="300"/>
        <v>0</v>
      </c>
      <c r="BI366" s="26">
        <v>8</v>
      </c>
      <c r="BJ366" s="26" t="s">
        <v>63</v>
      </c>
      <c r="BK366" s="26">
        <f t="shared" si="301"/>
        <v>0</v>
      </c>
      <c r="BL366" s="26" t="s">
        <v>830</v>
      </c>
      <c r="BM366" s="26">
        <f t="shared" si="302"/>
        <v>0</v>
      </c>
      <c r="BN366" s="26" t="s">
        <v>64</v>
      </c>
      <c r="BO366" s="26">
        <f t="shared" si="303"/>
        <v>0</v>
      </c>
      <c r="BP366" s="26" t="s">
        <v>97</v>
      </c>
      <c r="BQ366" s="26">
        <f t="shared" si="304"/>
        <v>0</v>
      </c>
      <c r="BR366" s="26" t="s">
        <v>184</v>
      </c>
      <c r="BS366" s="26">
        <f t="shared" si="305"/>
        <v>0</v>
      </c>
      <c r="BT366" s="26" t="s">
        <v>66</v>
      </c>
      <c r="BU366" s="26">
        <f t="shared" si="306"/>
        <v>0</v>
      </c>
      <c r="BV366" s="26">
        <v>8</v>
      </c>
      <c r="BW366" s="26" t="s">
        <v>63</v>
      </c>
      <c r="BX366" s="26">
        <f t="shared" si="307"/>
        <v>0</v>
      </c>
      <c r="BY366" s="26" t="s">
        <v>830</v>
      </c>
      <c r="BZ366" s="26">
        <f t="shared" si="308"/>
        <v>0</v>
      </c>
      <c r="CA366" s="26" t="s">
        <v>64</v>
      </c>
      <c r="CB366" s="26">
        <f t="shared" si="309"/>
        <v>0</v>
      </c>
      <c r="CC366" s="26" t="s">
        <v>97</v>
      </c>
      <c r="CD366" s="26">
        <f t="shared" si="310"/>
        <v>0</v>
      </c>
      <c r="CE366" s="26" t="s">
        <v>184</v>
      </c>
      <c r="CF366" s="26">
        <f t="shared" si="311"/>
        <v>0</v>
      </c>
      <c r="CG366" s="26" t="s">
        <v>66</v>
      </c>
      <c r="CH366" s="26">
        <f t="shared" si="312"/>
        <v>0</v>
      </c>
      <c r="CI366" s="26">
        <v>8</v>
      </c>
      <c r="CJ366" s="26" t="s">
        <v>63</v>
      </c>
      <c r="CK366" s="26">
        <f t="shared" si="313"/>
        <v>0</v>
      </c>
      <c r="CL366" s="26" t="s">
        <v>830</v>
      </c>
      <c r="CM366" s="26">
        <f t="shared" si="314"/>
        <v>0</v>
      </c>
      <c r="CN366" s="26" t="s">
        <v>64</v>
      </c>
      <c r="CO366" s="26">
        <f t="shared" si="315"/>
        <v>0</v>
      </c>
      <c r="CP366" s="26" t="s">
        <v>97</v>
      </c>
      <c r="CQ366" s="26">
        <f t="shared" si="316"/>
        <v>0</v>
      </c>
      <c r="CR366" s="26" t="s">
        <v>266</v>
      </c>
      <c r="CS366" s="26">
        <f t="shared" si="317"/>
        <v>0</v>
      </c>
      <c r="CT366" s="26" t="s">
        <v>66</v>
      </c>
      <c r="CU366" s="26">
        <f t="shared" si="318"/>
        <v>0</v>
      </c>
    </row>
    <row r="367" spans="1:99" ht="15.75" x14ac:dyDescent="0.15">
      <c r="A367" s="23" t="s">
        <v>837</v>
      </c>
      <c r="B367" s="24" t="s">
        <v>838</v>
      </c>
      <c r="C367" s="23" t="s">
        <v>160</v>
      </c>
      <c r="D367" s="23" t="s">
        <v>8</v>
      </c>
      <c r="E367" s="25"/>
      <c r="F367" s="23">
        <v>0.7</v>
      </c>
      <c r="G367" s="26">
        <v>0</v>
      </c>
      <c r="H367" s="26">
        <v>95</v>
      </c>
      <c r="I367" s="26">
        <v>71</v>
      </c>
      <c r="J367" s="26">
        <v>79</v>
      </c>
      <c r="K367" s="26">
        <v>36</v>
      </c>
      <c r="L367" s="26">
        <v>44</v>
      </c>
      <c r="M367" s="26">
        <v>0</v>
      </c>
      <c r="N367" s="27">
        <v>71</v>
      </c>
      <c r="O367" s="26">
        <v>0</v>
      </c>
      <c r="P367" s="26">
        <f t="shared" si="319"/>
        <v>396</v>
      </c>
      <c r="Q367" s="28" t="str">
        <f>IF(D367="物理类",IF(P367&gt;=分数线!$C$2,"本科",""),IF(D367="历史类",IF(P367&gt;=分数线!$C$3,"本科","")))</f>
        <v/>
      </c>
      <c r="R367" s="28">
        <f t="shared" si="320"/>
        <v>-25.2</v>
      </c>
      <c r="S367" s="28" t="str">
        <f>IF(D367="物理类",IF(P367&gt;=分数线!$C$6,"重本",""),IF(D367="历史类",IF(P367&gt;=分数线!$C$7,"重本","")))</f>
        <v/>
      </c>
      <c r="T367" s="28">
        <f t="shared" si="282"/>
        <v>0</v>
      </c>
      <c r="U367" s="28">
        <f t="shared" si="322"/>
        <v>-25.2</v>
      </c>
      <c r="V367" s="26">
        <v>8</v>
      </c>
      <c r="W367" s="26" t="s">
        <v>216</v>
      </c>
      <c r="X367" s="26">
        <f t="shared" si="283"/>
        <v>-0.42</v>
      </c>
      <c r="Y367" s="26" t="s">
        <v>217</v>
      </c>
      <c r="Z367" s="26">
        <f t="shared" si="284"/>
        <v>-0.42</v>
      </c>
      <c r="AA367" s="26" t="s">
        <v>93</v>
      </c>
      <c r="AB367" s="26">
        <f t="shared" si="285"/>
        <v>-0.42</v>
      </c>
      <c r="AC367" s="49" t="s">
        <v>218</v>
      </c>
      <c r="AD367" s="26">
        <f t="shared" si="286"/>
        <v>-0.42</v>
      </c>
      <c r="AE367" s="29" t="s">
        <v>219</v>
      </c>
      <c r="AF367" s="26">
        <f t="shared" si="287"/>
        <v>-0.42</v>
      </c>
      <c r="AG367" s="29" t="s">
        <v>470</v>
      </c>
      <c r="AH367" s="26">
        <f t="shared" si="288"/>
        <v>-0.42</v>
      </c>
      <c r="AI367" s="26">
        <v>8</v>
      </c>
      <c r="AJ367" s="26" t="s">
        <v>63</v>
      </c>
      <c r="AK367" s="26">
        <f t="shared" si="289"/>
        <v>-0.42</v>
      </c>
      <c r="AL367" s="26" t="s">
        <v>217</v>
      </c>
      <c r="AM367" s="26">
        <f t="shared" si="290"/>
        <v>-0.42</v>
      </c>
      <c r="AN367" s="26" t="s">
        <v>359</v>
      </c>
      <c r="AO367" s="26">
        <f t="shared" si="291"/>
        <v>-0.42</v>
      </c>
      <c r="AP367" s="26" t="s">
        <v>97</v>
      </c>
      <c r="AQ367" s="26">
        <f t="shared" si="292"/>
        <v>-0.42</v>
      </c>
      <c r="AR367" s="26" t="s">
        <v>349</v>
      </c>
      <c r="AS367" s="26">
        <f t="shared" si="293"/>
        <v>-0.42</v>
      </c>
      <c r="AT367" s="26" t="s">
        <v>66</v>
      </c>
      <c r="AU367" s="26">
        <f t="shared" si="294"/>
        <v>-0.42</v>
      </c>
      <c r="AV367" s="26">
        <v>8</v>
      </c>
      <c r="AW367" s="26" t="s">
        <v>63</v>
      </c>
      <c r="AX367" s="26">
        <f t="shared" si="295"/>
        <v>-0.63</v>
      </c>
      <c r="AY367" s="26" t="s">
        <v>217</v>
      </c>
      <c r="AZ367" s="26">
        <f t="shared" si="296"/>
        <v>-0.63</v>
      </c>
      <c r="BA367" s="26" t="s">
        <v>64</v>
      </c>
      <c r="BB367" s="26">
        <f t="shared" si="297"/>
        <v>-0.63</v>
      </c>
      <c r="BC367" s="26" t="s">
        <v>97</v>
      </c>
      <c r="BD367" s="26">
        <f t="shared" si="298"/>
        <v>-0.63</v>
      </c>
      <c r="BE367" s="26" t="s">
        <v>184</v>
      </c>
      <c r="BF367" s="26">
        <f t="shared" si="299"/>
        <v>-0.63</v>
      </c>
      <c r="BG367" s="26" t="s">
        <v>66</v>
      </c>
      <c r="BH367" s="26">
        <f t="shared" si="300"/>
        <v>-0.63</v>
      </c>
      <c r="BI367" s="26" t="e">
        <v>#N/A</v>
      </c>
      <c r="BJ367" s="26" t="e">
        <v>#N/A</v>
      </c>
      <c r="BK367" s="26">
        <f t="shared" si="301"/>
        <v>-0.63</v>
      </c>
      <c r="BL367" s="26" t="e">
        <v>#N/A</v>
      </c>
      <c r="BM367" s="26">
        <f t="shared" si="302"/>
        <v>-0.63</v>
      </c>
      <c r="BN367" s="26" t="e">
        <v>#N/A</v>
      </c>
      <c r="BO367" s="26">
        <f t="shared" si="303"/>
        <v>-0.63</v>
      </c>
      <c r="BP367" s="26" t="e">
        <v>#N/A</v>
      </c>
      <c r="BQ367" s="26">
        <f t="shared" si="304"/>
        <v>-0.63</v>
      </c>
      <c r="BR367" s="26" t="e">
        <v>#N/A</v>
      </c>
      <c r="BS367" s="26">
        <f t="shared" si="305"/>
        <v>-0.63</v>
      </c>
      <c r="BT367" s="26" t="e">
        <v>#N/A</v>
      </c>
      <c r="BU367" s="26">
        <f t="shared" si="306"/>
        <v>-0.63</v>
      </c>
      <c r="BV367" s="26">
        <v>8</v>
      </c>
      <c r="BW367" s="26" t="s">
        <v>63</v>
      </c>
      <c r="BX367" s="26">
        <f t="shared" si="307"/>
        <v>-1.05</v>
      </c>
      <c r="BY367" s="26" t="s">
        <v>830</v>
      </c>
      <c r="BZ367" s="26">
        <f t="shared" si="308"/>
        <v>-1.05</v>
      </c>
      <c r="CA367" s="26" t="s">
        <v>64</v>
      </c>
      <c r="CB367" s="26">
        <f t="shared" si="309"/>
        <v>-1.05</v>
      </c>
      <c r="CC367" s="26" t="s">
        <v>97</v>
      </c>
      <c r="CD367" s="26">
        <f t="shared" si="310"/>
        <v>-1.05</v>
      </c>
      <c r="CE367" s="26" t="s">
        <v>184</v>
      </c>
      <c r="CF367" s="26">
        <f t="shared" si="311"/>
        <v>-1.05</v>
      </c>
      <c r="CG367" s="26" t="s">
        <v>66</v>
      </c>
      <c r="CH367" s="26">
        <f t="shared" si="312"/>
        <v>-1.05</v>
      </c>
      <c r="CI367" s="26">
        <v>8</v>
      </c>
      <c r="CJ367" s="26" t="s">
        <v>63</v>
      </c>
      <c r="CK367" s="26">
        <f t="shared" si="313"/>
        <v>-1.05</v>
      </c>
      <c r="CL367" s="26" t="s">
        <v>830</v>
      </c>
      <c r="CM367" s="26">
        <f t="shared" si="314"/>
        <v>-1.05</v>
      </c>
      <c r="CN367" s="26" t="s">
        <v>64</v>
      </c>
      <c r="CO367" s="26">
        <f t="shared" si="315"/>
        <v>-1.05</v>
      </c>
      <c r="CP367" s="26" t="s">
        <v>97</v>
      </c>
      <c r="CQ367" s="26">
        <f t="shared" si="316"/>
        <v>-1.05</v>
      </c>
      <c r="CR367" s="26" t="s">
        <v>266</v>
      </c>
      <c r="CS367" s="26">
        <f t="shared" si="317"/>
        <v>-1.05</v>
      </c>
      <c r="CT367" s="26" t="s">
        <v>66</v>
      </c>
      <c r="CU367" s="26">
        <f t="shared" si="318"/>
        <v>-1.05</v>
      </c>
    </row>
    <row r="368" spans="1:99" ht="15.75" x14ac:dyDescent="0.15">
      <c r="A368" s="23" t="s">
        <v>839</v>
      </c>
      <c r="B368" s="24" t="s">
        <v>840</v>
      </c>
      <c r="C368" s="23" t="s">
        <v>160</v>
      </c>
      <c r="D368" s="23" t="s">
        <v>8</v>
      </c>
      <c r="E368" s="25"/>
      <c r="F368" s="23">
        <v>0</v>
      </c>
      <c r="G368" s="26">
        <v>0</v>
      </c>
      <c r="H368" s="26">
        <v>92</v>
      </c>
      <c r="I368" s="26">
        <v>63</v>
      </c>
      <c r="J368" s="26">
        <v>69</v>
      </c>
      <c r="K368" s="26">
        <v>25</v>
      </c>
      <c r="L368" s="26">
        <v>51</v>
      </c>
      <c r="M368" s="26">
        <v>0</v>
      </c>
      <c r="N368" s="27">
        <v>71</v>
      </c>
      <c r="O368" s="26">
        <v>0</v>
      </c>
      <c r="P368" s="26">
        <f t="shared" si="319"/>
        <v>371</v>
      </c>
      <c r="Q368" s="28" t="str">
        <f>IF(D368="物理类",IF(P368&gt;=分数线!$C$2,"本科",""),IF(D368="历史类",IF(P368&gt;=分数线!$C$3,"本科","")))</f>
        <v/>
      </c>
      <c r="R368" s="28">
        <f t="shared" si="320"/>
        <v>0</v>
      </c>
      <c r="S368" s="28" t="str">
        <f>IF(D368="物理类",IF(P368&gt;=分数线!$C$6,"重本",""),IF(D368="历史类",IF(P368&gt;=分数线!$C$7,"重本","")))</f>
        <v/>
      </c>
      <c r="T368" s="28">
        <f t="shared" si="282"/>
        <v>0</v>
      </c>
      <c r="U368" s="28">
        <f t="shared" si="322"/>
        <v>0</v>
      </c>
      <c r="V368" s="26">
        <v>8</v>
      </c>
      <c r="W368" s="26" t="s">
        <v>343</v>
      </c>
      <c r="X368" s="26">
        <f t="shared" si="283"/>
        <v>0</v>
      </c>
      <c r="Y368" s="26" t="s">
        <v>79</v>
      </c>
      <c r="Z368" s="26">
        <f t="shared" si="284"/>
        <v>0</v>
      </c>
      <c r="AA368" s="26" t="s">
        <v>344</v>
      </c>
      <c r="AB368" s="26">
        <f t="shared" si="285"/>
        <v>0</v>
      </c>
      <c r="AC368" s="49" t="s">
        <v>218</v>
      </c>
      <c r="AD368" s="26">
        <f t="shared" si="286"/>
        <v>0</v>
      </c>
      <c r="AE368" s="29" t="s">
        <v>219</v>
      </c>
      <c r="AF368" s="26">
        <f t="shared" si="287"/>
        <v>0</v>
      </c>
      <c r="AG368" s="29" t="s">
        <v>82</v>
      </c>
      <c r="AH368" s="26">
        <f t="shared" si="288"/>
        <v>0</v>
      </c>
      <c r="AI368" s="26">
        <v>8</v>
      </c>
      <c r="AJ368" s="26" t="s">
        <v>63</v>
      </c>
      <c r="AK368" s="26">
        <f t="shared" si="289"/>
        <v>0</v>
      </c>
      <c r="AL368" s="26" t="s">
        <v>217</v>
      </c>
      <c r="AM368" s="26">
        <f t="shared" si="290"/>
        <v>0</v>
      </c>
      <c r="AN368" s="26" t="s">
        <v>359</v>
      </c>
      <c r="AO368" s="26">
        <f t="shared" si="291"/>
        <v>0</v>
      </c>
      <c r="AP368" s="26" t="s">
        <v>97</v>
      </c>
      <c r="AQ368" s="26">
        <f t="shared" si="292"/>
        <v>0</v>
      </c>
      <c r="AR368" s="26" t="s">
        <v>349</v>
      </c>
      <c r="AS368" s="26">
        <f t="shared" si="293"/>
        <v>0</v>
      </c>
      <c r="AT368" s="26" t="s">
        <v>66</v>
      </c>
      <c r="AU368" s="26">
        <f t="shared" si="294"/>
        <v>0</v>
      </c>
      <c r="AV368" s="26">
        <v>8</v>
      </c>
      <c r="AW368" s="26" t="s">
        <v>63</v>
      </c>
      <c r="AX368" s="26">
        <f t="shared" si="295"/>
        <v>0</v>
      </c>
      <c r="AY368" s="26" t="s">
        <v>217</v>
      </c>
      <c r="AZ368" s="26">
        <f t="shared" si="296"/>
        <v>0</v>
      </c>
      <c r="BA368" s="26" t="s">
        <v>64</v>
      </c>
      <c r="BB368" s="26">
        <f t="shared" si="297"/>
        <v>0</v>
      </c>
      <c r="BC368" s="26" t="s">
        <v>97</v>
      </c>
      <c r="BD368" s="26">
        <f t="shared" si="298"/>
        <v>0</v>
      </c>
      <c r="BE368" s="26" t="s">
        <v>184</v>
      </c>
      <c r="BF368" s="26">
        <f t="shared" si="299"/>
        <v>0</v>
      </c>
      <c r="BG368" s="26" t="s">
        <v>66</v>
      </c>
      <c r="BH368" s="26">
        <f t="shared" si="300"/>
        <v>0</v>
      </c>
      <c r="BI368" s="26">
        <v>8</v>
      </c>
      <c r="BJ368" s="26" t="s">
        <v>63</v>
      </c>
      <c r="BK368" s="26">
        <f t="shared" si="301"/>
        <v>0</v>
      </c>
      <c r="BL368" s="26" t="s">
        <v>830</v>
      </c>
      <c r="BM368" s="26">
        <f t="shared" si="302"/>
        <v>0</v>
      </c>
      <c r="BN368" s="26" t="s">
        <v>64</v>
      </c>
      <c r="BO368" s="26">
        <f t="shared" si="303"/>
        <v>0</v>
      </c>
      <c r="BP368" s="26" t="s">
        <v>97</v>
      </c>
      <c r="BQ368" s="26">
        <f t="shared" si="304"/>
        <v>0</v>
      </c>
      <c r="BR368" s="26" t="s">
        <v>184</v>
      </c>
      <c r="BS368" s="26">
        <f t="shared" si="305"/>
        <v>0</v>
      </c>
      <c r="BT368" s="26" t="s">
        <v>66</v>
      </c>
      <c r="BU368" s="26">
        <f t="shared" si="306"/>
        <v>0</v>
      </c>
      <c r="BV368" s="26">
        <v>8</v>
      </c>
      <c r="BW368" s="26" t="s">
        <v>63</v>
      </c>
      <c r="BX368" s="26">
        <f t="shared" si="307"/>
        <v>0</v>
      </c>
      <c r="BY368" s="26" t="s">
        <v>830</v>
      </c>
      <c r="BZ368" s="26">
        <f t="shared" si="308"/>
        <v>0</v>
      </c>
      <c r="CA368" s="26" t="s">
        <v>64</v>
      </c>
      <c r="CB368" s="26">
        <f t="shared" si="309"/>
        <v>0</v>
      </c>
      <c r="CC368" s="26" t="s">
        <v>97</v>
      </c>
      <c r="CD368" s="26">
        <f t="shared" si="310"/>
        <v>0</v>
      </c>
      <c r="CE368" s="26" t="s">
        <v>184</v>
      </c>
      <c r="CF368" s="26">
        <f t="shared" si="311"/>
        <v>0</v>
      </c>
      <c r="CG368" s="26" t="s">
        <v>66</v>
      </c>
      <c r="CH368" s="26">
        <f t="shared" si="312"/>
        <v>0</v>
      </c>
      <c r="CI368" s="26">
        <v>8</v>
      </c>
      <c r="CJ368" s="26" t="s">
        <v>63</v>
      </c>
      <c r="CK368" s="26">
        <f t="shared" si="313"/>
        <v>0</v>
      </c>
      <c r="CL368" s="26" t="s">
        <v>830</v>
      </c>
      <c r="CM368" s="26">
        <f t="shared" si="314"/>
        <v>0</v>
      </c>
      <c r="CN368" s="26" t="s">
        <v>64</v>
      </c>
      <c r="CO368" s="26">
        <f t="shared" si="315"/>
        <v>0</v>
      </c>
      <c r="CP368" s="26" t="s">
        <v>97</v>
      </c>
      <c r="CQ368" s="26">
        <f t="shared" si="316"/>
        <v>0</v>
      </c>
      <c r="CR368" s="26" t="s">
        <v>266</v>
      </c>
      <c r="CS368" s="26">
        <f t="shared" si="317"/>
        <v>0</v>
      </c>
      <c r="CT368" s="26" t="s">
        <v>66</v>
      </c>
      <c r="CU368" s="26">
        <f t="shared" si="318"/>
        <v>0</v>
      </c>
    </row>
    <row r="369" spans="1:99" ht="15.75" x14ac:dyDescent="0.15">
      <c r="A369" s="23" t="s">
        <v>761</v>
      </c>
      <c r="B369" s="24" t="s">
        <v>841</v>
      </c>
      <c r="C369" s="23" t="s">
        <v>160</v>
      </c>
      <c r="D369" s="23" t="s">
        <v>8</v>
      </c>
      <c r="E369" s="25"/>
      <c r="F369" s="23">
        <v>0.6</v>
      </c>
      <c r="G369" s="26">
        <v>0</v>
      </c>
      <c r="H369" s="26">
        <v>114</v>
      </c>
      <c r="I369" s="26">
        <v>81</v>
      </c>
      <c r="J369" s="26">
        <v>85</v>
      </c>
      <c r="K369" s="26">
        <v>30</v>
      </c>
      <c r="L369" s="26">
        <v>69</v>
      </c>
      <c r="M369" s="26">
        <v>0</v>
      </c>
      <c r="N369" s="27">
        <v>70</v>
      </c>
      <c r="O369" s="26">
        <v>0</v>
      </c>
      <c r="P369" s="26">
        <f t="shared" si="319"/>
        <v>449</v>
      </c>
      <c r="Q369" s="28" t="str">
        <f>IF(D369="物理类",IF(P369&gt;=分数线!$C$2,"本科",""),IF(D369="历史类",IF(P369&gt;=分数线!$C$3,"本科","")))</f>
        <v>本科</v>
      </c>
      <c r="R369" s="28">
        <f t="shared" si="320"/>
        <v>50.4</v>
      </c>
      <c r="S369" s="28" t="str">
        <f>IF(D369="物理类",IF(P369&gt;=分数线!$C$6,"重本",""),IF(D369="历史类",IF(P369&gt;=分数线!$C$7,"重本","")))</f>
        <v/>
      </c>
      <c r="T369" s="28">
        <f t="shared" si="282"/>
        <v>0</v>
      </c>
      <c r="U369" s="28">
        <f t="shared" si="322"/>
        <v>50.4</v>
      </c>
      <c r="V369" s="26">
        <v>8</v>
      </c>
      <c r="W369" s="26" t="s">
        <v>226</v>
      </c>
      <c r="X369" s="26">
        <f t="shared" si="283"/>
        <v>0.84</v>
      </c>
      <c r="Y369" s="26" t="s">
        <v>86</v>
      </c>
      <c r="Z369" s="26">
        <f t="shared" si="284"/>
        <v>0.84</v>
      </c>
      <c r="AA369" s="26" t="s">
        <v>64</v>
      </c>
      <c r="AB369" s="26">
        <f t="shared" si="285"/>
        <v>0.84</v>
      </c>
      <c r="AC369" s="49" t="s">
        <v>16</v>
      </c>
      <c r="AD369" s="26">
        <f t="shared" si="286"/>
        <v>0.84</v>
      </c>
      <c r="AE369" s="29" t="s">
        <v>227</v>
      </c>
      <c r="AF369" s="26">
        <f t="shared" si="287"/>
        <v>0.84</v>
      </c>
      <c r="AG369" s="29" t="s">
        <v>82</v>
      </c>
      <c r="AH369" s="26">
        <f t="shared" si="288"/>
        <v>0.84</v>
      </c>
      <c r="AI369" s="26">
        <v>8</v>
      </c>
      <c r="AJ369" s="26" t="s">
        <v>63</v>
      </c>
      <c r="AK369" s="26">
        <f t="shared" si="289"/>
        <v>0.84</v>
      </c>
      <c r="AL369" s="26" t="s">
        <v>217</v>
      </c>
      <c r="AM369" s="26">
        <f t="shared" si="290"/>
        <v>0.84</v>
      </c>
      <c r="AN369" s="26" t="s">
        <v>359</v>
      </c>
      <c r="AO369" s="26">
        <f t="shared" si="291"/>
        <v>0.84</v>
      </c>
      <c r="AP369" s="26" t="s">
        <v>97</v>
      </c>
      <c r="AQ369" s="26">
        <f t="shared" si="292"/>
        <v>0.84</v>
      </c>
      <c r="AR369" s="26" t="s">
        <v>349</v>
      </c>
      <c r="AS369" s="26">
        <f t="shared" si="293"/>
        <v>0.84</v>
      </c>
      <c r="AT369" s="26" t="s">
        <v>66</v>
      </c>
      <c r="AU369" s="26">
        <f t="shared" si="294"/>
        <v>0.84</v>
      </c>
      <c r="AV369" s="26">
        <v>8</v>
      </c>
      <c r="AW369" s="26" t="s">
        <v>63</v>
      </c>
      <c r="AX369" s="26">
        <f t="shared" si="295"/>
        <v>1.26</v>
      </c>
      <c r="AY369" s="26" t="s">
        <v>217</v>
      </c>
      <c r="AZ369" s="26">
        <f t="shared" si="296"/>
        <v>1.26</v>
      </c>
      <c r="BA369" s="26" t="s">
        <v>64</v>
      </c>
      <c r="BB369" s="26">
        <f t="shared" si="297"/>
        <v>1.26</v>
      </c>
      <c r="BC369" s="26" t="s">
        <v>97</v>
      </c>
      <c r="BD369" s="26">
        <f t="shared" si="298"/>
        <v>1.26</v>
      </c>
      <c r="BE369" s="26" t="s">
        <v>184</v>
      </c>
      <c r="BF369" s="26">
        <f t="shared" si="299"/>
        <v>1.26</v>
      </c>
      <c r="BG369" s="26" t="s">
        <v>66</v>
      </c>
      <c r="BH369" s="26">
        <f t="shared" si="300"/>
        <v>1.26</v>
      </c>
      <c r="BI369" s="26">
        <v>8</v>
      </c>
      <c r="BJ369" s="26" t="s">
        <v>63</v>
      </c>
      <c r="BK369" s="26">
        <f t="shared" si="301"/>
        <v>1.26</v>
      </c>
      <c r="BL369" s="26" t="s">
        <v>830</v>
      </c>
      <c r="BM369" s="26">
        <f t="shared" si="302"/>
        <v>1.26</v>
      </c>
      <c r="BN369" s="26" t="s">
        <v>64</v>
      </c>
      <c r="BO369" s="26">
        <f t="shared" si="303"/>
        <v>1.26</v>
      </c>
      <c r="BP369" s="26" t="s">
        <v>97</v>
      </c>
      <c r="BQ369" s="26">
        <f t="shared" si="304"/>
        <v>1.26</v>
      </c>
      <c r="BR369" s="26" t="s">
        <v>184</v>
      </c>
      <c r="BS369" s="26">
        <f t="shared" si="305"/>
        <v>1.26</v>
      </c>
      <c r="BT369" s="26" t="s">
        <v>66</v>
      </c>
      <c r="BU369" s="26">
        <f t="shared" si="306"/>
        <v>1.26</v>
      </c>
      <c r="BV369" s="26">
        <v>8</v>
      </c>
      <c r="BW369" s="26" t="s">
        <v>63</v>
      </c>
      <c r="BX369" s="26">
        <f t="shared" si="307"/>
        <v>2.1</v>
      </c>
      <c r="BY369" s="26" t="s">
        <v>830</v>
      </c>
      <c r="BZ369" s="26">
        <f t="shared" si="308"/>
        <v>2.1</v>
      </c>
      <c r="CA369" s="26" t="s">
        <v>64</v>
      </c>
      <c r="CB369" s="26">
        <f t="shared" si="309"/>
        <v>2.1</v>
      </c>
      <c r="CC369" s="26" t="s">
        <v>97</v>
      </c>
      <c r="CD369" s="26">
        <f t="shared" si="310"/>
        <v>2.1</v>
      </c>
      <c r="CE369" s="26" t="s">
        <v>184</v>
      </c>
      <c r="CF369" s="26">
        <f t="shared" si="311"/>
        <v>2.1</v>
      </c>
      <c r="CG369" s="26" t="s">
        <v>66</v>
      </c>
      <c r="CH369" s="26">
        <f t="shared" si="312"/>
        <v>2.1</v>
      </c>
      <c r="CI369" s="26">
        <v>8</v>
      </c>
      <c r="CJ369" s="26" t="s">
        <v>63</v>
      </c>
      <c r="CK369" s="26">
        <f t="shared" si="313"/>
        <v>2.1</v>
      </c>
      <c r="CL369" s="26" t="s">
        <v>830</v>
      </c>
      <c r="CM369" s="26">
        <f t="shared" si="314"/>
        <v>2.1</v>
      </c>
      <c r="CN369" s="26" t="s">
        <v>64</v>
      </c>
      <c r="CO369" s="26">
        <f t="shared" si="315"/>
        <v>2.1</v>
      </c>
      <c r="CP369" s="26" t="s">
        <v>97</v>
      </c>
      <c r="CQ369" s="26">
        <f t="shared" si="316"/>
        <v>2.1</v>
      </c>
      <c r="CR369" s="26" t="s">
        <v>266</v>
      </c>
      <c r="CS369" s="26">
        <f t="shared" si="317"/>
        <v>2.1</v>
      </c>
      <c r="CT369" s="26" t="s">
        <v>66</v>
      </c>
      <c r="CU369" s="26">
        <f t="shared" si="318"/>
        <v>2.1</v>
      </c>
    </row>
    <row r="370" spans="1:99" ht="15.75" x14ac:dyDescent="0.15">
      <c r="A370" s="23" t="s">
        <v>842</v>
      </c>
      <c r="B370" s="24" t="s">
        <v>843</v>
      </c>
      <c r="C370" s="23" t="s">
        <v>160</v>
      </c>
      <c r="D370" s="23" t="s">
        <v>8</v>
      </c>
      <c r="E370" s="25"/>
      <c r="F370" s="23">
        <v>0.2</v>
      </c>
      <c r="G370" s="26">
        <v>0</v>
      </c>
      <c r="H370" s="26">
        <v>96</v>
      </c>
      <c r="I370" s="26">
        <v>60</v>
      </c>
      <c r="J370" s="26">
        <v>75</v>
      </c>
      <c r="K370" s="26">
        <v>37</v>
      </c>
      <c r="L370" s="26">
        <v>57</v>
      </c>
      <c r="M370" s="26">
        <v>0</v>
      </c>
      <c r="N370" s="27">
        <v>69</v>
      </c>
      <c r="O370" s="26">
        <v>0</v>
      </c>
      <c r="P370" s="26">
        <f t="shared" si="319"/>
        <v>394</v>
      </c>
      <c r="Q370" s="28" t="str">
        <f>IF(D370="物理类",IF(P370&gt;=分数线!$C$2,"本科",""),IF(D370="历史类",IF(P370&gt;=分数线!$C$3,"本科","")))</f>
        <v/>
      </c>
      <c r="R370" s="28">
        <f t="shared" si="320"/>
        <v>-7.2</v>
      </c>
      <c r="S370" s="28" t="str">
        <f>IF(D370="物理类",IF(P370&gt;=分数线!$C$6,"重本",""),IF(D370="历史类",IF(P370&gt;=分数线!$C$7,"重本","")))</f>
        <v/>
      </c>
      <c r="T370" s="28">
        <f t="shared" si="282"/>
        <v>0</v>
      </c>
      <c r="U370" s="28">
        <f t="shared" si="322"/>
        <v>-7.2</v>
      </c>
      <c r="V370" s="26">
        <v>8</v>
      </c>
      <c r="W370" s="26" t="s">
        <v>352</v>
      </c>
      <c r="X370" s="26">
        <f t="shared" si="283"/>
        <v>-0.12</v>
      </c>
      <c r="Y370" s="26" t="s">
        <v>265</v>
      </c>
      <c r="Z370" s="26">
        <f t="shared" si="284"/>
        <v>-0.12</v>
      </c>
      <c r="AA370" s="26" t="s">
        <v>348</v>
      </c>
      <c r="AB370" s="26">
        <f t="shared" si="285"/>
        <v>-0.12</v>
      </c>
      <c r="AC370" s="49" t="s">
        <v>163</v>
      </c>
      <c r="AD370" s="26">
        <f t="shared" si="286"/>
        <v>-0.12</v>
      </c>
      <c r="AE370" s="29" t="s">
        <v>164</v>
      </c>
      <c r="AF370" s="26">
        <f t="shared" si="287"/>
        <v>-0.12</v>
      </c>
      <c r="AG370" s="29" t="s">
        <v>66</v>
      </c>
      <c r="AH370" s="26">
        <f t="shared" si="288"/>
        <v>-0.12</v>
      </c>
      <c r="AI370" s="26">
        <v>8</v>
      </c>
      <c r="AJ370" s="26" t="s">
        <v>63</v>
      </c>
      <c r="AK370" s="26">
        <f t="shared" si="289"/>
        <v>-0.12</v>
      </c>
      <c r="AL370" s="26" t="s">
        <v>217</v>
      </c>
      <c r="AM370" s="26">
        <f t="shared" si="290"/>
        <v>-0.12</v>
      </c>
      <c r="AN370" s="26" t="s">
        <v>359</v>
      </c>
      <c r="AO370" s="26">
        <f t="shared" si="291"/>
        <v>-0.12</v>
      </c>
      <c r="AP370" s="26" t="s">
        <v>97</v>
      </c>
      <c r="AQ370" s="26">
        <f t="shared" si="292"/>
        <v>-0.12</v>
      </c>
      <c r="AR370" s="26" t="s">
        <v>349</v>
      </c>
      <c r="AS370" s="26">
        <f t="shared" si="293"/>
        <v>-0.12</v>
      </c>
      <c r="AT370" s="26" t="s">
        <v>66</v>
      </c>
      <c r="AU370" s="26">
        <f t="shared" si="294"/>
        <v>-0.12</v>
      </c>
      <c r="AV370" s="26">
        <v>8</v>
      </c>
      <c r="AW370" s="26" t="s">
        <v>63</v>
      </c>
      <c r="AX370" s="26">
        <f t="shared" si="295"/>
        <v>-0.18</v>
      </c>
      <c r="AY370" s="26" t="s">
        <v>217</v>
      </c>
      <c r="AZ370" s="26">
        <f t="shared" si="296"/>
        <v>-0.18</v>
      </c>
      <c r="BA370" s="26" t="s">
        <v>64</v>
      </c>
      <c r="BB370" s="26">
        <f t="shared" si="297"/>
        <v>-0.18</v>
      </c>
      <c r="BC370" s="26" t="s">
        <v>97</v>
      </c>
      <c r="BD370" s="26">
        <f t="shared" si="298"/>
        <v>-0.18</v>
      </c>
      <c r="BE370" s="26" t="s">
        <v>184</v>
      </c>
      <c r="BF370" s="26">
        <f t="shared" si="299"/>
        <v>-0.18</v>
      </c>
      <c r="BG370" s="26" t="s">
        <v>66</v>
      </c>
      <c r="BH370" s="26">
        <f t="shared" si="300"/>
        <v>-0.18</v>
      </c>
      <c r="BI370" s="26">
        <v>8</v>
      </c>
      <c r="BJ370" s="26" t="s">
        <v>63</v>
      </c>
      <c r="BK370" s="26">
        <f t="shared" si="301"/>
        <v>-0.18</v>
      </c>
      <c r="BL370" s="26" t="s">
        <v>830</v>
      </c>
      <c r="BM370" s="26">
        <f t="shared" si="302"/>
        <v>-0.18</v>
      </c>
      <c r="BN370" s="26" t="s">
        <v>64</v>
      </c>
      <c r="BO370" s="26">
        <f t="shared" si="303"/>
        <v>-0.18</v>
      </c>
      <c r="BP370" s="26" t="s">
        <v>97</v>
      </c>
      <c r="BQ370" s="26">
        <f t="shared" si="304"/>
        <v>-0.18</v>
      </c>
      <c r="BR370" s="26" t="s">
        <v>184</v>
      </c>
      <c r="BS370" s="26">
        <f t="shared" si="305"/>
        <v>-0.18</v>
      </c>
      <c r="BT370" s="26" t="s">
        <v>66</v>
      </c>
      <c r="BU370" s="26">
        <f t="shared" si="306"/>
        <v>-0.18</v>
      </c>
      <c r="BV370" s="26">
        <v>8</v>
      </c>
      <c r="BW370" s="26" t="s">
        <v>63</v>
      </c>
      <c r="BX370" s="26">
        <f t="shared" si="307"/>
        <v>-0.3</v>
      </c>
      <c r="BY370" s="26" t="s">
        <v>830</v>
      </c>
      <c r="BZ370" s="26">
        <f t="shared" si="308"/>
        <v>-0.3</v>
      </c>
      <c r="CA370" s="26" t="s">
        <v>64</v>
      </c>
      <c r="CB370" s="26">
        <f t="shared" si="309"/>
        <v>-0.3</v>
      </c>
      <c r="CC370" s="26" t="s">
        <v>97</v>
      </c>
      <c r="CD370" s="26">
        <f t="shared" si="310"/>
        <v>-0.3</v>
      </c>
      <c r="CE370" s="26" t="s">
        <v>184</v>
      </c>
      <c r="CF370" s="26">
        <f t="shared" si="311"/>
        <v>-0.3</v>
      </c>
      <c r="CG370" s="26" t="s">
        <v>66</v>
      </c>
      <c r="CH370" s="26">
        <f t="shared" si="312"/>
        <v>-0.3</v>
      </c>
      <c r="CI370" s="26">
        <v>8</v>
      </c>
      <c r="CJ370" s="26" t="s">
        <v>63</v>
      </c>
      <c r="CK370" s="26">
        <f t="shared" si="313"/>
        <v>-0.3</v>
      </c>
      <c r="CL370" s="26" t="s">
        <v>830</v>
      </c>
      <c r="CM370" s="26">
        <f t="shared" si="314"/>
        <v>-0.3</v>
      </c>
      <c r="CN370" s="26" t="s">
        <v>64</v>
      </c>
      <c r="CO370" s="26">
        <f t="shared" si="315"/>
        <v>-0.3</v>
      </c>
      <c r="CP370" s="26" t="s">
        <v>97</v>
      </c>
      <c r="CQ370" s="26">
        <f t="shared" si="316"/>
        <v>-0.3</v>
      </c>
      <c r="CR370" s="26" t="s">
        <v>266</v>
      </c>
      <c r="CS370" s="26">
        <f t="shared" si="317"/>
        <v>-0.3</v>
      </c>
      <c r="CT370" s="26" t="s">
        <v>66</v>
      </c>
      <c r="CU370" s="26">
        <f t="shared" si="318"/>
        <v>-0.3</v>
      </c>
    </row>
    <row r="371" spans="1:99" ht="15.75" x14ac:dyDescent="0.15">
      <c r="A371" s="23" t="s">
        <v>844</v>
      </c>
      <c r="B371" s="24" t="s">
        <v>845</v>
      </c>
      <c r="C371" s="23" t="s">
        <v>160</v>
      </c>
      <c r="D371" s="23" t="s">
        <v>8</v>
      </c>
      <c r="E371" s="25"/>
      <c r="F371" s="23">
        <v>0</v>
      </c>
      <c r="G371" s="26">
        <v>0</v>
      </c>
      <c r="H371" s="26">
        <v>88</v>
      </c>
      <c r="I371" s="26">
        <v>69</v>
      </c>
      <c r="J371" s="26">
        <v>41</v>
      </c>
      <c r="K371" s="26">
        <v>35</v>
      </c>
      <c r="L371" s="26">
        <v>71</v>
      </c>
      <c r="M371" s="26">
        <v>0</v>
      </c>
      <c r="N371" s="27">
        <v>68</v>
      </c>
      <c r="O371" s="26">
        <v>0</v>
      </c>
      <c r="P371" s="26">
        <f t="shared" si="319"/>
        <v>372</v>
      </c>
      <c r="Q371" s="28" t="str">
        <f>IF(D371="物理类",IF(P371&gt;=分数线!$C$2,"本科",""),IF(D371="历史类",IF(P371&gt;=分数线!$C$3,"本科","")))</f>
        <v/>
      </c>
      <c r="R371" s="28">
        <f t="shared" si="320"/>
        <v>0</v>
      </c>
      <c r="S371" s="28" t="str">
        <f>IF(D371="物理类",IF(P371&gt;=分数线!$C$6,"重本",""),IF(D371="历史类",IF(P371&gt;=分数线!$C$7,"重本","")))</f>
        <v/>
      </c>
      <c r="T371" s="28">
        <f t="shared" si="282"/>
        <v>0</v>
      </c>
      <c r="U371" s="28">
        <f t="shared" si="322"/>
        <v>0</v>
      </c>
      <c r="V371" s="26">
        <v>8</v>
      </c>
      <c r="W371" s="26" t="s">
        <v>85</v>
      </c>
      <c r="X371" s="26">
        <f t="shared" si="283"/>
        <v>0</v>
      </c>
      <c r="Y371" s="26" t="s">
        <v>274</v>
      </c>
      <c r="Z371" s="26">
        <f t="shared" si="284"/>
        <v>0</v>
      </c>
      <c r="AA371" s="26" t="s">
        <v>93</v>
      </c>
      <c r="AB371" s="26">
        <f t="shared" si="285"/>
        <v>0</v>
      </c>
      <c r="AC371" s="49" t="s">
        <v>183</v>
      </c>
      <c r="AD371" s="26">
        <f t="shared" si="286"/>
        <v>0</v>
      </c>
      <c r="AE371" s="29" t="s">
        <v>275</v>
      </c>
      <c r="AF371" s="26">
        <f t="shared" si="287"/>
        <v>0</v>
      </c>
      <c r="AG371" s="29" t="s">
        <v>466</v>
      </c>
      <c r="AH371" s="26">
        <f t="shared" si="288"/>
        <v>0</v>
      </c>
      <c r="AI371" s="26">
        <v>8</v>
      </c>
      <c r="AJ371" s="26" t="s">
        <v>63</v>
      </c>
      <c r="AK371" s="26">
        <f t="shared" si="289"/>
        <v>0</v>
      </c>
      <c r="AL371" s="26" t="s">
        <v>217</v>
      </c>
      <c r="AM371" s="26">
        <f t="shared" si="290"/>
        <v>0</v>
      </c>
      <c r="AN371" s="26" t="s">
        <v>359</v>
      </c>
      <c r="AO371" s="26">
        <f t="shared" si="291"/>
        <v>0</v>
      </c>
      <c r="AP371" s="26" t="s">
        <v>97</v>
      </c>
      <c r="AQ371" s="26">
        <f t="shared" si="292"/>
        <v>0</v>
      </c>
      <c r="AR371" s="26" t="s">
        <v>349</v>
      </c>
      <c r="AS371" s="26">
        <f t="shared" si="293"/>
        <v>0</v>
      </c>
      <c r="AT371" s="26" t="s">
        <v>66</v>
      </c>
      <c r="AU371" s="26">
        <f t="shared" si="294"/>
        <v>0</v>
      </c>
      <c r="AV371" s="26">
        <v>8</v>
      </c>
      <c r="AW371" s="26" t="s">
        <v>63</v>
      </c>
      <c r="AX371" s="26">
        <f t="shared" si="295"/>
        <v>0</v>
      </c>
      <c r="AY371" s="26" t="s">
        <v>217</v>
      </c>
      <c r="AZ371" s="26">
        <f t="shared" si="296"/>
        <v>0</v>
      </c>
      <c r="BA371" s="26" t="s">
        <v>64</v>
      </c>
      <c r="BB371" s="26">
        <f t="shared" si="297"/>
        <v>0</v>
      </c>
      <c r="BC371" s="26" t="s">
        <v>97</v>
      </c>
      <c r="BD371" s="26">
        <f t="shared" si="298"/>
        <v>0</v>
      </c>
      <c r="BE371" s="26" t="s">
        <v>184</v>
      </c>
      <c r="BF371" s="26">
        <f t="shared" si="299"/>
        <v>0</v>
      </c>
      <c r="BG371" s="26" t="s">
        <v>66</v>
      </c>
      <c r="BH371" s="26">
        <f t="shared" si="300"/>
        <v>0</v>
      </c>
      <c r="BI371" s="26">
        <v>8</v>
      </c>
      <c r="BJ371" s="26" t="s">
        <v>63</v>
      </c>
      <c r="BK371" s="26">
        <f t="shared" si="301"/>
        <v>0</v>
      </c>
      <c r="BL371" s="26" t="s">
        <v>830</v>
      </c>
      <c r="BM371" s="26">
        <f t="shared" si="302"/>
        <v>0</v>
      </c>
      <c r="BN371" s="26" t="s">
        <v>64</v>
      </c>
      <c r="BO371" s="26">
        <f t="shared" si="303"/>
        <v>0</v>
      </c>
      <c r="BP371" s="26" t="s">
        <v>97</v>
      </c>
      <c r="BQ371" s="26">
        <f t="shared" si="304"/>
        <v>0</v>
      </c>
      <c r="BR371" s="26" t="s">
        <v>184</v>
      </c>
      <c r="BS371" s="26">
        <f t="shared" si="305"/>
        <v>0</v>
      </c>
      <c r="BT371" s="26" t="s">
        <v>66</v>
      </c>
      <c r="BU371" s="26">
        <f t="shared" si="306"/>
        <v>0</v>
      </c>
      <c r="BV371" s="26">
        <v>8</v>
      </c>
      <c r="BW371" s="26" t="s">
        <v>63</v>
      </c>
      <c r="BX371" s="26">
        <f t="shared" si="307"/>
        <v>0</v>
      </c>
      <c r="BY371" s="26" t="s">
        <v>830</v>
      </c>
      <c r="BZ371" s="26">
        <f t="shared" si="308"/>
        <v>0</v>
      </c>
      <c r="CA371" s="26" t="s">
        <v>64</v>
      </c>
      <c r="CB371" s="26">
        <f t="shared" si="309"/>
        <v>0</v>
      </c>
      <c r="CC371" s="26" t="s">
        <v>97</v>
      </c>
      <c r="CD371" s="26">
        <f t="shared" si="310"/>
        <v>0</v>
      </c>
      <c r="CE371" s="26" t="s">
        <v>184</v>
      </c>
      <c r="CF371" s="26">
        <f t="shared" si="311"/>
        <v>0</v>
      </c>
      <c r="CG371" s="26" t="s">
        <v>66</v>
      </c>
      <c r="CH371" s="26">
        <f t="shared" si="312"/>
        <v>0</v>
      </c>
      <c r="CI371" s="26">
        <v>8</v>
      </c>
      <c r="CJ371" s="26" t="s">
        <v>63</v>
      </c>
      <c r="CK371" s="26">
        <f t="shared" si="313"/>
        <v>0</v>
      </c>
      <c r="CL371" s="26" t="s">
        <v>830</v>
      </c>
      <c r="CM371" s="26">
        <f t="shared" si="314"/>
        <v>0</v>
      </c>
      <c r="CN371" s="26" t="s">
        <v>64</v>
      </c>
      <c r="CO371" s="26">
        <f t="shared" si="315"/>
        <v>0</v>
      </c>
      <c r="CP371" s="26" t="s">
        <v>97</v>
      </c>
      <c r="CQ371" s="26">
        <f t="shared" si="316"/>
        <v>0</v>
      </c>
      <c r="CR371" s="26" t="s">
        <v>266</v>
      </c>
      <c r="CS371" s="26">
        <f t="shared" si="317"/>
        <v>0</v>
      </c>
      <c r="CT371" s="26" t="s">
        <v>66</v>
      </c>
      <c r="CU371" s="26">
        <f t="shared" si="318"/>
        <v>0</v>
      </c>
    </row>
    <row r="372" spans="1:99" ht="15.75" x14ac:dyDescent="0.15">
      <c r="A372" s="23" t="s">
        <v>846</v>
      </c>
      <c r="B372" s="24" t="s">
        <v>847</v>
      </c>
      <c r="C372" s="23" t="s">
        <v>160</v>
      </c>
      <c r="D372" s="23" t="s">
        <v>8</v>
      </c>
      <c r="E372" s="25"/>
      <c r="F372" s="23">
        <v>0.7</v>
      </c>
      <c r="G372" s="26">
        <v>0</v>
      </c>
      <c r="H372" s="26">
        <v>97</v>
      </c>
      <c r="I372" s="26">
        <v>76</v>
      </c>
      <c r="J372" s="26">
        <v>99</v>
      </c>
      <c r="K372" s="26">
        <v>44</v>
      </c>
      <c r="L372" s="26">
        <v>71</v>
      </c>
      <c r="M372" s="26">
        <v>0</v>
      </c>
      <c r="N372" s="27">
        <v>67</v>
      </c>
      <c r="O372" s="26">
        <v>0</v>
      </c>
      <c r="P372" s="26">
        <f t="shared" si="319"/>
        <v>454</v>
      </c>
      <c r="Q372" s="28" t="str">
        <f>IF(D372="物理类",IF(P372&gt;=分数线!$C$2,"本科",""),IF(D372="历史类",IF(P372&gt;=分数线!$C$3,"本科","")))</f>
        <v>本科</v>
      </c>
      <c r="R372" s="28">
        <f t="shared" si="320"/>
        <v>46.8</v>
      </c>
      <c r="S372" s="28" t="str">
        <f>IF(D372="物理类",IF(P372&gt;=分数线!$C$6,"重本",""),IF(D372="历史类",IF(P372&gt;=分数线!$C$7,"重本","")))</f>
        <v/>
      </c>
      <c r="T372" s="28">
        <f t="shared" si="282"/>
        <v>0</v>
      </c>
      <c r="U372" s="28">
        <f t="shared" si="322"/>
        <v>46.8</v>
      </c>
      <c r="V372" s="26">
        <v>8</v>
      </c>
      <c r="W372" s="26" t="s">
        <v>216</v>
      </c>
      <c r="X372" s="26">
        <f t="shared" si="283"/>
        <v>0.78</v>
      </c>
      <c r="Y372" s="26" t="s">
        <v>217</v>
      </c>
      <c r="Z372" s="26">
        <f t="shared" si="284"/>
        <v>0.78</v>
      </c>
      <c r="AA372" s="26" t="s">
        <v>93</v>
      </c>
      <c r="AB372" s="26">
        <f t="shared" si="285"/>
        <v>0.78</v>
      </c>
      <c r="AC372" s="49" t="s">
        <v>218</v>
      </c>
      <c r="AD372" s="26">
        <f t="shared" si="286"/>
        <v>0.78</v>
      </c>
      <c r="AE372" s="29" t="s">
        <v>219</v>
      </c>
      <c r="AF372" s="26">
        <f t="shared" si="287"/>
        <v>0.78</v>
      </c>
      <c r="AG372" s="29" t="s">
        <v>470</v>
      </c>
      <c r="AH372" s="26">
        <f t="shared" si="288"/>
        <v>0.78</v>
      </c>
      <c r="AI372" s="26">
        <v>8</v>
      </c>
      <c r="AJ372" s="26" t="s">
        <v>63</v>
      </c>
      <c r="AK372" s="26">
        <f t="shared" si="289"/>
        <v>0.78</v>
      </c>
      <c r="AL372" s="26" t="s">
        <v>217</v>
      </c>
      <c r="AM372" s="26">
        <f t="shared" si="290"/>
        <v>0.78</v>
      </c>
      <c r="AN372" s="26" t="s">
        <v>359</v>
      </c>
      <c r="AO372" s="26">
        <f t="shared" si="291"/>
        <v>0.78</v>
      </c>
      <c r="AP372" s="26" t="s">
        <v>97</v>
      </c>
      <c r="AQ372" s="26">
        <f t="shared" si="292"/>
        <v>0.78</v>
      </c>
      <c r="AR372" s="26" t="s">
        <v>349</v>
      </c>
      <c r="AS372" s="26">
        <f t="shared" si="293"/>
        <v>0.78</v>
      </c>
      <c r="AT372" s="26" t="s">
        <v>66</v>
      </c>
      <c r="AU372" s="26">
        <f t="shared" si="294"/>
        <v>0.78</v>
      </c>
      <c r="AV372" s="26">
        <v>8</v>
      </c>
      <c r="AW372" s="26" t="s">
        <v>63</v>
      </c>
      <c r="AX372" s="26">
        <f t="shared" si="295"/>
        <v>1.17</v>
      </c>
      <c r="AY372" s="26" t="s">
        <v>217</v>
      </c>
      <c r="AZ372" s="26">
        <f t="shared" si="296"/>
        <v>1.17</v>
      </c>
      <c r="BA372" s="26" t="s">
        <v>64</v>
      </c>
      <c r="BB372" s="26">
        <f t="shared" si="297"/>
        <v>1.17</v>
      </c>
      <c r="BC372" s="26" t="s">
        <v>97</v>
      </c>
      <c r="BD372" s="26">
        <f t="shared" si="298"/>
        <v>1.17</v>
      </c>
      <c r="BE372" s="26" t="s">
        <v>184</v>
      </c>
      <c r="BF372" s="26">
        <f t="shared" si="299"/>
        <v>1.17</v>
      </c>
      <c r="BG372" s="26" t="s">
        <v>66</v>
      </c>
      <c r="BH372" s="26">
        <f t="shared" si="300"/>
        <v>1.17</v>
      </c>
      <c r="BI372" s="26">
        <v>8</v>
      </c>
      <c r="BJ372" s="26" t="s">
        <v>63</v>
      </c>
      <c r="BK372" s="26">
        <f t="shared" si="301"/>
        <v>1.17</v>
      </c>
      <c r="BL372" s="26" t="s">
        <v>830</v>
      </c>
      <c r="BM372" s="26">
        <f t="shared" si="302"/>
        <v>1.17</v>
      </c>
      <c r="BN372" s="26" t="s">
        <v>64</v>
      </c>
      <c r="BO372" s="26">
        <f t="shared" si="303"/>
        <v>1.17</v>
      </c>
      <c r="BP372" s="26" t="s">
        <v>97</v>
      </c>
      <c r="BQ372" s="26">
        <f t="shared" si="304"/>
        <v>1.17</v>
      </c>
      <c r="BR372" s="26" t="s">
        <v>184</v>
      </c>
      <c r="BS372" s="26">
        <f t="shared" si="305"/>
        <v>1.17</v>
      </c>
      <c r="BT372" s="26" t="s">
        <v>66</v>
      </c>
      <c r="BU372" s="26">
        <f t="shared" si="306"/>
        <v>1.17</v>
      </c>
      <c r="BV372" s="26">
        <v>8</v>
      </c>
      <c r="BW372" s="26" t="s">
        <v>63</v>
      </c>
      <c r="BX372" s="26">
        <f t="shared" si="307"/>
        <v>1.95</v>
      </c>
      <c r="BY372" s="26" t="s">
        <v>830</v>
      </c>
      <c r="BZ372" s="26">
        <f t="shared" si="308"/>
        <v>1.95</v>
      </c>
      <c r="CA372" s="26" t="s">
        <v>64</v>
      </c>
      <c r="CB372" s="26">
        <f t="shared" si="309"/>
        <v>1.95</v>
      </c>
      <c r="CC372" s="26" t="s">
        <v>97</v>
      </c>
      <c r="CD372" s="26">
        <f t="shared" si="310"/>
        <v>1.95</v>
      </c>
      <c r="CE372" s="26" t="s">
        <v>184</v>
      </c>
      <c r="CF372" s="26">
        <f t="shared" si="311"/>
        <v>1.95</v>
      </c>
      <c r="CG372" s="26" t="s">
        <v>66</v>
      </c>
      <c r="CH372" s="26">
        <f t="shared" si="312"/>
        <v>1.95</v>
      </c>
      <c r="CI372" s="26">
        <v>8</v>
      </c>
      <c r="CJ372" s="26" t="s">
        <v>63</v>
      </c>
      <c r="CK372" s="26">
        <f t="shared" si="313"/>
        <v>1.95</v>
      </c>
      <c r="CL372" s="26" t="s">
        <v>830</v>
      </c>
      <c r="CM372" s="26">
        <f t="shared" si="314"/>
        <v>1.95</v>
      </c>
      <c r="CN372" s="26" t="s">
        <v>64</v>
      </c>
      <c r="CO372" s="26">
        <f t="shared" si="315"/>
        <v>1.95</v>
      </c>
      <c r="CP372" s="26" t="s">
        <v>97</v>
      </c>
      <c r="CQ372" s="26">
        <f t="shared" si="316"/>
        <v>1.95</v>
      </c>
      <c r="CR372" s="26" t="s">
        <v>266</v>
      </c>
      <c r="CS372" s="26">
        <f t="shared" si="317"/>
        <v>1.95</v>
      </c>
      <c r="CT372" s="26" t="s">
        <v>66</v>
      </c>
      <c r="CU372" s="26">
        <f t="shared" si="318"/>
        <v>1.95</v>
      </c>
    </row>
    <row r="373" spans="1:99" ht="15.75" x14ac:dyDescent="0.15">
      <c r="A373" s="23" t="s">
        <v>848</v>
      </c>
      <c r="B373" s="24" t="s">
        <v>849</v>
      </c>
      <c r="C373" s="23" t="s">
        <v>160</v>
      </c>
      <c r="D373" s="23" t="s">
        <v>8</v>
      </c>
      <c r="E373" s="25"/>
      <c r="F373" s="23">
        <v>0</v>
      </c>
      <c r="G373" s="26">
        <v>0</v>
      </c>
      <c r="H373" s="26">
        <v>99</v>
      </c>
      <c r="I373" s="26">
        <v>59</v>
      </c>
      <c r="J373" s="26">
        <v>88</v>
      </c>
      <c r="K373" s="26">
        <v>43</v>
      </c>
      <c r="L373" s="26">
        <v>61</v>
      </c>
      <c r="M373" s="26">
        <v>0</v>
      </c>
      <c r="N373" s="27">
        <v>66</v>
      </c>
      <c r="O373" s="26">
        <v>0</v>
      </c>
      <c r="P373" s="26">
        <f t="shared" si="319"/>
        <v>416</v>
      </c>
      <c r="Q373" s="28" t="str">
        <f>IF(D373="物理类",IF(P373&gt;=分数线!$C$2,"本科",""),IF(D373="历史类",IF(P373&gt;=分数线!$C$3,"本科","")))</f>
        <v/>
      </c>
      <c r="R373" s="28">
        <f t="shared" si="320"/>
        <v>0</v>
      </c>
      <c r="S373" s="28" t="str">
        <f>IF(D373="物理类",IF(P373&gt;=分数线!$C$6,"重本",""),IF(D373="历史类",IF(P373&gt;=分数线!$C$7,"重本","")))</f>
        <v/>
      </c>
      <c r="T373" s="28">
        <f t="shared" si="282"/>
        <v>0</v>
      </c>
      <c r="U373" s="28">
        <f t="shared" si="322"/>
        <v>0</v>
      </c>
      <c r="V373" s="26">
        <v>8</v>
      </c>
      <c r="W373" s="26" t="s">
        <v>343</v>
      </c>
      <c r="X373" s="26">
        <f t="shared" si="283"/>
        <v>0</v>
      </c>
      <c r="Y373" s="26" t="s">
        <v>79</v>
      </c>
      <c r="Z373" s="26">
        <f t="shared" si="284"/>
        <v>0</v>
      </c>
      <c r="AA373" s="26" t="s">
        <v>344</v>
      </c>
      <c r="AB373" s="26">
        <f t="shared" si="285"/>
        <v>0</v>
      </c>
      <c r="AC373" s="49" t="s">
        <v>218</v>
      </c>
      <c r="AD373" s="26">
        <f t="shared" si="286"/>
        <v>0</v>
      </c>
      <c r="AE373" s="29" t="s">
        <v>219</v>
      </c>
      <c r="AF373" s="26">
        <f t="shared" si="287"/>
        <v>0</v>
      </c>
      <c r="AG373" s="29" t="s">
        <v>82</v>
      </c>
      <c r="AH373" s="26">
        <f t="shared" si="288"/>
        <v>0</v>
      </c>
      <c r="AI373" s="26">
        <v>8</v>
      </c>
      <c r="AJ373" s="26" t="s">
        <v>63</v>
      </c>
      <c r="AK373" s="26">
        <f t="shared" si="289"/>
        <v>0</v>
      </c>
      <c r="AL373" s="26" t="s">
        <v>217</v>
      </c>
      <c r="AM373" s="26">
        <f t="shared" si="290"/>
        <v>0</v>
      </c>
      <c r="AN373" s="26" t="s">
        <v>359</v>
      </c>
      <c r="AO373" s="26">
        <f t="shared" si="291"/>
        <v>0</v>
      </c>
      <c r="AP373" s="26" t="s">
        <v>97</v>
      </c>
      <c r="AQ373" s="26">
        <f t="shared" si="292"/>
        <v>0</v>
      </c>
      <c r="AR373" s="26" t="s">
        <v>349</v>
      </c>
      <c r="AS373" s="26">
        <f t="shared" si="293"/>
        <v>0</v>
      </c>
      <c r="AT373" s="26" t="s">
        <v>66</v>
      </c>
      <c r="AU373" s="26">
        <f t="shared" si="294"/>
        <v>0</v>
      </c>
      <c r="AV373" s="26">
        <v>8</v>
      </c>
      <c r="AW373" s="26" t="s">
        <v>63</v>
      </c>
      <c r="AX373" s="26">
        <f t="shared" si="295"/>
        <v>0</v>
      </c>
      <c r="AY373" s="26" t="s">
        <v>217</v>
      </c>
      <c r="AZ373" s="26">
        <f t="shared" si="296"/>
        <v>0</v>
      </c>
      <c r="BA373" s="26" t="s">
        <v>64</v>
      </c>
      <c r="BB373" s="26">
        <f t="shared" si="297"/>
        <v>0</v>
      </c>
      <c r="BC373" s="26" t="s">
        <v>97</v>
      </c>
      <c r="BD373" s="26">
        <f t="shared" si="298"/>
        <v>0</v>
      </c>
      <c r="BE373" s="26" t="s">
        <v>184</v>
      </c>
      <c r="BF373" s="26">
        <f t="shared" si="299"/>
        <v>0</v>
      </c>
      <c r="BG373" s="26" t="s">
        <v>66</v>
      </c>
      <c r="BH373" s="26">
        <f t="shared" si="300"/>
        <v>0</v>
      </c>
      <c r="BI373" s="26">
        <v>8</v>
      </c>
      <c r="BJ373" s="26" t="s">
        <v>63</v>
      </c>
      <c r="BK373" s="26">
        <f t="shared" si="301"/>
        <v>0</v>
      </c>
      <c r="BL373" s="26" t="s">
        <v>830</v>
      </c>
      <c r="BM373" s="26">
        <f t="shared" si="302"/>
        <v>0</v>
      </c>
      <c r="BN373" s="26" t="s">
        <v>64</v>
      </c>
      <c r="BO373" s="26">
        <f t="shared" si="303"/>
        <v>0</v>
      </c>
      <c r="BP373" s="26" t="s">
        <v>97</v>
      </c>
      <c r="BQ373" s="26">
        <f t="shared" si="304"/>
        <v>0</v>
      </c>
      <c r="BR373" s="26" t="s">
        <v>184</v>
      </c>
      <c r="BS373" s="26">
        <f t="shared" si="305"/>
        <v>0</v>
      </c>
      <c r="BT373" s="26" t="s">
        <v>66</v>
      </c>
      <c r="BU373" s="26">
        <f t="shared" si="306"/>
        <v>0</v>
      </c>
      <c r="BV373" s="26">
        <v>8</v>
      </c>
      <c r="BW373" s="26" t="s">
        <v>63</v>
      </c>
      <c r="BX373" s="26">
        <f t="shared" si="307"/>
        <v>0</v>
      </c>
      <c r="BY373" s="26" t="s">
        <v>830</v>
      </c>
      <c r="BZ373" s="26">
        <f t="shared" si="308"/>
        <v>0</v>
      </c>
      <c r="CA373" s="26" t="s">
        <v>64</v>
      </c>
      <c r="CB373" s="26">
        <f t="shared" si="309"/>
        <v>0</v>
      </c>
      <c r="CC373" s="26" t="s">
        <v>97</v>
      </c>
      <c r="CD373" s="26">
        <f t="shared" si="310"/>
        <v>0</v>
      </c>
      <c r="CE373" s="26" t="s">
        <v>184</v>
      </c>
      <c r="CF373" s="26">
        <f t="shared" si="311"/>
        <v>0</v>
      </c>
      <c r="CG373" s="26" t="s">
        <v>66</v>
      </c>
      <c r="CH373" s="26">
        <f t="shared" si="312"/>
        <v>0</v>
      </c>
      <c r="CI373" s="26">
        <v>8</v>
      </c>
      <c r="CJ373" s="26" t="s">
        <v>63</v>
      </c>
      <c r="CK373" s="26">
        <f t="shared" si="313"/>
        <v>0</v>
      </c>
      <c r="CL373" s="26" t="s">
        <v>830</v>
      </c>
      <c r="CM373" s="26">
        <f t="shared" si="314"/>
        <v>0</v>
      </c>
      <c r="CN373" s="26" t="s">
        <v>64</v>
      </c>
      <c r="CO373" s="26">
        <f t="shared" si="315"/>
        <v>0</v>
      </c>
      <c r="CP373" s="26" t="s">
        <v>97</v>
      </c>
      <c r="CQ373" s="26">
        <f t="shared" si="316"/>
        <v>0</v>
      </c>
      <c r="CR373" s="26" t="s">
        <v>266</v>
      </c>
      <c r="CS373" s="26">
        <f t="shared" si="317"/>
        <v>0</v>
      </c>
      <c r="CT373" s="26" t="s">
        <v>66</v>
      </c>
      <c r="CU373" s="26">
        <f t="shared" si="318"/>
        <v>0</v>
      </c>
    </row>
    <row r="374" spans="1:99" ht="15.75" x14ac:dyDescent="0.15">
      <c r="A374" s="23" t="s">
        <v>850</v>
      </c>
      <c r="B374" s="24" t="s">
        <v>851</v>
      </c>
      <c r="C374" s="23" t="s">
        <v>160</v>
      </c>
      <c r="D374" s="23" t="s">
        <v>8</v>
      </c>
      <c r="E374" s="25"/>
      <c r="F374" s="23">
        <v>0</v>
      </c>
      <c r="G374" s="26">
        <v>0</v>
      </c>
      <c r="H374" s="26">
        <v>86</v>
      </c>
      <c r="I374" s="26">
        <v>61</v>
      </c>
      <c r="J374" s="26">
        <v>69</v>
      </c>
      <c r="K374" s="26">
        <v>29</v>
      </c>
      <c r="L374" s="26">
        <v>78</v>
      </c>
      <c r="M374" s="26">
        <v>0</v>
      </c>
      <c r="N374" s="27">
        <v>64</v>
      </c>
      <c r="O374" s="26">
        <v>0</v>
      </c>
      <c r="P374" s="26">
        <f t="shared" si="319"/>
        <v>387</v>
      </c>
      <c r="Q374" s="28" t="str">
        <f>IF(D374="物理类",IF(P374&gt;=分数线!$C$2,"本科",""),IF(D374="历史类",IF(P374&gt;=分数线!$C$3,"本科","")))</f>
        <v/>
      </c>
      <c r="R374" s="28">
        <f t="shared" si="320"/>
        <v>0</v>
      </c>
      <c r="S374" s="28" t="str">
        <f>IF(D374="物理类",IF(P374&gt;=分数线!$C$6,"重本",""),IF(D374="历史类",IF(P374&gt;=分数线!$C$7,"重本","")))</f>
        <v/>
      </c>
      <c r="T374" s="28">
        <f t="shared" si="282"/>
        <v>0</v>
      </c>
      <c r="U374" s="28">
        <f t="shared" si="322"/>
        <v>0</v>
      </c>
      <c r="V374" s="26">
        <v>8</v>
      </c>
      <c r="W374" s="26" t="s">
        <v>85</v>
      </c>
      <c r="X374" s="26">
        <f t="shared" si="283"/>
        <v>0</v>
      </c>
      <c r="Y374" s="26" t="s">
        <v>86</v>
      </c>
      <c r="Z374" s="26">
        <f t="shared" si="284"/>
        <v>0</v>
      </c>
      <c r="AA374" s="26" t="s">
        <v>306</v>
      </c>
      <c r="AB374" s="26">
        <f t="shared" si="285"/>
        <v>0</v>
      </c>
      <c r="AC374" s="49" t="s">
        <v>97</v>
      </c>
      <c r="AD374" s="26">
        <f t="shared" si="286"/>
        <v>0</v>
      </c>
      <c r="AE374" s="29" t="s">
        <v>266</v>
      </c>
      <c r="AF374" s="26">
        <f t="shared" si="287"/>
        <v>0</v>
      </c>
      <c r="AG374" s="29" t="s">
        <v>466</v>
      </c>
      <c r="AH374" s="26">
        <f t="shared" si="288"/>
        <v>0</v>
      </c>
      <c r="AI374" s="26">
        <v>8</v>
      </c>
      <c r="AJ374" s="26" t="s">
        <v>63</v>
      </c>
      <c r="AK374" s="26">
        <f t="shared" si="289"/>
        <v>0</v>
      </c>
      <c r="AL374" s="26" t="s">
        <v>217</v>
      </c>
      <c r="AM374" s="26">
        <f t="shared" si="290"/>
        <v>0</v>
      </c>
      <c r="AN374" s="26" t="s">
        <v>359</v>
      </c>
      <c r="AO374" s="26">
        <f t="shared" si="291"/>
        <v>0</v>
      </c>
      <c r="AP374" s="26" t="s">
        <v>97</v>
      </c>
      <c r="AQ374" s="26">
        <f t="shared" si="292"/>
        <v>0</v>
      </c>
      <c r="AR374" s="26" t="s">
        <v>349</v>
      </c>
      <c r="AS374" s="26">
        <f t="shared" si="293"/>
        <v>0</v>
      </c>
      <c r="AT374" s="26" t="s">
        <v>66</v>
      </c>
      <c r="AU374" s="26">
        <f t="shared" si="294"/>
        <v>0</v>
      </c>
      <c r="AV374" s="26">
        <v>8</v>
      </c>
      <c r="AW374" s="26" t="s">
        <v>63</v>
      </c>
      <c r="AX374" s="26">
        <f t="shared" si="295"/>
        <v>0</v>
      </c>
      <c r="AY374" s="26" t="s">
        <v>217</v>
      </c>
      <c r="AZ374" s="26">
        <f t="shared" si="296"/>
        <v>0</v>
      </c>
      <c r="BA374" s="26" t="s">
        <v>64</v>
      </c>
      <c r="BB374" s="26">
        <f t="shared" si="297"/>
        <v>0</v>
      </c>
      <c r="BC374" s="26" t="s">
        <v>97</v>
      </c>
      <c r="BD374" s="26">
        <f t="shared" si="298"/>
        <v>0</v>
      </c>
      <c r="BE374" s="26" t="s">
        <v>184</v>
      </c>
      <c r="BF374" s="26">
        <f t="shared" si="299"/>
        <v>0</v>
      </c>
      <c r="BG374" s="26" t="s">
        <v>66</v>
      </c>
      <c r="BH374" s="26">
        <f t="shared" si="300"/>
        <v>0</v>
      </c>
      <c r="BI374" s="26">
        <v>8</v>
      </c>
      <c r="BJ374" s="26" t="s">
        <v>63</v>
      </c>
      <c r="BK374" s="26">
        <f t="shared" si="301"/>
        <v>0</v>
      </c>
      <c r="BL374" s="26" t="s">
        <v>830</v>
      </c>
      <c r="BM374" s="26">
        <f t="shared" si="302"/>
        <v>0</v>
      </c>
      <c r="BN374" s="26" t="s">
        <v>64</v>
      </c>
      <c r="BO374" s="26">
        <f t="shared" si="303"/>
        <v>0</v>
      </c>
      <c r="BP374" s="26" t="s">
        <v>97</v>
      </c>
      <c r="BQ374" s="26">
        <f t="shared" si="304"/>
        <v>0</v>
      </c>
      <c r="BR374" s="26" t="s">
        <v>184</v>
      </c>
      <c r="BS374" s="26">
        <f t="shared" si="305"/>
        <v>0</v>
      </c>
      <c r="BT374" s="26" t="s">
        <v>66</v>
      </c>
      <c r="BU374" s="26">
        <f t="shared" si="306"/>
        <v>0</v>
      </c>
      <c r="BV374" s="26">
        <v>8</v>
      </c>
      <c r="BW374" s="26" t="s">
        <v>63</v>
      </c>
      <c r="BX374" s="26">
        <f t="shared" si="307"/>
        <v>0</v>
      </c>
      <c r="BY374" s="26" t="s">
        <v>830</v>
      </c>
      <c r="BZ374" s="26">
        <f t="shared" si="308"/>
        <v>0</v>
      </c>
      <c r="CA374" s="26" t="s">
        <v>64</v>
      </c>
      <c r="CB374" s="26">
        <f t="shared" si="309"/>
        <v>0</v>
      </c>
      <c r="CC374" s="26" t="s">
        <v>97</v>
      </c>
      <c r="CD374" s="26">
        <f t="shared" si="310"/>
        <v>0</v>
      </c>
      <c r="CE374" s="26" t="s">
        <v>184</v>
      </c>
      <c r="CF374" s="26">
        <f t="shared" si="311"/>
        <v>0</v>
      </c>
      <c r="CG374" s="26" t="s">
        <v>66</v>
      </c>
      <c r="CH374" s="26">
        <f t="shared" si="312"/>
        <v>0</v>
      </c>
      <c r="CI374" s="26">
        <v>8</v>
      </c>
      <c r="CJ374" s="26" t="s">
        <v>63</v>
      </c>
      <c r="CK374" s="26">
        <f t="shared" si="313"/>
        <v>0</v>
      </c>
      <c r="CL374" s="26" t="s">
        <v>830</v>
      </c>
      <c r="CM374" s="26">
        <f t="shared" si="314"/>
        <v>0</v>
      </c>
      <c r="CN374" s="26" t="s">
        <v>64</v>
      </c>
      <c r="CO374" s="26">
        <f t="shared" si="315"/>
        <v>0</v>
      </c>
      <c r="CP374" s="26" t="s">
        <v>97</v>
      </c>
      <c r="CQ374" s="26">
        <f t="shared" si="316"/>
        <v>0</v>
      </c>
      <c r="CR374" s="26" t="s">
        <v>266</v>
      </c>
      <c r="CS374" s="26">
        <f t="shared" si="317"/>
        <v>0</v>
      </c>
      <c r="CT374" s="26" t="s">
        <v>66</v>
      </c>
      <c r="CU374" s="26">
        <f t="shared" si="318"/>
        <v>0</v>
      </c>
    </row>
    <row r="375" spans="1:99" ht="15.75" x14ac:dyDescent="0.15">
      <c r="A375" s="23" t="s">
        <v>852</v>
      </c>
      <c r="B375" s="24" t="s">
        <v>853</v>
      </c>
      <c r="C375" s="23" t="s">
        <v>160</v>
      </c>
      <c r="D375" s="23" t="s">
        <v>8</v>
      </c>
      <c r="E375" s="25"/>
      <c r="F375" s="23">
        <v>0.2</v>
      </c>
      <c r="G375" s="26">
        <v>0</v>
      </c>
      <c r="H375" s="26">
        <v>81</v>
      </c>
      <c r="I375" s="26">
        <v>62</v>
      </c>
      <c r="J375" s="26">
        <v>23</v>
      </c>
      <c r="K375" s="26">
        <v>35</v>
      </c>
      <c r="L375" s="26">
        <v>70</v>
      </c>
      <c r="M375" s="26">
        <v>0</v>
      </c>
      <c r="N375" s="27">
        <v>63</v>
      </c>
      <c r="O375" s="26">
        <v>0</v>
      </c>
      <c r="P375" s="26">
        <f t="shared" si="319"/>
        <v>334</v>
      </c>
      <c r="Q375" s="28" t="str">
        <f>IF(D375="物理类",IF(P375&gt;=分数线!$C$2,"本科",""),IF(D375="历史类",IF(P375&gt;=分数线!$C$3,"本科","")))</f>
        <v/>
      </c>
      <c r="R375" s="28">
        <f t="shared" si="320"/>
        <v>-7.2</v>
      </c>
      <c r="S375" s="28" t="str">
        <f>IF(D375="物理类",IF(P375&gt;=分数线!$C$6,"重本",""),IF(D375="历史类",IF(P375&gt;=分数线!$C$7,"重本","")))</f>
        <v/>
      </c>
      <c r="T375" s="28">
        <f t="shared" si="282"/>
        <v>0</v>
      </c>
      <c r="U375" s="28">
        <f t="shared" si="322"/>
        <v>-7.2</v>
      </c>
      <c r="V375" s="26">
        <v>8</v>
      </c>
      <c r="W375" s="26" t="s">
        <v>85</v>
      </c>
      <c r="X375" s="26">
        <f t="shared" si="283"/>
        <v>-0.12</v>
      </c>
      <c r="Y375" s="26" t="s">
        <v>274</v>
      </c>
      <c r="Z375" s="26">
        <f t="shared" si="284"/>
        <v>-0.12</v>
      </c>
      <c r="AA375" s="26" t="s">
        <v>93</v>
      </c>
      <c r="AB375" s="26">
        <f t="shared" si="285"/>
        <v>-0.12</v>
      </c>
      <c r="AC375" s="49" t="s">
        <v>183</v>
      </c>
      <c r="AD375" s="26">
        <f t="shared" si="286"/>
        <v>-0.12</v>
      </c>
      <c r="AE375" s="29" t="s">
        <v>275</v>
      </c>
      <c r="AF375" s="26">
        <f t="shared" si="287"/>
        <v>-0.12</v>
      </c>
      <c r="AG375" s="29" t="s">
        <v>466</v>
      </c>
      <c r="AH375" s="26">
        <f t="shared" si="288"/>
        <v>-0.12</v>
      </c>
      <c r="AI375" s="26">
        <v>8</v>
      </c>
      <c r="AJ375" s="26" t="s">
        <v>63</v>
      </c>
      <c r="AK375" s="26">
        <f t="shared" si="289"/>
        <v>-0.12</v>
      </c>
      <c r="AL375" s="26" t="s">
        <v>217</v>
      </c>
      <c r="AM375" s="26">
        <f t="shared" si="290"/>
        <v>-0.12</v>
      </c>
      <c r="AN375" s="26" t="s">
        <v>359</v>
      </c>
      <c r="AO375" s="26">
        <f t="shared" si="291"/>
        <v>-0.12</v>
      </c>
      <c r="AP375" s="26" t="s">
        <v>97</v>
      </c>
      <c r="AQ375" s="26">
        <f t="shared" si="292"/>
        <v>-0.12</v>
      </c>
      <c r="AR375" s="26" t="s">
        <v>349</v>
      </c>
      <c r="AS375" s="26">
        <f t="shared" si="293"/>
        <v>-0.12</v>
      </c>
      <c r="AT375" s="26" t="s">
        <v>66</v>
      </c>
      <c r="AU375" s="26">
        <f t="shared" si="294"/>
        <v>-0.12</v>
      </c>
      <c r="AV375" s="26">
        <v>8</v>
      </c>
      <c r="AW375" s="26" t="s">
        <v>63</v>
      </c>
      <c r="AX375" s="26">
        <f t="shared" si="295"/>
        <v>-0.18</v>
      </c>
      <c r="AY375" s="26" t="s">
        <v>217</v>
      </c>
      <c r="AZ375" s="26">
        <f t="shared" si="296"/>
        <v>-0.18</v>
      </c>
      <c r="BA375" s="26" t="s">
        <v>64</v>
      </c>
      <c r="BB375" s="26">
        <f t="shared" si="297"/>
        <v>-0.18</v>
      </c>
      <c r="BC375" s="26" t="s">
        <v>97</v>
      </c>
      <c r="BD375" s="26">
        <f t="shared" si="298"/>
        <v>-0.18</v>
      </c>
      <c r="BE375" s="26" t="s">
        <v>184</v>
      </c>
      <c r="BF375" s="26">
        <f t="shared" si="299"/>
        <v>-0.18</v>
      </c>
      <c r="BG375" s="26" t="s">
        <v>66</v>
      </c>
      <c r="BH375" s="26">
        <f t="shared" si="300"/>
        <v>-0.18</v>
      </c>
      <c r="BI375" s="26">
        <v>8</v>
      </c>
      <c r="BJ375" s="26" t="s">
        <v>63</v>
      </c>
      <c r="BK375" s="26">
        <f t="shared" si="301"/>
        <v>-0.18</v>
      </c>
      <c r="BL375" s="26" t="s">
        <v>830</v>
      </c>
      <c r="BM375" s="26">
        <f t="shared" si="302"/>
        <v>-0.18</v>
      </c>
      <c r="BN375" s="26" t="s">
        <v>64</v>
      </c>
      <c r="BO375" s="26">
        <f t="shared" si="303"/>
        <v>-0.18</v>
      </c>
      <c r="BP375" s="26" t="s">
        <v>97</v>
      </c>
      <c r="BQ375" s="26">
        <f t="shared" si="304"/>
        <v>-0.18</v>
      </c>
      <c r="BR375" s="26" t="s">
        <v>184</v>
      </c>
      <c r="BS375" s="26">
        <f t="shared" si="305"/>
        <v>-0.18</v>
      </c>
      <c r="BT375" s="26" t="s">
        <v>66</v>
      </c>
      <c r="BU375" s="26">
        <f t="shared" si="306"/>
        <v>-0.18</v>
      </c>
      <c r="BV375" s="26">
        <v>8</v>
      </c>
      <c r="BW375" s="26" t="s">
        <v>63</v>
      </c>
      <c r="BX375" s="26">
        <f t="shared" si="307"/>
        <v>-0.3</v>
      </c>
      <c r="BY375" s="26" t="s">
        <v>830</v>
      </c>
      <c r="BZ375" s="26">
        <f t="shared" si="308"/>
        <v>-0.3</v>
      </c>
      <c r="CA375" s="26" t="s">
        <v>64</v>
      </c>
      <c r="CB375" s="26">
        <f t="shared" si="309"/>
        <v>-0.3</v>
      </c>
      <c r="CC375" s="26" t="s">
        <v>97</v>
      </c>
      <c r="CD375" s="26">
        <f t="shared" si="310"/>
        <v>-0.3</v>
      </c>
      <c r="CE375" s="26" t="s">
        <v>184</v>
      </c>
      <c r="CF375" s="26">
        <f t="shared" si="311"/>
        <v>-0.3</v>
      </c>
      <c r="CG375" s="26" t="s">
        <v>66</v>
      </c>
      <c r="CH375" s="26">
        <f t="shared" si="312"/>
        <v>-0.3</v>
      </c>
      <c r="CI375" s="26">
        <v>8</v>
      </c>
      <c r="CJ375" s="26" t="s">
        <v>63</v>
      </c>
      <c r="CK375" s="26">
        <f t="shared" si="313"/>
        <v>-0.3</v>
      </c>
      <c r="CL375" s="26" t="s">
        <v>830</v>
      </c>
      <c r="CM375" s="26">
        <f t="shared" si="314"/>
        <v>-0.3</v>
      </c>
      <c r="CN375" s="26" t="s">
        <v>64</v>
      </c>
      <c r="CO375" s="26">
        <f t="shared" si="315"/>
        <v>-0.3</v>
      </c>
      <c r="CP375" s="26" t="s">
        <v>97</v>
      </c>
      <c r="CQ375" s="26">
        <f t="shared" si="316"/>
        <v>-0.3</v>
      </c>
      <c r="CR375" s="26" t="s">
        <v>266</v>
      </c>
      <c r="CS375" s="26">
        <f t="shared" si="317"/>
        <v>-0.3</v>
      </c>
      <c r="CT375" s="26" t="s">
        <v>66</v>
      </c>
      <c r="CU375" s="26">
        <f t="shared" si="318"/>
        <v>-0.3</v>
      </c>
    </row>
    <row r="376" spans="1:99" ht="15.75" x14ac:dyDescent="0.15">
      <c r="A376" s="23" t="s">
        <v>854</v>
      </c>
      <c r="B376" s="24" t="s">
        <v>855</v>
      </c>
      <c r="C376" s="23" t="s">
        <v>160</v>
      </c>
      <c r="D376" s="23" t="s">
        <v>8</v>
      </c>
      <c r="E376" s="25"/>
      <c r="F376" s="23">
        <v>0.2</v>
      </c>
      <c r="G376" s="26">
        <v>0</v>
      </c>
      <c r="H376" s="26">
        <v>98</v>
      </c>
      <c r="I376" s="26">
        <v>55</v>
      </c>
      <c r="J376" s="26">
        <v>61</v>
      </c>
      <c r="K376" s="26">
        <v>33</v>
      </c>
      <c r="L376" s="26">
        <v>51</v>
      </c>
      <c r="M376" s="26">
        <v>0</v>
      </c>
      <c r="N376" s="27">
        <v>62</v>
      </c>
      <c r="O376" s="26">
        <v>0</v>
      </c>
      <c r="P376" s="26">
        <f t="shared" si="319"/>
        <v>360</v>
      </c>
      <c r="Q376" s="28" t="str">
        <f>IF(D376="物理类",IF(P376&gt;=分数线!$C$2,"本科",""),IF(D376="历史类",IF(P376&gt;=分数线!$C$3,"本科","")))</f>
        <v/>
      </c>
      <c r="R376" s="28">
        <f t="shared" si="320"/>
        <v>-7.2</v>
      </c>
      <c r="S376" s="28" t="str">
        <f>IF(D376="物理类",IF(P376&gt;=分数线!$C$6,"重本",""),IF(D376="历史类",IF(P376&gt;=分数线!$C$7,"重本","")))</f>
        <v/>
      </c>
      <c r="T376" s="28">
        <f t="shared" si="282"/>
        <v>0</v>
      </c>
      <c r="U376" s="28">
        <f t="shared" si="322"/>
        <v>-7.2</v>
      </c>
      <c r="V376" s="26">
        <v>8</v>
      </c>
      <c r="W376" s="26" t="s">
        <v>347</v>
      </c>
      <c r="X376" s="26">
        <f t="shared" si="283"/>
        <v>-0.12</v>
      </c>
      <c r="Y376" s="26" t="s">
        <v>217</v>
      </c>
      <c r="Z376" s="26">
        <f t="shared" si="284"/>
        <v>-0.12</v>
      </c>
      <c r="AA376" s="26" t="s">
        <v>348</v>
      </c>
      <c r="AB376" s="26">
        <f t="shared" si="285"/>
        <v>-0.12</v>
      </c>
      <c r="AC376" s="49" t="s">
        <v>97</v>
      </c>
      <c r="AD376" s="26">
        <f t="shared" si="286"/>
        <v>-0.12</v>
      </c>
      <c r="AE376" s="29" t="s">
        <v>349</v>
      </c>
      <c r="AF376" s="26">
        <f t="shared" si="287"/>
        <v>-0.12</v>
      </c>
      <c r="AG376" s="29" t="s">
        <v>470</v>
      </c>
      <c r="AH376" s="26">
        <f t="shared" si="288"/>
        <v>-0.12</v>
      </c>
      <c r="AI376" s="26">
        <v>8</v>
      </c>
      <c r="AJ376" s="26" t="s">
        <v>63</v>
      </c>
      <c r="AK376" s="26">
        <f t="shared" si="289"/>
        <v>-0.12</v>
      </c>
      <c r="AL376" s="26" t="s">
        <v>217</v>
      </c>
      <c r="AM376" s="26">
        <f t="shared" si="290"/>
        <v>-0.12</v>
      </c>
      <c r="AN376" s="26" t="s">
        <v>359</v>
      </c>
      <c r="AO376" s="26">
        <f t="shared" si="291"/>
        <v>-0.12</v>
      </c>
      <c r="AP376" s="26" t="s">
        <v>97</v>
      </c>
      <c r="AQ376" s="26">
        <f t="shared" si="292"/>
        <v>-0.12</v>
      </c>
      <c r="AR376" s="26" t="s">
        <v>349</v>
      </c>
      <c r="AS376" s="26">
        <f t="shared" si="293"/>
        <v>-0.12</v>
      </c>
      <c r="AT376" s="26" t="s">
        <v>66</v>
      </c>
      <c r="AU376" s="26">
        <f t="shared" si="294"/>
        <v>-0.12</v>
      </c>
      <c r="AV376" s="26">
        <v>8</v>
      </c>
      <c r="AW376" s="26" t="s">
        <v>63</v>
      </c>
      <c r="AX376" s="26">
        <f t="shared" si="295"/>
        <v>-0.18</v>
      </c>
      <c r="AY376" s="26" t="s">
        <v>217</v>
      </c>
      <c r="AZ376" s="26">
        <f t="shared" si="296"/>
        <v>-0.18</v>
      </c>
      <c r="BA376" s="26" t="s">
        <v>64</v>
      </c>
      <c r="BB376" s="26">
        <f t="shared" si="297"/>
        <v>-0.18</v>
      </c>
      <c r="BC376" s="26" t="s">
        <v>97</v>
      </c>
      <c r="BD376" s="26">
        <f t="shared" si="298"/>
        <v>-0.18</v>
      </c>
      <c r="BE376" s="26" t="s">
        <v>184</v>
      </c>
      <c r="BF376" s="26">
        <f t="shared" si="299"/>
        <v>-0.18</v>
      </c>
      <c r="BG376" s="26" t="s">
        <v>66</v>
      </c>
      <c r="BH376" s="26">
        <f t="shared" si="300"/>
        <v>-0.18</v>
      </c>
      <c r="BI376" s="26">
        <v>8</v>
      </c>
      <c r="BJ376" s="26" t="s">
        <v>63</v>
      </c>
      <c r="BK376" s="26">
        <f t="shared" si="301"/>
        <v>-0.18</v>
      </c>
      <c r="BL376" s="26" t="s">
        <v>830</v>
      </c>
      <c r="BM376" s="26">
        <f t="shared" si="302"/>
        <v>-0.18</v>
      </c>
      <c r="BN376" s="26" t="s">
        <v>64</v>
      </c>
      <c r="BO376" s="26">
        <f t="shared" si="303"/>
        <v>-0.18</v>
      </c>
      <c r="BP376" s="26" t="s">
        <v>97</v>
      </c>
      <c r="BQ376" s="26">
        <f t="shared" si="304"/>
        <v>-0.18</v>
      </c>
      <c r="BR376" s="26" t="s">
        <v>184</v>
      </c>
      <c r="BS376" s="26">
        <f t="shared" si="305"/>
        <v>-0.18</v>
      </c>
      <c r="BT376" s="26" t="s">
        <v>66</v>
      </c>
      <c r="BU376" s="26">
        <f t="shared" si="306"/>
        <v>-0.18</v>
      </c>
      <c r="BV376" s="26">
        <v>8</v>
      </c>
      <c r="BW376" s="26" t="s">
        <v>63</v>
      </c>
      <c r="BX376" s="26">
        <f t="shared" si="307"/>
        <v>-0.3</v>
      </c>
      <c r="BY376" s="26" t="s">
        <v>830</v>
      </c>
      <c r="BZ376" s="26">
        <f t="shared" si="308"/>
        <v>-0.3</v>
      </c>
      <c r="CA376" s="26" t="s">
        <v>64</v>
      </c>
      <c r="CB376" s="26">
        <f t="shared" si="309"/>
        <v>-0.3</v>
      </c>
      <c r="CC376" s="26" t="s">
        <v>97</v>
      </c>
      <c r="CD376" s="26">
        <f t="shared" si="310"/>
        <v>-0.3</v>
      </c>
      <c r="CE376" s="26" t="s">
        <v>184</v>
      </c>
      <c r="CF376" s="26">
        <f t="shared" si="311"/>
        <v>-0.3</v>
      </c>
      <c r="CG376" s="26" t="s">
        <v>66</v>
      </c>
      <c r="CH376" s="26">
        <f t="shared" si="312"/>
        <v>-0.3</v>
      </c>
      <c r="CI376" s="26">
        <v>8</v>
      </c>
      <c r="CJ376" s="26" t="s">
        <v>63</v>
      </c>
      <c r="CK376" s="26">
        <f t="shared" si="313"/>
        <v>-0.3</v>
      </c>
      <c r="CL376" s="26" t="s">
        <v>830</v>
      </c>
      <c r="CM376" s="26">
        <f t="shared" si="314"/>
        <v>-0.3</v>
      </c>
      <c r="CN376" s="26" t="s">
        <v>64</v>
      </c>
      <c r="CO376" s="26">
        <f t="shared" si="315"/>
        <v>-0.3</v>
      </c>
      <c r="CP376" s="26" t="s">
        <v>97</v>
      </c>
      <c r="CQ376" s="26">
        <f t="shared" si="316"/>
        <v>-0.3</v>
      </c>
      <c r="CR376" s="26" t="s">
        <v>266</v>
      </c>
      <c r="CS376" s="26">
        <f t="shared" si="317"/>
        <v>-0.3</v>
      </c>
      <c r="CT376" s="26" t="s">
        <v>66</v>
      </c>
      <c r="CU376" s="26">
        <f t="shared" si="318"/>
        <v>-0.3</v>
      </c>
    </row>
    <row r="377" spans="1:99" ht="15.75" x14ac:dyDescent="0.15">
      <c r="A377" s="23" t="s">
        <v>856</v>
      </c>
      <c r="B377" s="24" t="s">
        <v>857</v>
      </c>
      <c r="C377" s="23" t="s">
        <v>160</v>
      </c>
      <c r="D377" s="23" t="s">
        <v>8</v>
      </c>
      <c r="E377" s="25"/>
      <c r="F377" s="23">
        <v>0</v>
      </c>
      <c r="G377" s="26">
        <v>0</v>
      </c>
      <c r="H377" s="26">
        <v>90</v>
      </c>
      <c r="I377" s="26">
        <v>53</v>
      </c>
      <c r="J377" s="26">
        <v>72</v>
      </c>
      <c r="K377" s="26">
        <v>27</v>
      </c>
      <c r="L377" s="26">
        <v>51</v>
      </c>
      <c r="M377" s="26">
        <v>0</v>
      </c>
      <c r="N377" s="27">
        <v>61</v>
      </c>
      <c r="O377" s="26">
        <v>0</v>
      </c>
      <c r="P377" s="26">
        <f t="shared" si="319"/>
        <v>354</v>
      </c>
      <c r="Q377" s="28" t="str">
        <f>IF(D377="物理类",IF(P377&gt;=分数线!$C$2,"本科",""),IF(D377="历史类",IF(P377&gt;=分数线!$C$3,"本科","")))</f>
        <v/>
      </c>
      <c r="R377" s="28">
        <f t="shared" si="320"/>
        <v>0</v>
      </c>
      <c r="S377" s="28" t="str">
        <f>IF(D377="物理类",IF(P377&gt;=分数线!$C$6,"重本",""),IF(D377="历史类",IF(P377&gt;=分数线!$C$7,"重本","")))</f>
        <v/>
      </c>
      <c r="T377" s="28">
        <f t="shared" si="282"/>
        <v>0</v>
      </c>
      <c r="U377" s="28">
        <f t="shared" si="322"/>
        <v>0</v>
      </c>
      <c r="V377" s="26">
        <v>8</v>
      </c>
      <c r="W377" s="26" t="s">
        <v>85</v>
      </c>
      <c r="X377" s="26">
        <f t="shared" si="283"/>
        <v>0</v>
      </c>
      <c r="Y377" s="26" t="s">
        <v>274</v>
      </c>
      <c r="Z377" s="26">
        <f t="shared" si="284"/>
        <v>0</v>
      </c>
      <c r="AA377" s="26" t="s">
        <v>93</v>
      </c>
      <c r="AB377" s="26">
        <f t="shared" si="285"/>
        <v>0</v>
      </c>
      <c r="AC377" s="49" t="s">
        <v>183</v>
      </c>
      <c r="AD377" s="26">
        <f t="shared" si="286"/>
        <v>0</v>
      </c>
      <c r="AE377" s="29" t="s">
        <v>275</v>
      </c>
      <c r="AF377" s="26">
        <f t="shared" si="287"/>
        <v>0</v>
      </c>
      <c r="AG377" s="29" t="s">
        <v>466</v>
      </c>
      <c r="AH377" s="26">
        <f t="shared" si="288"/>
        <v>0</v>
      </c>
      <c r="AI377" s="26">
        <v>8</v>
      </c>
      <c r="AJ377" s="26" t="s">
        <v>63</v>
      </c>
      <c r="AK377" s="26">
        <f t="shared" si="289"/>
        <v>0</v>
      </c>
      <c r="AL377" s="26" t="s">
        <v>217</v>
      </c>
      <c r="AM377" s="26">
        <f t="shared" si="290"/>
        <v>0</v>
      </c>
      <c r="AN377" s="26" t="s">
        <v>359</v>
      </c>
      <c r="AO377" s="26">
        <f t="shared" si="291"/>
        <v>0</v>
      </c>
      <c r="AP377" s="26" t="s">
        <v>97</v>
      </c>
      <c r="AQ377" s="26">
        <f t="shared" si="292"/>
        <v>0</v>
      </c>
      <c r="AR377" s="26" t="s">
        <v>349</v>
      </c>
      <c r="AS377" s="26">
        <f t="shared" si="293"/>
        <v>0</v>
      </c>
      <c r="AT377" s="26" t="s">
        <v>66</v>
      </c>
      <c r="AU377" s="26">
        <f t="shared" si="294"/>
        <v>0</v>
      </c>
      <c r="AV377" s="26">
        <v>8</v>
      </c>
      <c r="AW377" s="26" t="s">
        <v>63</v>
      </c>
      <c r="AX377" s="26">
        <f t="shared" si="295"/>
        <v>0</v>
      </c>
      <c r="AY377" s="26" t="s">
        <v>217</v>
      </c>
      <c r="AZ377" s="26">
        <f t="shared" si="296"/>
        <v>0</v>
      </c>
      <c r="BA377" s="26" t="s">
        <v>64</v>
      </c>
      <c r="BB377" s="26">
        <f t="shared" si="297"/>
        <v>0</v>
      </c>
      <c r="BC377" s="26" t="s">
        <v>97</v>
      </c>
      <c r="BD377" s="26">
        <f t="shared" si="298"/>
        <v>0</v>
      </c>
      <c r="BE377" s="26" t="s">
        <v>184</v>
      </c>
      <c r="BF377" s="26">
        <f t="shared" si="299"/>
        <v>0</v>
      </c>
      <c r="BG377" s="26" t="s">
        <v>66</v>
      </c>
      <c r="BH377" s="26">
        <f t="shared" si="300"/>
        <v>0</v>
      </c>
      <c r="BI377" s="26">
        <v>8</v>
      </c>
      <c r="BJ377" s="26" t="s">
        <v>63</v>
      </c>
      <c r="BK377" s="26">
        <f t="shared" si="301"/>
        <v>0</v>
      </c>
      <c r="BL377" s="26" t="s">
        <v>830</v>
      </c>
      <c r="BM377" s="26">
        <f t="shared" si="302"/>
        <v>0</v>
      </c>
      <c r="BN377" s="26" t="s">
        <v>64</v>
      </c>
      <c r="BO377" s="26">
        <f t="shared" si="303"/>
        <v>0</v>
      </c>
      <c r="BP377" s="26" t="s">
        <v>97</v>
      </c>
      <c r="BQ377" s="26">
        <f t="shared" si="304"/>
        <v>0</v>
      </c>
      <c r="BR377" s="26" t="s">
        <v>184</v>
      </c>
      <c r="BS377" s="26">
        <f t="shared" si="305"/>
        <v>0</v>
      </c>
      <c r="BT377" s="26" t="s">
        <v>66</v>
      </c>
      <c r="BU377" s="26">
        <f t="shared" si="306"/>
        <v>0</v>
      </c>
      <c r="BV377" s="26" t="e">
        <v>#N/A</v>
      </c>
      <c r="BW377" s="26" t="e">
        <v>#N/A</v>
      </c>
      <c r="BX377" s="26">
        <f t="shared" si="307"/>
        <v>0</v>
      </c>
      <c r="BY377" s="26" t="e">
        <v>#N/A</v>
      </c>
      <c r="BZ377" s="26">
        <f t="shared" si="308"/>
        <v>0</v>
      </c>
      <c r="CA377" s="26" t="e">
        <v>#N/A</v>
      </c>
      <c r="CB377" s="26">
        <f t="shared" si="309"/>
        <v>0</v>
      </c>
      <c r="CC377" s="26" t="e">
        <v>#N/A</v>
      </c>
      <c r="CD377" s="26">
        <f t="shared" si="310"/>
        <v>0</v>
      </c>
      <c r="CE377" s="26" t="e">
        <v>#N/A</v>
      </c>
      <c r="CF377" s="26">
        <f t="shared" si="311"/>
        <v>0</v>
      </c>
      <c r="CG377" s="26" t="e">
        <v>#N/A</v>
      </c>
      <c r="CH377" s="26">
        <f t="shared" si="312"/>
        <v>0</v>
      </c>
      <c r="CI377" s="26">
        <v>8</v>
      </c>
      <c r="CJ377" s="26" t="s">
        <v>63</v>
      </c>
      <c r="CK377" s="26">
        <f t="shared" si="313"/>
        <v>0</v>
      </c>
      <c r="CL377" s="26" t="s">
        <v>830</v>
      </c>
      <c r="CM377" s="26">
        <f t="shared" si="314"/>
        <v>0</v>
      </c>
      <c r="CN377" s="26" t="s">
        <v>64</v>
      </c>
      <c r="CO377" s="26">
        <f t="shared" si="315"/>
        <v>0</v>
      </c>
      <c r="CP377" s="26" t="s">
        <v>97</v>
      </c>
      <c r="CQ377" s="26">
        <f t="shared" si="316"/>
        <v>0</v>
      </c>
      <c r="CR377" s="26" t="s">
        <v>266</v>
      </c>
      <c r="CS377" s="26">
        <f t="shared" si="317"/>
        <v>0</v>
      </c>
      <c r="CT377" s="26" t="s">
        <v>66</v>
      </c>
      <c r="CU377" s="26">
        <f t="shared" si="318"/>
        <v>0</v>
      </c>
    </row>
    <row r="378" spans="1:99" ht="15.75" x14ac:dyDescent="0.15">
      <c r="A378" s="23" t="s">
        <v>858</v>
      </c>
      <c r="B378" s="24" t="s">
        <v>859</v>
      </c>
      <c r="C378" s="23" t="s">
        <v>160</v>
      </c>
      <c r="D378" s="23" t="s">
        <v>8</v>
      </c>
      <c r="E378" s="25"/>
      <c r="F378" s="23">
        <v>0</v>
      </c>
      <c r="G378" s="26">
        <v>0</v>
      </c>
      <c r="H378" s="26">
        <v>83</v>
      </c>
      <c r="I378" s="26">
        <v>60</v>
      </c>
      <c r="J378" s="26">
        <v>48</v>
      </c>
      <c r="K378" s="26">
        <v>24</v>
      </c>
      <c r="L378" s="26">
        <v>38</v>
      </c>
      <c r="M378" s="26">
        <v>0</v>
      </c>
      <c r="N378" s="27">
        <v>60</v>
      </c>
      <c r="O378" s="26">
        <v>0</v>
      </c>
      <c r="P378" s="26">
        <f t="shared" si="319"/>
        <v>313</v>
      </c>
      <c r="Q378" s="28" t="str">
        <f>IF(D378="物理类",IF(P378&gt;=分数线!$C$2,"本科",""),IF(D378="历史类",IF(P378&gt;=分数线!$C$3,"本科","")))</f>
        <v/>
      </c>
      <c r="R378" s="28">
        <f t="shared" si="320"/>
        <v>0</v>
      </c>
      <c r="S378" s="28" t="str">
        <f>IF(D378="物理类",IF(P378&gt;=分数线!$C$6,"重本",""),IF(D378="历史类",IF(P378&gt;=分数线!$C$7,"重本","")))</f>
        <v/>
      </c>
      <c r="T378" s="28">
        <f t="shared" ref="T378:T441" si="323">IF(G378&gt;0,IF(S378="重本",G378*72,-(G378)*72),IF(S378="重本",2*72,0))</f>
        <v>0</v>
      </c>
      <c r="U378" s="28">
        <f t="shared" si="322"/>
        <v>0</v>
      </c>
      <c r="V378" s="26">
        <v>8</v>
      </c>
      <c r="W378" s="26" t="s">
        <v>301</v>
      </c>
      <c r="X378" s="26">
        <f t="shared" ref="X378:X441" si="324">IF($C378="应届",($U378*0.1)/6,IF($C378="往届","","NULL"))</f>
        <v>0</v>
      </c>
      <c r="Y378" s="26" t="s">
        <v>79</v>
      </c>
      <c r="Z378" s="26">
        <f t="shared" ref="Z378:Z441" si="325">IF($C378="应届",($U378*0.1)/6,IF($C378="往届","","NULL"))</f>
        <v>0</v>
      </c>
      <c r="AA378" s="26" t="s">
        <v>80</v>
      </c>
      <c r="AB378" s="26">
        <f t="shared" ref="AB378:AB441" si="326">IF($C378="应届",($U378*0.1)/6,IF($C378="往届","","NULL"))</f>
        <v>0</v>
      </c>
      <c r="AC378" s="49" t="s">
        <v>97</v>
      </c>
      <c r="AD378" s="26">
        <f t="shared" ref="AD378:AD441" si="327">IF($C378="应届",($U378*0.1)/6,IF($C378="往届","","NULL"))</f>
        <v>0</v>
      </c>
      <c r="AE378" s="29" t="s">
        <v>184</v>
      </c>
      <c r="AF378" s="26">
        <f t="shared" ref="AF378:AF441" si="328">IF($C378="应届",($U378*0.1)/6,IF($C378="往届","","NULL"))</f>
        <v>0</v>
      </c>
      <c r="AG378" s="29" t="s">
        <v>470</v>
      </c>
      <c r="AH378" s="26">
        <f t="shared" ref="AH378:AH441" si="329">IF($C378="应届",($U378*0.1)/6,IF($C378="往届","","NULL"))</f>
        <v>0</v>
      </c>
      <c r="AI378" s="26">
        <v>8</v>
      </c>
      <c r="AJ378" s="26" t="s">
        <v>63</v>
      </c>
      <c r="AK378" s="26">
        <f t="shared" ref="AK378:AK441" si="330">IF($C378="应届",($U378*0.1)/6,IF($C378="往届","","NULL"))</f>
        <v>0</v>
      </c>
      <c r="AL378" s="26" t="s">
        <v>217</v>
      </c>
      <c r="AM378" s="26">
        <f t="shared" ref="AM378:AM441" si="331">IF($C378="应届",($U378*0.1)/6,IF($C378="往届","","NULL"))</f>
        <v>0</v>
      </c>
      <c r="AN378" s="26" t="s">
        <v>359</v>
      </c>
      <c r="AO378" s="26">
        <f t="shared" ref="AO378:AO441" si="332">IF($C378="应届",($U378*0.1)/6,IF($C378="往届","","NULL"))</f>
        <v>0</v>
      </c>
      <c r="AP378" s="26" t="s">
        <v>97</v>
      </c>
      <c r="AQ378" s="26">
        <f t="shared" ref="AQ378:AQ441" si="333">IF($C378="应届",($U378*0.1)/6,IF($C378="往届","","NULL"))</f>
        <v>0</v>
      </c>
      <c r="AR378" s="26" t="s">
        <v>349</v>
      </c>
      <c r="AS378" s="26">
        <f t="shared" ref="AS378:AS441" si="334">IF($C378="应届",($U378*0.1)/6,IF($C378="往届","","NULL"))</f>
        <v>0</v>
      </c>
      <c r="AT378" s="26" t="s">
        <v>66</v>
      </c>
      <c r="AU378" s="26">
        <f t="shared" ref="AU378:AU441" si="335">IF($C378="应届",($U378*0.1)/6,IF($C378="往届","","NULL"))</f>
        <v>0</v>
      </c>
      <c r="AV378" s="26">
        <v>8</v>
      </c>
      <c r="AW378" s="26" t="s">
        <v>63</v>
      </c>
      <c r="AX378" s="26">
        <f t="shared" ref="AX378:AX441" si="336">IF($C378="应届",($U378*0.15)/6,IF($C378="往届","","NULL"))</f>
        <v>0</v>
      </c>
      <c r="AY378" s="26" t="s">
        <v>217</v>
      </c>
      <c r="AZ378" s="26">
        <f t="shared" ref="AZ378:AZ441" si="337">IF($C378="应届",($U378*0.15)/6,IF($C378="往届","","NULL"))</f>
        <v>0</v>
      </c>
      <c r="BA378" s="26" t="s">
        <v>64</v>
      </c>
      <c r="BB378" s="26">
        <f t="shared" ref="BB378:BB441" si="338">IF($C378="应届",($U378*0.15)/6,IF($C378="往届","","NULL"))</f>
        <v>0</v>
      </c>
      <c r="BC378" s="26" t="s">
        <v>97</v>
      </c>
      <c r="BD378" s="26">
        <f t="shared" ref="BD378:BD441" si="339">IF($C378="应届",($U378*0.15)/6,IF($C378="往届","","NULL"))</f>
        <v>0</v>
      </c>
      <c r="BE378" s="26" t="s">
        <v>184</v>
      </c>
      <c r="BF378" s="26">
        <f t="shared" ref="BF378:BF441" si="340">IF($C378="应届",($U378*0.15)/6,IF($C378="往届","","NULL"))</f>
        <v>0</v>
      </c>
      <c r="BG378" s="26" t="s">
        <v>66</v>
      </c>
      <c r="BH378" s="26">
        <f t="shared" ref="BH378:BH441" si="341">IF($C378="应届",($U378*0.15)/6,IF($C378="往届","","NULL"))</f>
        <v>0</v>
      </c>
      <c r="BI378" s="26">
        <v>8</v>
      </c>
      <c r="BJ378" s="26" t="s">
        <v>63</v>
      </c>
      <c r="BK378" s="26">
        <f t="shared" ref="BK378:BK441" si="342">IF($C378="应届",($U378*0.15)/6,IF($C378="往届","","NULL"))</f>
        <v>0</v>
      </c>
      <c r="BL378" s="26" t="s">
        <v>830</v>
      </c>
      <c r="BM378" s="26">
        <f t="shared" ref="BM378:BM441" si="343">IF($C378="应届",($U378*0.15)/6,IF($C378="往届","","NULL"))</f>
        <v>0</v>
      </c>
      <c r="BN378" s="26" t="s">
        <v>64</v>
      </c>
      <c r="BO378" s="26">
        <f t="shared" ref="BO378:BO441" si="344">IF($C378="应届",($U378*0.15)/6,IF($C378="往届","","NULL"))</f>
        <v>0</v>
      </c>
      <c r="BP378" s="26" t="s">
        <v>97</v>
      </c>
      <c r="BQ378" s="26">
        <f t="shared" ref="BQ378:BQ441" si="345">IF($C378="应届",($U378*0.15)/6,IF($C378="往届","","NULL"))</f>
        <v>0</v>
      </c>
      <c r="BR378" s="26" t="s">
        <v>184</v>
      </c>
      <c r="BS378" s="26">
        <f t="shared" ref="BS378:BS441" si="346">IF($C378="应届",($U378*0.15)/6,IF($C378="往届","","NULL"))</f>
        <v>0</v>
      </c>
      <c r="BT378" s="26" t="s">
        <v>66</v>
      </c>
      <c r="BU378" s="26">
        <f t="shared" ref="BU378:BU441" si="347">IF($C378="应届",($U378*0.15)/6,IF($C378="往届","","NULL"))</f>
        <v>0</v>
      </c>
      <c r="BV378" s="26">
        <v>8</v>
      </c>
      <c r="BW378" s="26" t="s">
        <v>63</v>
      </c>
      <c r="BX378" s="26">
        <f t="shared" ref="BX378:BX441" si="348">IF($C378="应届",($U378*0.25)/6,IF($C378="往届",($U378*0.5)/6,"NULL"))</f>
        <v>0</v>
      </c>
      <c r="BY378" s="26" t="s">
        <v>830</v>
      </c>
      <c r="BZ378" s="26">
        <f t="shared" ref="BZ378:BZ441" si="349">IF($C378="应届",($U378*0.25)/6,IF($C378="往届",($U378*0.5)/6,"NULL"))</f>
        <v>0</v>
      </c>
      <c r="CA378" s="26" t="s">
        <v>64</v>
      </c>
      <c r="CB378" s="26">
        <f t="shared" ref="CB378:CB441" si="350">IF($C378="应届",($U378*0.25)/6,IF($C378="往届",($U378*0.5)/6,"NULL"))</f>
        <v>0</v>
      </c>
      <c r="CC378" s="26" t="s">
        <v>97</v>
      </c>
      <c r="CD378" s="26">
        <f t="shared" ref="CD378:CD441" si="351">IF($C378="应届",($U378*0.25)/6,IF($C378="往届",($U378*0.5)/6,"NULL"))</f>
        <v>0</v>
      </c>
      <c r="CE378" s="26" t="s">
        <v>184</v>
      </c>
      <c r="CF378" s="26">
        <f t="shared" ref="CF378:CF441" si="352">IF($C378="应届",($U378*0.25)/6,IF($C378="往届",($U378*0.5)/6,"NULL"))</f>
        <v>0</v>
      </c>
      <c r="CG378" s="26" t="s">
        <v>66</v>
      </c>
      <c r="CH378" s="26">
        <f t="shared" ref="CH378:CH441" si="353">IF($C378="应届",($U378*0.25)/6,IF($C378="往届",($U378*0.5)/6,"NULL"))</f>
        <v>0</v>
      </c>
      <c r="CI378" s="26">
        <v>8</v>
      </c>
      <c r="CJ378" s="26" t="s">
        <v>63</v>
      </c>
      <c r="CK378" s="26">
        <f t="shared" ref="CK378:CK441" si="354">IF($C378="应届",($U378*0.25)/6,IF($C378="往届",($U378*0.5)/6,"NULL"))</f>
        <v>0</v>
      </c>
      <c r="CL378" s="26" t="s">
        <v>830</v>
      </c>
      <c r="CM378" s="26">
        <f t="shared" ref="CM378:CM441" si="355">IF($C378="应届",($U378*0.25)/6,IF($C378="往届",($U378*0.5)/6,"NULL"))</f>
        <v>0</v>
      </c>
      <c r="CN378" s="26" t="s">
        <v>64</v>
      </c>
      <c r="CO378" s="26">
        <f t="shared" ref="CO378:CO441" si="356">IF($C378="应届",($U378*0.25)/6,IF($C378="往届",($U378*0.5)/6,"NULL"))</f>
        <v>0</v>
      </c>
      <c r="CP378" s="26" t="s">
        <v>97</v>
      </c>
      <c r="CQ378" s="26">
        <f t="shared" ref="CQ378:CQ441" si="357">IF($C378="应届",($U378*0.25)/6,IF($C378="往届",($U378*0.5)/6,"NULL"))</f>
        <v>0</v>
      </c>
      <c r="CR378" s="26" t="s">
        <v>266</v>
      </c>
      <c r="CS378" s="26">
        <f t="shared" ref="CS378:CS441" si="358">IF($C378="应届",($U378*0.25)/6,IF($C378="往届",($U378*0.5)/6,"NULL"))</f>
        <v>0</v>
      </c>
      <c r="CT378" s="26" t="s">
        <v>66</v>
      </c>
      <c r="CU378" s="26">
        <f t="shared" ref="CU378:CU441" si="359">IF($C378="应届",($U378*0.25)/6,IF($C378="往届",($U378*0.5)/6,"NULL"))</f>
        <v>0</v>
      </c>
    </row>
    <row r="379" spans="1:99" ht="15.75" x14ac:dyDescent="0.15">
      <c r="A379" s="23" t="s">
        <v>860</v>
      </c>
      <c r="B379" s="24" t="s">
        <v>861</v>
      </c>
      <c r="C379" s="23" t="s">
        <v>160</v>
      </c>
      <c r="D379" s="23" t="s">
        <v>8</v>
      </c>
      <c r="E379" s="25"/>
      <c r="F379" s="23">
        <v>0.4</v>
      </c>
      <c r="G379" s="26">
        <v>0</v>
      </c>
      <c r="H379" s="26">
        <v>89</v>
      </c>
      <c r="I379" s="26">
        <v>56</v>
      </c>
      <c r="J379" s="26">
        <v>100</v>
      </c>
      <c r="K379" s="26">
        <v>36</v>
      </c>
      <c r="L379" s="26">
        <v>58</v>
      </c>
      <c r="M379" s="26">
        <v>0</v>
      </c>
      <c r="N379" s="27">
        <v>58</v>
      </c>
      <c r="O379" s="26">
        <v>0</v>
      </c>
      <c r="P379" s="26">
        <f t="shared" si="319"/>
        <v>397</v>
      </c>
      <c r="Q379" s="28" t="str">
        <f>IF(D379="物理类",IF(P379&gt;=分数线!$C$2,"本科",""),IF(D379="历史类",IF(P379&gt;=分数线!$C$3,"本科","")))</f>
        <v/>
      </c>
      <c r="R379" s="28">
        <f t="shared" si="320"/>
        <v>-14.4</v>
      </c>
      <c r="S379" s="28" t="str">
        <f>IF(D379="物理类",IF(P379&gt;=分数线!$C$6,"重本",""),IF(D379="历史类",IF(P379&gt;=分数线!$C$7,"重本","")))</f>
        <v/>
      </c>
      <c r="T379" s="28">
        <f t="shared" si="323"/>
        <v>0</v>
      </c>
      <c r="U379" s="28">
        <f t="shared" si="322"/>
        <v>-14.4</v>
      </c>
      <c r="V379" s="26">
        <v>8</v>
      </c>
      <c r="W379" s="26" t="s">
        <v>226</v>
      </c>
      <c r="X379" s="26">
        <f t="shared" si="324"/>
        <v>-0.24</v>
      </c>
      <c r="Y379" s="26" t="s">
        <v>86</v>
      </c>
      <c r="Z379" s="26">
        <f t="shared" si="325"/>
        <v>-0.24</v>
      </c>
      <c r="AA379" s="26" t="s">
        <v>64</v>
      </c>
      <c r="AB379" s="26">
        <f t="shared" si="326"/>
        <v>-0.24</v>
      </c>
      <c r="AC379" s="49" t="s">
        <v>16</v>
      </c>
      <c r="AD379" s="26">
        <f t="shared" si="327"/>
        <v>-0.24</v>
      </c>
      <c r="AE379" s="29" t="s">
        <v>227</v>
      </c>
      <c r="AF379" s="26">
        <f t="shared" si="328"/>
        <v>-0.24</v>
      </c>
      <c r="AG379" s="29" t="s">
        <v>82</v>
      </c>
      <c r="AH379" s="26">
        <f t="shared" si="329"/>
        <v>-0.24</v>
      </c>
      <c r="AI379" s="26">
        <v>8</v>
      </c>
      <c r="AJ379" s="26" t="s">
        <v>63</v>
      </c>
      <c r="AK379" s="26">
        <f t="shared" si="330"/>
        <v>-0.24</v>
      </c>
      <c r="AL379" s="26" t="s">
        <v>217</v>
      </c>
      <c r="AM379" s="26">
        <f t="shared" si="331"/>
        <v>-0.24</v>
      </c>
      <c r="AN379" s="26" t="s">
        <v>359</v>
      </c>
      <c r="AO379" s="26">
        <f t="shared" si="332"/>
        <v>-0.24</v>
      </c>
      <c r="AP379" s="26" t="s">
        <v>97</v>
      </c>
      <c r="AQ379" s="26">
        <f t="shared" si="333"/>
        <v>-0.24</v>
      </c>
      <c r="AR379" s="26" t="s">
        <v>349</v>
      </c>
      <c r="AS379" s="26">
        <f t="shared" si="334"/>
        <v>-0.24</v>
      </c>
      <c r="AT379" s="26" t="s">
        <v>66</v>
      </c>
      <c r="AU379" s="26">
        <f t="shared" si="335"/>
        <v>-0.24</v>
      </c>
      <c r="AV379" s="26">
        <v>8</v>
      </c>
      <c r="AW379" s="26" t="s">
        <v>63</v>
      </c>
      <c r="AX379" s="26">
        <f t="shared" si="336"/>
        <v>-0.36</v>
      </c>
      <c r="AY379" s="26" t="s">
        <v>217</v>
      </c>
      <c r="AZ379" s="26">
        <f t="shared" si="337"/>
        <v>-0.36</v>
      </c>
      <c r="BA379" s="26" t="s">
        <v>64</v>
      </c>
      <c r="BB379" s="26">
        <f t="shared" si="338"/>
        <v>-0.36</v>
      </c>
      <c r="BC379" s="26" t="s">
        <v>97</v>
      </c>
      <c r="BD379" s="26">
        <f t="shared" si="339"/>
        <v>-0.36</v>
      </c>
      <c r="BE379" s="26" t="s">
        <v>184</v>
      </c>
      <c r="BF379" s="26">
        <f t="shared" si="340"/>
        <v>-0.36</v>
      </c>
      <c r="BG379" s="26" t="s">
        <v>66</v>
      </c>
      <c r="BH379" s="26">
        <f t="shared" si="341"/>
        <v>-0.36</v>
      </c>
      <c r="BI379" s="26">
        <v>8</v>
      </c>
      <c r="BJ379" s="26" t="s">
        <v>63</v>
      </c>
      <c r="BK379" s="26">
        <f t="shared" si="342"/>
        <v>-0.36</v>
      </c>
      <c r="BL379" s="26" t="s">
        <v>830</v>
      </c>
      <c r="BM379" s="26">
        <f t="shared" si="343"/>
        <v>-0.36</v>
      </c>
      <c r="BN379" s="26" t="s">
        <v>64</v>
      </c>
      <c r="BO379" s="26">
        <f t="shared" si="344"/>
        <v>-0.36</v>
      </c>
      <c r="BP379" s="26" t="s">
        <v>97</v>
      </c>
      <c r="BQ379" s="26">
        <f t="shared" si="345"/>
        <v>-0.36</v>
      </c>
      <c r="BR379" s="26" t="s">
        <v>184</v>
      </c>
      <c r="BS379" s="26">
        <f t="shared" si="346"/>
        <v>-0.36</v>
      </c>
      <c r="BT379" s="26" t="s">
        <v>66</v>
      </c>
      <c r="BU379" s="26">
        <f t="shared" si="347"/>
        <v>-0.36</v>
      </c>
      <c r="BV379" s="26">
        <v>8</v>
      </c>
      <c r="BW379" s="26" t="s">
        <v>63</v>
      </c>
      <c r="BX379" s="26">
        <f t="shared" si="348"/>
        <v>-0.6</v>
      </c>
      <c r="BY379" s="26" t="s">
        <v>830</v>
      </c>
      <c r="BZ379" s="26">
        <f t="shared" si="349"/>
        <v>-0.6</v>
      </c>
      <c r="CA379" s="26" t="s">
        <v>64</v>
      </c>
      <c r="CB379" s="26">
        <f t="shared" si="350"/>
        <v>-0.6</v>
      </c>
      <c r="CC379" s="26" t="s">
        <v>97</v>
      </c>
      <c r="CD379" s="26">
        <f t="shared" si="351"/>
        <v>-0.6</v>
      </c>
      <c r="CE379" s="26" t="s">
        <v>184</v>
      </c>
      <c r="CF379" s="26">
        <f t="shared" si="352"/>
        <v>-0.6</v>
      </c>
      <c r="CG379" s="26" t="s">
        <v>66</v>
      </c>
      <c r="CH379" s="26">
        <f t="shared" si="353"/>
        <v>-0.6</v>
      </c>
      <c r="CI379" s="26">
        <v>8</v>
      </c>
      <c r="CJ379" s="26" t="s">
        <v>63</v>
      </c>
      <c r="CK379" s="26">
        <f t="shared" si="354"/>
        <v>-0.6</v>
      </c>
      <c r="CL379" s="26" t="s">
        <v>830</v>
      </c>
      <c r="CM379" s="26">
        <f t="shared" si="355"/>
        <v>-0.6</v>
      </c>
      <c r="CN379" s="26" t="s">
        <v>64</v>
      </c>
      <c r="CO379" s="26">
        <f t="shared" si="356"/>
        <v>-0.6</v>
      </c>
      <c r="CP379" s="26" t="s">
        <v>97</v>
      </c>
      <c r="CQ379" s="26">
        <f t="shared" si="357"/>
        <v>-0.6</v>
      </c>
      <c r="CR379" s="26" t="s">
        <v>266</v>
      </c>
      <c r="CS379" s="26">
        <f t="shared" si="358"/>
        <v>-0.6</v>
      </c>
      <c r="CT379" s="26" t="s">
        <v>66</v>
      </c>
      <c r="CU379" s="26">
        <f t="shared" si="359"/>
        <v>-0.6</v>
      </c>
    </row>
    <row r="380" spans="1:99" ht="15.75" x14ac:dyDescent="0.15">
      <c r="A380" s="23" t="s">
        <v>862</v>
      </c>
      <c r="B380" s="70" t="s">
        <v>863</v>
      </c>
      <c r="C380" s="23" t="s">
        <v>160</v>
      </c>
      <c r="D380" s="23" t="s">
        <v>8</v>
      </c>
      <c r="E380" s="25"/>
      <c r="F380" s="23">
        <v>0.2</v>
      </c>
      <c r="G380" s="26">
        <v>0</v>
      </c>
      <c r="H380" s="26">
        <v>95</v>
      </c>
      <c r="I380" s="26">
        <v>78</v>
      </c>
      <c r="J380" s="26">
        <v>59</v>
      </c>
      <c r="K380" s="26">
        <v>43</v>
      </c>
      <c r="L380" s="26">
        <v>64</v>
      </c>
      <c r="M380" s="26">
        <v>0</v>
      </c>
      <c r="N380" s="27">
        <v>58</v>
      </c>
      <c r="O380" s="26">
        <v>0</v>
      </c>
      <c r="P380" s="26">
        <f t="shared" si="319"/>
        <v>397</v>
      </c>
      <c r="Q380" s="28" t="str">
        <f>IF(D380="物理类",IF(P380&gt;=分数线!$C$2,"本科",""),IF(D380="历史类",IF(P380&gt;=分数线!$C$3,"本科","")))</f>
        <v/>
      </c>
      <c r="R380" s="28">
        <f t="shared" si="320"/>
        <v>-7.2</v>
      </c>
      <c r="S380" s="28" t="str">
        <f>IF(D380="物理类",IF(P380&gt;=分数线!$C$6,"重本",""),IF(D380="历史类",IF(P380&gt;=分数线!$C$7,"重本","")))</f>
        <v/>
      </c>
      <c r="T380" s="28">
        <f t="shared" si="323"/>
        <v>0</v>
      </c>
      <c r="U380" s="28">
        <f t="shared" si="322"/>
        <v>-7.2</v>
      </c>
      <c r="V380" s="26">
        <v>8</v>
      </c>
      <c r="W380" s="26" t="s">
        <v>85</v>
      </c>
      <c r="X380" s="26">
        <f t="shared" si="324"/>
        <v>-0.12</v>
      </c>
      <c r="Y380" s="26" t="s">
        <v>274</v>
      </c>
      <c r="Z380" s="26">
        <f t="shared" si="325"/>
        <v>-0.12</v>
      </c>
      <c r="AA380" s="26" t="s">
        <v>93</v>
      </c>
      <c r="AB380" s="26">
        <f t="shared" si="326"/>
        <v>-0.12</v>
      </c>
      <c r="AC380" s="49" t="s">
        <v>183</v>
      </c>
      <c r="AD380" s="26">
        <f t="shared" si="327"/>
        <v>-0.12</v>
      </c>
      <c r="AE380" s="29" t="s">
        <v>275</v>
      </c>
      <c r="AF380" s="26">
        <f t="shared" si="328"/>
        <v>-0.12</v>
      </c>
      <c r="AG380" s="29" t="s">
        <v>466</v>
      </c>
      <c r="AH380" s="26">
        <f t="shared" si="329"/>
        <v>-0.12</v>
      </c>
      <c r="AI380" s="26">
        <v>8</v>
      </c>
      <c r="AJ380" s="26" t="s">
        <v>63</v>
      </c>
      <c r="AK380" s="26">
        <f t="shared" si="330"/>
        <v>-0.12</v>
      </c>
      <c r="AL380" s="26" t="s">
        <v>217</v>
      </c>
      <c r="AM380" s="26">
        <f t="shared" si="331"/>
        <v>-0.12</v>
      </c>
      <c r="AN380" s="26" t="s">
        <v>359</v>
      </c>
      <c r="AO380" s="26">
        <f t="shared" si="332"/>
        <v>-0.12</v>
      </c>
      <c r="AP380" s="26" t="s">
        <v>97</v>
      </c>
      <c r="AQ380" s="26">
        <f t="shared" si="333"/>
        <v>-0.12</v>
      </c>
      <c r="AR380" s="26" t="s">
        <v>349</v>
      </c>
      <c r="AS380" s="26">
        <f t="shared" si="334"/>
        <v>-0.12</v>
      </c>
      <c r="AT380" s="26" t="s">
        <v>66</v>
      </c>
      <c r="AU380" s="26">
        <f t="shared" si="335"/>
        <v>-0.12</v>
      </c>
      <c r="AV380" s="26">
        <v>8</v>
      </c>
      <c r="AW380" s="26" t="s">
        <v>63</v>
      </c>
      <c r="AX380" s="26">
        <f t="shared" si="336"/>
        <v>-0.18</v>
      </c>
      <c r="AY380" s="26" t="s">
        <v>217</v>
      </c>
      <c r="AZ380" s="26">
        <f t="shared" si="337"/>
        <v>-0.18</v>
      </c>
      <c r="BA380" s="26" t="s">
        <v>64</v>
      </c>
      <c r="BB380" s="26">
        <f t="shared" si="338"/>
        <v>-0.18</v>
      </c>
      <c r="BC380" s="26" t="s">
        <v>97</v>
      </c>
      <c r="BD380" s="26">
        <f t="shared" si="339"/>
        <v>-0.18</v>
      </c>
      <c r="BE380" s="26" t="s">
        <v>184</v>
      </c>
      <c r="BF380" s="26">
        <f t="shared" si="340"/>
        <v>-0.18</v>
      </c>
      <c r="BG380" s="26" t="s">
        <v>66</v>
      </c>
      <c r="BH380" s="26">
        <f t="shared" si="341"/>
        <v>-0.18</v>
      </c>
      <c r="BI380" s="26">
        <v>8</v>
      </c>
      <c r="BJ380" s="26" t="s">
        <v>63</v>
      </c>
      <c r="BK380" s="26">
        <f t="shared" si="342"/>
        <v>-0.18</v>
      </c>
      <c r="BL380" s="26" t="s">
        <v>830</v>
      </c>
      <c r="BM380" s="26">
        <f t="shared" si="343"/>
        <v>-0.18</v>
      </c>
      <c r="BN380" s="26" t="s">
        <v>64</v>
      </c>
      <c r="BO380" s="26">
        <f t="shared" si="344"/>
        <v>-0.18</v>
      </c>
      <c r="BP380" s="26" t="s">
        <v>97</v>
      </c>
      <c r="BQ380" s="26">
        <f t="shared" si="345"/>
        <v>-0.18</v>
      </c>
      <c r="BR380" s="26" t="s">
        <v>184</v>
      </c>
      <c r="BS380" s="26">
        <f t="shared" si="346"/>
        <v>-0.18</v>
      </c>
      <c r="BT380" s="26" t="s">
        <v>66</v>
      </c>
      <c r="BU380" s="26">
        <f t="shared" si="347"/>
        <v>-0.18</v>
      </c>
      <c r="BV380" s="26">
        <v>8</v>
      </c>
      <c r="BW380" s="26" t="s">
        <v>63</v>
      </c>
      <c r="BX380" s="26">
        <f t="shared" si="348"/>
        <v>-0.3</v>
      </c>
      <c r="BY380" s="26" t="s">
        <v>830</v>
      </c>
      <c r="BZ380" s="26">
        <f t="shared" si="349"/>
        <v>-0.3</v>
      </c>
      <c r="CA380" s="26" t="s">
        <v>64</v>
      </c>
      <c r="CB380" s="26">
        <f t="shared" si="350"/>
        <v>-0.3</v>
      </c>
      <c r="CC380" s="26" t="s">
        <v>97</v>
      </c>
      <c r="CD380" s="26">
        <f t="shared" si="351"/>
        <v>-0.3</v>
      </c>
      <c r="CE380" s="26" t="s">
        <v>184</v>
      </c>
      <c r="CF380" s="26">
        <f t="shared" si="352"/>
        <v>-0.3</v>
      </c>
      <c r="CG380" s="26" t="s">
        <v>66</v>
      </c>
      <c r="CH380" s="26">
        <f t="shared" si="353"/>
        <v>-0.3</v>
      </c>
      <c r="CI380" s="26">
        <v>8</v>
      </c>
      <c r="CJ380" s="26" t="s">
        <v>63</v>
      </c>
      <c r="CK380" s="26">
        <f t="shared" si="354"/>
        <v>-0.3</v>
      </c>
      <c r="CL380" s="26" t="s">
        <v>830</v>
      </c>
      <c r="CM380" s="26">
        <f t="shared" si="355"/>
        <v>-0.3</v>
      </c>
      <c r="CN380" s="26" t="s">
        <v>64</v>
      </c>
      <c r="CO380" s="26">
        <f t="shared" si="356"/>
        <v>-0.3</v>
      </c>
      <c r="CP380" s="26" t="s">
        <v>97</v>
      </c>
      <c r="CQ380" s="26">
        <f t="shared" si="357"/>
        <v>-0.3</v>
      </c>
      <c r="CR380" s="26" t="s">
        <v>266</v>
      </c>
      <c r="CS380" s="26">
        <f t="shared" si="358"/>
        <v>-0.3</v>
      </c>
      <c r="CT380" s="26" t="s">
        <v>66</v>
      </c>
      <c r="CU380" s="26">
        <f t="shared" si="359"/>
        <v>-0.3</v>
      </c>
    </row>
    <row r="381" spans="1:99" ht="15" customHeight="1" x14ac:dyDescent="0.15">
      <c r="A381" s="23" t="s">
        <v>661</v>
      </c>
      <c r="B381" s="24" t="s">
        <v>864</v>
      </c>
      <c r="C381" s="23" t="s">
        <v>160</v>
      </c>
      <c r="D381" s="23" t="s">
        <v>8</v>
      </c>
      <c r="E381" s="25"/>
      <c r="F381" s="23">
        <v>0</v>
      </c>
      <c r="G381" s="26">
        <v>0</v>
      </c>
      <c r="H381" s="26">
        <v>82</v>
      </c>
      <c r="I381" s="26">
        <v>75</v>
      </c>
      <c r="J381" s="26">
        <v>42</v>
      </c>
      <c r="K381" s="26">
        <v>40</v>
      </c>
      <c r="L381" s="26">
        <v>53</v>
      </c>
      <c r="M381" s="26">
        <v>0</v>
      </c>
      <c r="N381" s="27">
        <v>56</v>
      </c>
      <c r="O381" s="26">
        <v>0</v>
      </c>
      <c r="P381" s="26">
        <f t="shared" si="319"/>
        <v>348</v>
      </c>
      <c r="Q381" s="28" t="str">
        <f>IF(D381="物理类",IF(P381&gt;=分数线!$C$2,"本科",""),IF(D381="历史类",IF(P381&gt;=分数线!$C$3,"本科","")))</f>
        <v/>
      </c>
      <c r="R381" s="28">
        <f t="shared" si="320"/>
        <v>0</v>
      </c>
      <c r="S381" s="28" t="str">
        <f>IF(D381="物理类",IF(P381&gt;=分数线!$C$6,"重本",""),IF(D381="历史类",IF(P381&gt;=分数线!$C$7,"重本","")))</f>
        <v/>
      </c>
      <c r="T381" s="28">
        <f t="shared" si="323"/>
        <v>0</v>
      </c>
      <c r="U381" s="28">
        <f t="shared" si="322"/>
        <v>0</v>
      </c>
      <c r="V381" s="26">
        <v>8</v>
      </c>
      <c r="W381" s="26" t="s">
        <v>85</v>
      </c>
      <c r="X381" s="26">
        <f t="shared" si="324"/>
        <v>0</v>
      </c>
      <c r="Y381" s="26" t="s">
        <v>86</v>
      </c>
      <c r="Z381" s="26">
        <f t="shared" si="325"/>
        <v>0</v>
      </c>
      <c r="AA381" s="26" t="s">
        <v>306</v>
      </c>
      <c r="AB381" s="26">
        <f t="shared" si="326"/>
        <v>0</v>
      </c>
      <c r="AC381" s="49" t="s">
        <v>97</v>
      </c>
      <c r="AD381" s="26">
        <f t="shared" si="327"/>
        <v>0</v>
      </c>
      <c r="AE381" s="29" t="s">
        <v>266</v>
      </c>
      <c r="AF381" s="26">
        <f t="shared" si="328"/>
        <v>0</v>
      </c>
      <c r="AG381" s="29" t="s">
        <v>466</v>
      </c>
      <c r="AH381" s="26">
        <f t="shared" si="329"/>
        <v>0</v>
      </c>
      <c r="AI381" s="26">
        <v>8</v>
      </c>
      <c r="AJ381" s="26" t="s">
        <v>63</v>
      </c>
      <c r="AK381" s="26">
        <f t="shared" si="330"/>
        <v>0</v>
      </c>
      <c r="AL381" s="26" t="s">
        <v>217</v>
      </c>
      <c r="AM381" s="26">
        <f t="shared" si="331"/>
        <v>0</v>
      </c>
      <c r="AN381" s="26" t="s">
        <v>359</v>
      </c>
      <c r="AO381" s="26">
        <f t="shared" si="332"/>
        <v>0</v>
      </c>
      <c r="AP381" s="26" t="s">
        <v>97</v>
      </c>
      <c r="AQ381" s="26">
        <f t="shared" si="333"/>
        <v>0</v>
      </c>
      <c r="AR381" s="26" t="s">
        <v>349</v>
      </c>
      <c r="AS381" s="26">
        <f t="shared" si="334"/>
        <v>0</v>
      </c>
      <c r="AT381" s="26" t="s">
        <v>66</v>
      </c>
      <c r="AU381" s="26">
        <f t="shared" si="335"/>
        <v>0</v>
      </c>
      <c r="AV381" s="26">
        <v>8</v>
      </c>
      <c r="AW381" s="26" t="s">
        <v>63</v>
      </c>
      <c r="AX381" s="26">
        <f t="shared" si="336"/>
        <v>0</v>
      </c>
      <c r="AY381" s="26" t="s">
        <v>217</v>
      </c>
      <c r="AZ381" s="26">
        <f t="shared" si="337"/>
        <v>0</v>
      </c>
      <c r="BA381" s="26" t="s">
        <v>64</v>
      </c>
      <c r="BB381" s="26">
        <f t="shared" si="338"/>
        <v>0</v>
      </c>
      <c r="BC381" s="26" t="s">
        <v>97</v>
      </c>
      <c r="BD381" s="26">
        <f t="shared" si="339"/>
        <v>0</v>
      </c>
      <c r="BE381" s="26" t="s">
        <v>184</v>
      </c>
      <c r="BF381" s="26">
        <f t="shared" si="340"/>
        <v>0</v>
      </c>
      <c r="BG381" s="26" t="s">
        <v>66</v>
      </c>
      <c r="BH381" s="26">
        <f t="shared" si="341"/>
        <v>0</v>
      </c>
      <c r="BI381" s="26">
        <v>8</v>
      </c>
      <c r="BJ381" s="26" t="s">
        <v>63</v>
      </c>
      <c r="BK381" s="26">
        <f t="shared" si="342"/>
        <v>0</v>
      </c>
      <c r="BL381" s="26" t="s">
        <v>830</v>
      </c>
      <c r="BM381" s="26">
        <f t="shared" si="343"/>
        <v>0</v>
      </c>
      <c r="BN381" s="26" t="s">
        <v>64</v>
      </c>
      <c r="BO381" s="26">
        <f t="shared" si="344"/>
        <v>0</v>
      </c>
      <c r="BP381" s="26" t="s">
        <v>97</v>
      </c>
      <c r="BQ381" s="26">
        <f t="shared" si="345"/>
        <v>0</v>
      </c>
      <c r="BR381" s="26" t="s">
        <v>184</v>
      </c>
      <c r="BS381" s="26">
        <f t="shared" si="346"/>
        <v>0</v>
      </c>
      <c r="BT381" s="26" t="s">
        <v>66</v>
      </c>
      <c r="BU381" s="26">
        <f t="shared" si="347"/>
        <v>0</v>
      </c>
      <c r="BV381" s="26">
        <v>8</v>
      </c>
      <c r="BW381" s="26" t="s">
        <v>63</v>
      </c>
      <c r="BX381" s="26">
        <f t="shared" si="348"/>
        <v>0</v>
      </c>
      <c r="BY381" s="26" t="s">
        <v>830</v>
      </c>
      <c r="BZ381" s="26">
        <f t="shared" si="349"/>
        <v>0</v>
      </c>
      <c r="CA381" s="26" t="s">
        <v>64</v>
      </c>
      <c r="CB381" s="26">
        <f t="shared" si="350"/>
        <v>0</v>
      </c>
      <c r="CC381" s="26" t="s">
        <v>97</v>
      </c>
      <c r="CD381" s="26">
        <f t="shared" si="351"/>
        <v>0</v>
      </c>
      <c r="CE381" s="26" t="s">
        <v>184</v>
      </c>
      <c r="CF381" s="26">
        <f t="shared" si="352"/>
        <v>0</v>
      </c>
      <c r="CG381" s="26" t="s">
        <v>66</v>
      </c>
      <c r="CH381" s="26">
        <f t="shared" si="353"/>
        <v>0</v>
      </c>
      <c r="CI381" s="26">
        <v>8</v>
      </c>
      <c r="CJ381" s="26" t="s">
        <v>63</v>
      </c>
      <c r="CK381" s="26">
        <f t="shared" si="354"/>
        <v>0</v>
      </c>
      <c r="CL381" s="26" t="s">
        <v>830</v>
      </c>
      <c r="CM381" s="26">
        <f t="shared" si="355"/>
        <v>0</v>
      </c>
      <c r="CN381" s="26" t="s">
        <v>64</v>
      </c>
      <c r="CO381" s="26">
        <f t="shared" si="356"/>
        <v>0</v>
      </c>
      <c r="CP381" s="26" t="s">
        <v>97</v>
      </c>
      <c r="CQ381" s="26">
        <f t="shared" si="357"/>
        <v>0</v>
      </c>
      <c r="CR381" s="26" t="s">
        <v>266</v>
      </c>
      <c r="CS381" s="26">
        <f t="shared" si="358"/>
        <v>0</v>
      </c>
      <c r="CT381" s="26" t="s">
        <v>66</v>
      </c>
      <c r="CU381" s="26">
        <f t="shared" si="359"/>
        <v>0</v>
      </c>
    </row>
    <row r="382" spans="1:99" ht="15.75" x14ac:dyDescent="0.15">
      <c r="A382" s="23" t="s">
        <v>865</v>
      </c>
      <c r="B382" s="24" t="s">
        <v>866</v>
      </c>
      <c r="C382" s="23" t="s">
        <v>160</v>
      </c>
      <c r="D382" s="23" t="s">
        <v>8</v>
      </c>
      <c r="E382" s="25"/>
      <c r="F382" s="23">
        <v>0.2</v>
      </c>
      <c r="G382" s="26">
        <v>0</v>
      </c>
      <c r="H382" s="26">
        <v>107</v>
      </c>
      <c r="I382" s="26">
        <v>80</v>
      </c>
      <c r="J382" s="26">
        <v>87</v>
      </c>
      <c r="K382" s="26">
        <v>36</v>
      </c>
      <c r="L382" s="26">
        <v>59</v>
      </c>
      <c r="M382" s="26">
        <v>0</v>
      </c>
      <c r="N382" s="27">
        <v>55</v>
      </c>
      <c r="O382" s="26">
        <v>0</v>
      </c>
      <c r="P382" s="26">
        <f t="shared" si="319"/>
        <v>424</v>
      </c>
      <c r="Q382" s="28" t="str">
        <f>IF(D382="物理类",IF(P382&gt;=分数线!$C$2,"本科",""),IF(D382="历史类",IF(P382&gt;=分数线!$C$3,"本科","")))</f>
        <v/>
      </c>
      <c r="R382" s="28">
        <f t="shared" si="320"/>
        <v>-7.2</v>
      </c>
      <c r="S382" s="28" t="str">
        <f>IF(D382="物理类",IF(P382&gt;=分数线!$C$6,"重本",""),IF(D382="历史类",IF(P382&gt;=分数线!$C$7,"重本","")))</f>
        <v/>
      </c>
      <c r="T382" s="28">
        <f t="shared" si="323"/>
        <v>0</v>
      </c>
      <c r="U382" s="28">
        <f t="shared" ref="U382:U438" si="360">R382+T382</f>
        <v>-7.2</v>
      </c>
      <c r="V382" s="26">
        <v>8</v>
      </c>
      <c r="W382" s="26" t="s">
        <v>78</v>
      </c>
      <c r="X382" s="26">
        <f t="shared" si="324"/>
        <v>-0.12</v>
      </c>
      <c r="Y382" s="26" t="s">
        <v>161</v>
      </c>
      <c r="Z382" s="26">
        <f t="shared" si="325"/>
        <v>-0.12</v>
      </c>
      <c r="AA382" s="26" t="s">
        <v>359</v>
      </c>
      <c r="AB382" s="26">
        <f t="shared" si="326"/>
        <v>-0.12</v>
      </c>
      <c r="AC382" s="49" t="s">
        <v>183</v>
      </c>
      <c r="AD382" s="26">
        <f t="shared" si="327"/>
        <v>-0.12</v>
      </c>
      <c r="AE382" s="29" t="s">
        <v>227</v>
      </c>
      <c r="AF382" s="26">
        <f t="shared" si="328"/>
        <v>-0.12</v>
      </c>
      <c r="AG382" s="29" t="s">
        <v>82</v>
      </c>
      <c r="AH382" s="26">
        <f t="shared" si="329"/>
        <v>-0.12</v>
      </c>
      <c r="AI382" s="26">
        <v>8</v>
      </c>
      <c r="AJ382" s="26" t="s">
        <v>63</v>
      </c>
      <c r="AK382" s="26">
        <f t="shared" si="330"/>
        <v>-0.12</v>
      </c>
      <c r="AL382" s="26" t="s">
        <v>217</v>
      </c>
      <c r="AM382" s="26">
        <f t="shared" si="331"/>
        <v>-0.12</v>
      </c>
      <c r="AN382" s="26" t="s">
        <v>359</v>
      </c>
      <c r="AO382" s="26">
        <f t="shared" si="332"/>
        <v>-0.12</v>
      </c>
      <c r="AP382" s="26" t="s">
        <v>97</v>
      </c>
      <c r="AQ382" s="26">
        <f t="shared" si="333"/>
        <v>-0.12</v>
      </c>
      <c r="AR382" s="26" t="s">
        <v>349</v>
      </c>
      <c r="AS382" s="26">
        <f t="shared" si="334"/>
        <v>-0.12</v>
      </c>
      <c r="AT382" s="26" t="s">
        <v>66</v>
      </c>
      <c r="AU382" s="26">
        <f t="shared" si="335"/>
        <v>-0.12</v>
      </c>
      <c r="AV382" s="26">
        <v>8</v>
      </c>
      <c r="AW382" s="26" t="s">
        <v>63</v>
      </c>
      <c r="AX382" s="26">
        <f t="shared" si="336"/>
        <v>-0.18</v>
      </c>
      <c r="AY382" s="26" t="s">
        <v>217</v>
      </c>
      <c r="AZ382" s="26">
        <f t="shared" si="337"/>
        <v>-0.18</v>
      </c>
      <c r="BA382" s="26" t="s">
        <v>64</v>
      </c>
      <c r="BB382" s="26">
        <f t="shared" si="338"/>
        <v>-0.18</v>
      </c>
      <c r="BC382" s="26" t="s">
        <v>97</v>
      </c>
      <c r="BD382" s="26">
        <f t="shared" si="339"/>
        <v>-0.18</v>
      </c>
      <c r="BE382" s="26" t="s">
        <v>184</v>
      </c>
      <c r="BF382" s="26">
        <f t="shared" si="340"/>
        <v>-0.18</v>
      </c>
      <c r="BG382" s="26" t="s">
        <v>66</v>
      </c>
      <c r="BH382" s="26">
        <f t="shared" si="341"/>
        <v>-0.18</v>
      </c>
      <c r="BI382" s="26">
        <v>8</v>
      </c>
      <c r="BJ382" s="26" t="s">
        <v>63</v>
      </c>
      <c r="BK382" s="26">
        <f t="shared" si="342"/>
        <v>-0.18</v>
      </c>
      <c r="BL382" s="26" t="s">
        <v>830</v>
      </c>
      <c r="BM382" s="26">
        <f t="shared" si="343"/>
        <v>-0.18</v>
      </c>
      <c r="BN382" s="26" t="s">
        <v>64</v>
      </c>
      <c r="BO382" s="26">
        <f t="shared" si="344"/>
        <v>-0.18</v>
      </c>
      <c r="BP382" s="26" t="s">
        <v>97</v>
      </c>
      <c r="BQ382" s="26">
        <f t="shared" si="345"/>
        <v>-0.18</v>
      </c>
      <c r="BR382" s="26" t="s">
        <v>184</v>
      </c>
      <c r="BS382" s="26">
        <f t="shared" si="346"/>
        <v>-0.18</v>
      </c>
      <c r="BT382" s="26" t="s">
        <v>66</v>
      </c>
      <c r="BU382" s="26">
        <f t="shared" si="347"/>
        <v>-0.18</v>
      </c>
      <c r="BV382" s="26">
        <v>8</v>
      </c>
      <c r="BW382" s="26" t="s">
        <v>63</v>
      </c>
      <c r="BX382" s="26">
        <f t="shared" si="348"/>
        <v>-0.3</v>
      </c>
      <c r="BY382" s="26" t="s">
        <v>830</v>
      </c>
      <c r="BZ382" s="26">
        <f t="shared" si="349"/>
        <v>-0.3</v>
      </c>
      <c r="CA382" s="26" t="s">
        <v>64</v>
      </c>
      <c r="CB382" s="26">
        <f t="shared" si="350"/>
        <v>-0.3</v>
      </c>
      <c r="CC382" s="26" t="s">
        <v>97</v>
      </c>
      <c r="CD382" s="26">
        <f t="shared" si="351"/>
        <v>-0.3</v>
      </c>
      <c r="CE382" s="26" t="s">
        <v>184</v>
      </c>
      <c r="CF382" s="26">
        <f t="shared" si="352"/>
        <v>-0.3</v>
      </c>
      <c r="CG382" s="26" t="s">
        <v>66</v>
      </c>
      <c r="CH382" s="26">
        <f t="shared" si="353"/>
        <v>-0.3</v>
      </c>
      <c r="CI382" s="26">
        <v>8</v>
      </c>
      <c r="CJ382" s="26" t="s">
        <v>63</v>
      </c>
      <c r="CK382" s="26">
        <f t="shared" si="354"/>
        <v>-0.3</v>
      </c>
      <c r="CL382" s="26" t="s">
        <v>830</v>
      </c>
      <c r="CM382" s="26">
        <f t="shared" si="355"/>
        <v>-0.3</v>
      </c>
      <c r="CN382" s="26" t="s">
        <v>64</v>
      </c>
      <c r="CO382" s="26">
        <f t="shared" si="356"/>
        <v>-0.3</v>
      </c>
      <c r="CP382" s="26" t="s">
        <v>97</v>
      </c>
      <c r="CQ382" s="26">
        <f t="shared" si="357"/>
        <v>-0.3</v>
      </c>
      <c r="CR382" s="26" t="s">
        <v>266</v>
      </c>
      <c r="CS382" s="26">
        <f t="shared" si="358"/>
        <v>-0.3</v>
      </c>
      <c r="CT382" s="26" t="s">
        <v>66</v>
      </c>
      <c r="CU382" s="26">
        <f t="shared" si="359"/>
        <v>-0.3</v>
      </c>
    </row>
    <row r="383" spans="1:99" ht="15.75" x14ac:dyDescent="0.15">
      <c r="A383" s="23" t="s">
        <v>867</v>
      </c>
      <c r="B383" s="24" t="s">
        <v>868</v>
      </c>
      <c r="C383" s="23" t="s">
        <v>160</v>
      </c>
      <c r="D383" s="23" t="s">
        <v>8</v>
      </c>
      <c r="E383" s="25"/>
      <c r="F383" s="23">
        <v>0</v>
      </c>
      <c r="G383" s="26">
        <v>0</v>
      </c>
      <c r="H383" s="26">
        <v>100</v>
      </c>
      <c r="I383" s="26">
        <v>60</v>
      </c>
      <c r="J383" s="26">
        <v>56</v>
      </c>
      <c r="K383" s="26">
        <v>38</v>
      </c>
      <c r="L383" s="26">
        <v>63</v>
      </c>
      <c r="M383" s="26">
        <v>0</v>
      </c>
      <c r="N383" s="27">
        <v>52</v>
      </c>
      <c r="O383" s="26">
        <v>0</v>
      </c>
      <c r="P383" s="26">
        <f t="shared" si="319"/>
        <v>369</v>
      </c>
      <c r="Q383" s="28" t="str">
        <f>IF(D383="物理类",IF(P383&gt;=分数线!$C$2,"本科",""),IF(D383="历史类",IF(P383&gt;=分数线!$C$3,"本科","")))</f>
        <v/>
      </c>
      <c r="R383" s="28">
        <f t="shared" si="320"/>
        <v>0</v>
      </c>
      <c r="S383" s="28" t="str">
        <f>IF(D383="物理类",IF(P383&gt;=分数线!$C$6,"重本",""),IF(D383="历史类",IF(P383&gt;=分数线!$C$7,"重本","")))</f>
        <v/>
      </c>
      <c r="T383" s="28">
        <f t="shared" si="323"/>
        <v>0</v>
      </c>
      <c r="U383" s="28">
        <f t="shared" si="360"/>
        <v>0</v>
      </c>
      <c r="V383" s="26">
        <v>8</v>
      </c>
      <c r="W383" s="26" t="s">
        <v>85</v>
      </c>
      <c r="X383" s="26">
        <f t="shared" si="324"/>
        <v>0</v>
      </c>
      <c r="Y383" s="26" t="s">
        <v>274</v>
      </c>
      <c r="Z383" s="26">
        <f t="shared" si="325"/>
        <v>0</v>
      </c>
      <c r="AA383" s="26" t="s">
        <v>93</v>
      </c>
      <c r="AB383" s="26">
        <f t="shared" si="326"/>
        <v>0</v>
      </c>
      <c r="AC383" s="49" t="s">
        <v>183</v>
      </c>
      <c r="AD383" s="26">
        <f t="shared" si="327"/>
        <v>0</v>
      </c>
      <c r="AE383" s="29" t="s">
        <v>275</v>
      </c>
      <c r="AF383" s="26">
        <f t="shared" si="328"/>
        <v>0</v>
      </c>
      <c r="AG383" s="29" t="s">
        <v>466</v>
      </c>
      <c r="AH383" s="26">
        <f t="shared" si="329"/>
        <v>0</v>
      </c>
      <c r="AI383" s="26">
        <v>8</v>
      </c>
      <c r="AJ383" s="26" t="s">
        <v>63</v>
      </c>
      <c r="AK383" s="26">
        <f t="shared" si="330"/>
        <v>0</v>
      </c>
      <c r="AL383" s="26" t="s">
        <v>217</v>
      </c>
      <c r="AM383" s="26">
        <f t="shared" si="331"/>
        <v>0</v>
      </c>
      <c r="AN383" s="26" t="s">
        <v>359</v>
      </c>
      <c r="AO383" s="26">
        <f t="shared" si="332"/>
        <v>0</v>
      </c>
      <c r="AP383" s="26" t="s">
        <v>97</v>
      </c>
      <c r="AQ383" s="26">
        <f t="shared" si="333"/>
        <v>0</v>
      </c>
      <c r="AR383" s="26" t="s">
        <v>349</v>
      </c>
      <c r="AS383" s="26">
        <f t="shared" si="334"/>
        <v>0</v>
      </c>
      <c r="AT383" s="26" t="s">
        <v>66</v>
      </c>
      <c r="AU383" s="26">
        <f t="shared" si="335"/>
        <v>0</v>
      </c>
      <c r="AV383" s="26">
        <v>8</v>
      </c>
      <c r="AW383" s="26" t="s">
        <v>63</v>
      </c>
      <c r="AX383" s="26">
        <f t="shared" si="336"/>
        <v>0</v>
      </c>
      <c r="AY383" s="26" t="s">
        <v>217</v>
      </c>
      <c r="AZ383" s="26">
        <f t="shared" si="337"/>
        <v>0</v>
      </c>
      <c r="BA383" s="26" t="s">
        <v>64</v>
      </c>
      <c r="BB383" s="26">
        <f t="shared" si="338"/>
        <v>0</v>
      </c>
      <c r="BC383" s="26" t="s">
        <v>97</v>
      </c>
      <c r="BD383" s="26">
        <f t="shared" si="339"/>
        <v>0</v>
      </c>
      <c r="BE383" s="26" t="s">
        <v>184</v>
      </c>
      <c r="BF383" s="26">
        <f t="shared" si="340"/>
        <v>0</v>
      </c>
      <c r="BG383" s="26" t="s">
        <v>66</v>
      </c>
      <c r="BH383" s="26">
        <f t="shared" si="341"/>
        <v>0</v>
      </c>
      <c r="BI383" s="26">
        <v>8</v>
      </c>
      <c r="BJ383" s="26" t="s">
        <v>63</v>
      </c>
      <c r="BK383" s="26">
        <f t="shared" si="342"/>
        <v>0</v>
      </c>
      <c r="BL383" s="26" t="s">
        <v>830</v>
      </c>
      <c r="BM383" s="26">
        <f t="shared" si="343"/>
        <v>0</v>
      </c>
      <c r="BN383" s="26" t="s">
        <v>64</v>
      </c>
      <c r="BO383" s="26">
        <f t="shared" si="344"/>
        <v>0</v>
      </c>
      <c r="BP383" s="26" t="s">
        <v>97</v>
      </c>
      <c r="BQ383" s="26">
        <f t="shared" si="345"/>
        <v>0</v>
      </c>
      <c r="BR383" s="26" t="s">
        <v>184</v>
      </c>
      <c r="BS383" s="26">
        <f t="shared" si="346"/>
        <v>0</v>
      </c>
      <c r="BT383" s="26" t="s">
        <v>66</v>
      </c>
      <c r="BU383" s="26">
        <f t="shared" si="347"/>
        <v>0</v>
      </c>
      <c r="BV383" s="26">
        <v>8</v>
      </c>
      <c r="BW383" s="26" t="s">
        <v>63</v>
      </c>
      <c r="BX383" s="26">
        <f t="shared" si="348"/>
        <v>0</v>
      </c>
      <c r="BY383" s="26" t="s">
        <v>830</v>
      </c>
      <c r="BZ383" s="26">
        <f t="shared" si="349"/>
        <v>0</v>
      </c>
      <c r="CA383" s="26" t="s">
        <v>64</v>
      </c>
      <c r="CB383" s="26">
        <f t="shared" si="350"/>
        <v>0</v>
      </c>
      <c r="CC383" s="26" t="s">
        <v>97</v>
      </c>
      <c r="CD383" s="26">
        <f t="shared" si="351"/>
        <v>0</v>
      </c>
      <c r="CE383" s="26" t="s">
        <v>184</v>
      </c>
      <c r="CF383" s="26">
        <f t="shared" si="352"/>
        <v>0</v>
      </c>
      <c r="CG383" s="26" t="s">
        <v>66</v>
      </c>
      <c r="CH383" s="26">
        <f t="shared" si="353"/>
        <v>0</v>
      </c>
      <c r="CI383" s="26">
        <v>8</v>
      </c>
      <c r="CJ383" s="26" t="s">
        <v>63</v>
      </c>
      <c r="CK383" s="26">
        <f t="shared" si="354"/>
        <v>0</v>
      </c>
      <c r="CL383" s="26" t="s">
        <v>830</v>
      </c>
      <c r="CM383" s="26">
        <f t="shared" si="355"/>
        <v>0</v>
      </c>
      <c r="CN383" s="26" t="s">
        <v>64</v>
      </c>
      <c r="CO383" s="26">
        <f t="shared" si="356"/>
        <v>0</v>
      </c>
      <c r="CP383" s="26" t="s">
        <v>97</v>
      </c>
      <c r="CQ383" s="26">
        <f t="shared" si="357"/>
        <v>0</v>
      </c>
      <c r="CR383" s="26" t="s">
        <v>266</v>
      </c>
      <c r="CS383" s="26">
        <f t="shared" si="358"/>
        <v>0</v>
      </c>
      <c r="CT383" s="26" t="s">
        <v>66</v>
      </c>
      <c r="CU383" s="26">
        <f t="shared" si="359"/>
        <v>0</v>
      </c>
    </row>
    <row r="384" spans="1:99" ht="15.75" x14ac:dyDescent="0.15">
      <c r="A384" s="23" t="s">
        <v>869</v>
      </c>
      <c r="B384" s="24" t="s">
        <v>870</v>
      </c>
      <c r="C384" s="23" t="s">
        <v>160</v>
      </c>
      <c r="D384" s="23" t="s">
        <v>8</v>
      </c>
      <c r="E384" s="25"/>
      <c r="F384" s="23">
        <v>0.2</v>
      </c>
      <c r="G384" s="26">
        <v>0</v>
      </c>
      <c r="H384" s="26">
        <v>87</v>
      </c>
      <c r="I384" s="26">
        <v>60</v>
      </c>
      <c r="J384" s="26">
        <v>52</v>
      </c>
      <c r="K384" s="26">
        <v>28</v>
      </c>
      <c r="L384" s="26">
        <v>54</v>
      </c>
      <c r="M384" s="26">
        <v>0</v>
      </c>
      <c r="N384" s="27">
        <v>52</v>
      </c>
      <c r="O384" s="26">
        <v>0</v>
      </c>
      <c r="P384" s="26">
        <f t="shared" ref="P384:P447" si="361">ROUND(SUM(H384:O384),0)</f>
        <v>333</v>
      </c>
      <c r="Q384" s="28" t="str">
        <f>IF(D384="物理类",IF(P384&gt;=分数线!$C$2,"本科",""),IF(D384="历史类",IF(P384&gt;=分数线!$C$3,"本科","")))</f>
        <v/>
      </c>
      <c r="R384" s="28">
        <f t="shared" ref="R384:R447" si="362">IF(F384&gt;0,IF(Q384="本科",(2-F384)*36,-(F384)*36),IF(Q384="本科",2*36,0))</f>
        <v>-7.2</v>
      </c>
      <c r="S384" s="28" t="str">
        <f>IF(D384="物理类",IF(P384&gt;=分数线!$C$6,"重本",""),IF(D384="历史类",IF(P384&gt;=分数线!$C$7,"重本","")))</f>
        <v/>
      </c>
      <c r="T384" s="28">
        <f t="shared" si="323"/>
        <v>0</v>
      </c>
      <c r="U384" s="28">
        <f t="shared" si="360"/>
        <v>-7.2</v>
      </c>
      <c r="V384" s="26">
        <v>8</v>
      </c>
      <c r="W384" s="26" t="s">
        <v>216</v>
      </c>
      <c r="X384" s="26">
        <f t="shared" si="324"/>
        <v>-0.12</v>
      </c>
      <c r="Y384" s="26" t="s">
        <v>217</v>
      </c>
      <c r="Z384" s="26">
        <f t="shared" si="325"/>
        <v>-0.12</v>
      </c>
      <c r="AA384" s="26" t="s">
        <v>93</v>
      </c>
      <c r="AB384" s="26">
        <f t="shared" si="326"/>
        <v>-0.12</v>
      </c>
      <c r="AC384" s="49" t="s">
        <v>218</v>
      </c>
      <c r="AD384" s="26">
        <f t="shared" si="327"/>
        <v>-0.12</v>
      </c>
      <c r="AE384" s="29" t="s">
        <v>219</v>
      </c>
      <c r="AF384" s="26">
        <f t="shared" si="328"/>
        <v>-0.12</v>
      </c>
      <c r="AG384" s="29" t="s">
        <v>470</v>
      </c>
      <c r="AH384" s="26">
        <f t="shared" si="329"/>
        <v>-0.12</v>
      </c>
      <c r="AI384" s="26">
        <v>8</v>
      </c>
      <c r="AJ384" s="26" t="s">
        <v>63</v>
      </c>
      <c r="AK384" s="26">
        <f t="shared" si="330"/>
        <v>-0.12</v>
      </c>
      <c r="AL384" s="26" t="s">
        <v>217</v>
      </c>
      <c r="AM384" s="26">
        <f t="shared" si="331"/>
        <v>-0.12</v>
      </c>
      <c r="AN384" s="26" t="s">
        <v>359</v>
      </c>
      <c r="AO384" s="26">
        <f t="shared" si="332"/>
        <v>-0.12</v>
      </c>
      <c r="AP384" s="26" t="s">
        <v>97</v>
      </c>
      <c r="AQ384" s="26">
        <f t="shared" si="333"/>
        <v>-0.12</v>
      </c>
      <c r="AR384" s="26" t="s">
        <v>349</v>
      </c>
      <c r="AS384" s="26">
        <f t="shared" si="334"/>
        <v>-0.12</v>
      </c>
      <c r="AT384" s="26" t="s">
        <v>66</v>
      </c>
      <c r="AU384" s="26">
        <f t="shared" si="335"/>
        <v>-0.12</v>
      </c>
      <c r="AV384" s="26">
        <v>8</v>
      </c>
      <c r="AW384" s="26" t="s">
        <v>63</v>
      </c>
      <c r="AX384" s="26">
        <f t="shared" si="336"/>
        <v>-0.18</v>
      </c>
      <c r="AY384" s="26" t="s">
        <v>217</v>
      </c>
      <c r="AZ384" s="26">
        <f t="shared" si="337"/>
        <v>-0.18</v>
      </c>
      <c r="BA384" s="26" t="s">
        <v>64</v>
      </c>
      <c r="BB384" s="26">
        <f t="shared" si="338"/>
        <v>-0.18</v>
      </c>
      <c r="BC384" s="26" t="s">
        <v>97</v>
      </c>
      <c r="BD384" s="26">
        <f t="shared" si="339"/>
        <v>-0.18</v>
      </c>
      <c r="BE384" s="26" t="s">
        <v>184</v>
      </c>
      <c r="BF384" s="26">
        <f t="shared" si="340"/>
        <v>-0.18</v>
      </c>
      <c r="BG384" s="26" t="s">
        <v>66</v>
      </c>
      <c r="BH384" s="26">
        <f t="shared" si="341"/>
        <v>-0.18</v>
      </c>
      <c r="BI384" s="26">
        <v>8</v>
      </c>
      <c r="BJ384" s="26" t="s">
        <v>63</v>
      </c>
      <c r="BK384" s="26">
        <f t="shared" si="342"/>
        <v>-0.18</v>
      </c>
      <c r="BL384" s="26" t="s">
        <v>830</v>
      </c>
      <c r="BM384" s="26">
        <f t="shared" si="343"/>
        <v>-0.18</v>
      </c>
      <c r="BN384" s="26" t="s">
        <v>64</v>
      </c>
      <c r="BO384" s="26">
        <f t="shared" si="344"/>
        <v>-0.18</v>
      </c>
      <c r="BP384" s="26" t="s">
        <v>97</v>
      </c>
      <c r="BQ384" s="26">
        <f t="shared" si="345"/>
        <v>-0.18</v>
      </c>
      <c r="BR384" s="26" t="s">
        <v>184</v>
      </c>
      <c r="BS384" s="26">
        <f t="shared" si="346"/>
        <v>-0.18</v>
      </c>
      <c r="BT384" s="26" t="s">
        <v>66</v>
      </c>
      <c r="BU384" s="26">
        <f t="shared" si="347"/>
        <v>-0.18</v>
      </c>
      <c r="BV384" s="26">
        <v>8</v>
      </c>
      <c r="BW384" s="26" t="s">
        <v>63</v>
      </c>
      <c r="BX384" s="26">
        <f t="shared" si="348"/>
        <v>-0.3</v>
      </c>
      <c r="BY384" s="26" t="s">
        <v>830</v>
      </c>
      <c r="BZ384" s="26">
        <f t="shared" si="349"/>
        <v>-0.3</v>
      </c>
      <c r="CA384" s="26" t="s">
        <v>64</v>
      </c>
      <c r="CB384" s="26">
        <f t="shared" si="350"/>
        <v>-0.3</v>
      </c>
      <c r="CC384" s="26" t="s">
        <v>97</v>
      </c>
      <c r="CD384" s="26">
        <f t="shared" si="351"/>
        <v>-0.3</v>
      </c>
      <c r="CE384" s="26" t="s">
        <v>184</v>
      </c>
      <c r="CF384" s="26">
        <f t="shared" si="352"/>
        <v>-0.3</v>
      </c>
      <c r="CG384" s="26" t="s">
        <v>66</v>
      </c>
      <c r="CH384" s="26">
        <f t="shared" si="353"/>
        <v>-0.3</v>
      </c>
      <c r="CI384" s="26">
        <v>8</v>
      </c>
      <c r="CJ384" s="26" t="s">
        <v>63</v>
      </c>
      <c r="CK384" s="26">
        <f t="shared" si="354"/>
        <v>-0.3</v>
      </c>
      <c r="CL384" s="26" t="s">
        <v>830</v>
      </c>
      <c r="CM384" s="26">
        <f t="shared" si="355"/>
        <v>-0.3</v>
      </c>
      <c r="CN384" s="26" t="s">
        <v>64</v>
      </c>
      <c r="CO384" s="26">
        <f t="shared" si="356"/>
        <v>-0.3</v>
      </c>
      <c r="CP384" s="26" t="s">
        <v>97</v>
      </c>
      <c r="CQ384" s="26">
        <f t="shared" si="357"/>
        <v>-0.3</v>
      </c>
      <c r="CR384" s="26" t="s">
        <v>266</v>
      </c>
      <c r="CS384" s="26">
        <f t="shared" si="358"/>
        <v>-0.3</v>
      </c>
      <c r="CT384" s="26" t="s">
        <v>66</v>
      </c>
      <c r="CU384" s="26">
        <f t="shared" si="359"/>
        <v>-0.3</v>
      </c>
    </row>
    <row r="385" spans="1:99" ht="15.75" x14ac:dyDescent="0.15">
      <c r="A385" s="23" t="s">
        <v>871</v>
      </c>
      <c r="B385" s="24" t="s">
        <v>872</v>
      </c>
      <c r="C385" s="23" t="s">
        <v>160</v>
      </c>
      <c r="D385" s="23" t="s">
        <v>8</v>
      </c>
      <c r="E385" s="25"/>
      <c r="F385" s="23">
        <v>0</v>
      </c>
      <c r="G385" s="26">
        <v>0</v>
      </c>
      <c r="H385" s="26">
        <v>87</v>
      </c>
      <c r="I385" s="26">
        <v>51</v>
      </c>
      <c r="J385" s="26">
        <v>35</v>
      </c>
      <c r="K385" s="26">
        <v>32</v>
      </c>
      <c r="L385" s="26">
        <v>54</v>
      </c>
      <c r="M385" s="26">
        <v>0</v>
      </c>
      <c r="N385" s="27">
        <v>52</v>
      </c>
      <c r="O385" s="26">
        <v>0</v>
      </c>
      <c r="P385" s="26">
        <f t="shared" si="361"/>
        <v>311</v>
      </c>
      <c r="Q385" s="28" t="str">
        <f>IF(D385="物理类",IF(P385&gt;=分数线!$C$2,"本科",""),IF(D385="历史类",IF(P385&gt;=分数线!$C$3,"本科","")))</f>
        <v/>
      </c>
      <c r="R385" s="28">
        <f t="shared" si="362"/>
        <v>0</v>
      </c>
      <c r="S385" s="28" t="str">
        <f>IF(D385="物理类",IF(P385&gt;=分数线!$C$6,"重本",""),IF(D385="历史类",IF(P385&gt;=分数线!$C$7,"重本","")))</f>
        <v/>
      </c>
      <c r="T385" s="28">
        <f t="shared" si="323"/>
        <v>0</v>
      </c>
      <c r="U385" s="28">
        <f t="shared" si="360"/>
        <v>0</v>
      </c>
      <c r="V385" s="26">
        <v>8</v>
      </c>
      <c r="W385" s="26" t="s">
        <v>343</v>
      </c>
      <c r="X385" s="26">
        <f t="shared" si="324"/>
        <v>0</v>
      </c>
      <c r="Y385" s="26" t="s">
        <v>79</v>
      </c>
      <c r="Z385" s="26">
        <f t="shared" si="325"/>
        <v>0</v>
      </c>
      <c r="AA385" s="26" t="s">
        <v>344</v>
      </c>
      <c r="AB385" s="26">
        <f t="shared" si="326"/>
        <v>0</v>
      </c>
      <c r="AC385" s="49" t="s">
        <v>218</v>
      </c>
      <c r="AD385" s="26">
        <f t="shared" si="327"/>
        <v>0</v>
      </c>
      <c r="AE385" s="29" t="s">
        <v>219</v>
      </c>
      <c r="AF385" s="26">
        <f t="shared" si="328"/>
        <v>0</v>
      </c>
      <c r="AG385" s="29" t="s">
        <v>82</v>
      </c>
      <c r="AH385" s="26">
        <f t="shared" si="329"/>
        <v>0</v>
      </c>
      <c r="AI385" s="26">
        <v>8</v>
      </c>
      <c r="AJ385" s="26" t="s">
        <v>63</v>
      </c>
      <c r="AK385" s="26">
        <f t="shared" si="330"/>
        <v>0</v>
      </c>
      <c r="AL385" s="26" t="s">
        <v>217</v>
      </c>
      <c r="AM385" s="26">
        <f t="shared" si="331"/>
        <v>0</v>
      </c>
      <c r="AN385" s="26" t="s">
        <v>359</v>
      </c>
      <c r="AO385" s="26">
        <f t="shared" si="332"/>
        <v>0</v>
      </c>
      <c r="AP385" s="26" t="s">
        <v>97</v>
      </c>
      <c r="AQ385" s="26">
        <f t="shared" si="333"/>
        <v>0</v>
      </c>
      <c r="AR385" s="26" t="s">
        <v>349</v>
      </c>
      <c r="AS385" s="26">
        <f t="shared" si="334"/>
        <v>0</v>
      </c>
      <c r="AT385" s="26" t="s">
        <v>66</v>
      </c>
      <c r="AU385" s="26">
        <f t="shared" si="335"/>
        <v>0</v>
      </c>
      <c r="AV385" s="26">
        <v>8</v>
      </c>
      <c r="AW385" s="26" t="s">
        <v>63</v>
      </c>
      <c r="AX385" s="26">
        <f t="shared" si="336"/>
        <v>0</v>
      </c>
      <c r="AY385" s="26" t="s">
        <v>217</v>
      </c>
      <c r="AZ385" s="26">
        <f t="shared" si="337"/>
        <v>0</v>
      </c>
      <c r="BA385" s="26" t="s">
        <v>64</v>
      </c>
      <c r="BB385" s="26">
        <f t="shared" si="338"/>
        <v>0</v>
      </c>
      <c r="BC385" s="26" t="s">
        <v>97</v>
      </c>
      <c r="BD385" s="26">
        <f t="shared" si="339"/>
        <v>0</v>
      </c>
      <c r="BE385" s="26" t="s">
        <v>184</v>
      </c>
      <c r="BF385" s="26">
        <f t="shared" si="340"/>
        <v>0</v>
      </c>
      <c r="BG385" s="26" t="s">
        <v>66</v>
      </c>
      <c r="BH385" s="26">
        <f t="shared" si="341"/>
        <v>0</v>
      </c>
      <c r="BI385" s="26">
        <v>8</v>
      </c>
      <c r="BJ385" s="26" t="s">
        <v>63</v>
      </c>
      <c r="BK385" s="26">
        <f t="shared" si="342"/>
        <v>0</v>
      </c>
      <c r="BL385" s="26" t="s">
        <v>830</v>
      </c>
      <c r="BM385" s="26">
        <f t="shared" si="343"/>
        <v>0</v>
      </c>
      <c r="BN385" s="26" t="s">
        <v>64</v>
      </c>
      <c r="BO385" s="26">
        <f t="shared" si="344"/>
        <v>0</v>
      </c>
      <c r="BP385" s="26" t="s">
        <v>97</v>
      </c>
      <c r="BQ385" s="26">
        <f t="shared" si="345"/>
        <v>0</v>
      </c>
      <c r="BR385" s="26" t="s">
        <v>184</v>
      </c>
      <c r="BS385" s="26">
        <f t="shared" si="346"/>
        <v>0</v>
      </c>
      <c r="BT385" s="26" t="s">
        <v>66</v>
      </c>
      <c r="BU385" s="26">
        <f t="shared" si="347"/>
        <v>0</v>
      </c>
      <c r="BV385" s="26">
        <v>8</v>
      </c>
      <c r="BW385" s="26" t="s">
        <v>63</v>
      </c>
      <c r="BX385" s="26">
        <f t="shared" si="348"/>
        <v>0</v>
      </c>
      <c r="BY385" s="26" t="s">
        <v>830</v>
      </c>
      <c r="BZ385" s="26">
        <f t="shared" si="349"/>
        <v>0</v>
      </c>
      <c r="CA385" s="26" t="s">
        <v>64</v>
      </c>
      <c r="CB385" s="26">
        <f t="shared" si="350"/>
        <v>0</v>
      </c>
      <c r="CC385" s="26" t="s">
        <v>97</v>
      </c>
      <c r="CD385" s="26">
        <f t="shared" si="351"/>
        <v>0</v>
      </c>
      <c r="CE385" s="26" t="s">
        <v>184</v>
      </c>
      <c r="CF385" s="26">
        <f t="shared" si="352"/>
        <v>0</v>
      </c>
      <c r="CG385" s="26" t="s">
        <v>66</v>
      </c>
      <c r="CH385" s="26">
        <f t="shared" si="353"/>
        <v>0</v>
      </c>
      <c r="CI385" s="26">
        <v>8</v>
      </c>
      <c r="CJ385" s="26" t="s">
        <v>63</v>
      </c>
      <c r="CK385" s="26">
        <f t="shared" si="354"/>
        <v>0</v>
      </c>
      <c r="CL385" s="26" t="s">
        <v>830</v>
      </c>
      <c r="CM385" s="26">
        <f t="shared" si="355"/>
        <v>0</v>
      </c>
      <c r="CN385" s="26" t="s">
        <v>64</v>
      </c>
      <c r="CO385" s="26">
        <f t="shared" si="356"/>
        <v>0</v>
      </c>
      <c r="CP385" s="26" t="s">
        <v>97</v>
      </c>
      <c r="CQ385" s="26">
        <f t="shared" si="357"/>
        <v>0</v>
      </c>
      <c r="CR385" s="26" t="s">
        <v>266</v>
      </c>
      <c r="CS385" s="26">
        <f t="shared" si="358"/>
        <v>0</v>
      </c>
      <c r="CT385" s="26" t="s">
        <v>66</v>
      </c>
      <c r="CU385" s="26">
        <f t="shared" si="359"/>
        <v>0</v>
      </c>
    </row>
    <row r="386" spans="1:99" ht="15.75" x14ac:dyDescent="0.25">
      <c r="A386" s="23" t="s">
        <v>873</v>
      </c>
      <c r="B386" s="51" t="s">
        <v>874</v>
      </c>
      <c r="C386" s="23" t="s">
        <v>160</v>
      </c>
      <c r="D386" s="23" t="s">
        <v>8</v>
      </c>
      <c r="E386" s="25"/>
      <c r="F386" s="23">
        <v>0</v>
      </c>
      <c r="G386" s="26">
        <v>0</v>
      </c>
      <c r="H386" s="26">
        <v>91</v>
      </c>
      <c r="I386" s="26">
        <v>51</v>
      </c>
      <c r="J386" s="26">
        <v>56</v>
      </c>
      <c r="K386" s="26">
        <v>21</v>
      </c>
      <c r="L386" s="26">
        <v>52</v>
      </c>
      <c r="M386" s="26">
        <v>0</v>
      </c>
      <c r="N386" s="27">
        <v>51</v>
      </c>
      <c r="O386" s="26">
        <v>0</v>
      </c>
      <c r="P386" s="26">
        <f t="shared" si="361"/>
        <v>322</v>
      </c>
      <c r="Q386" s="28" t="str">
        <f>IF(D386="物理类",IF(P386&gt;=分数线!$C$2,"本科",""),IF(D386="历史类",IF(P386&gt;=分数线!$C$3,"本科","")))</f>
        <v/>
      </c>
      <c r="R386" s="28">
        <f t="shared" si="362"/>
        <v>0</v>
      </c>
      <c r="S386" s="28" t="str">
        <f>IF(D386="物理类",IF(P386&gt;=分数线!$C$6,"重本",""),IF(D386="历史类",IF(P386&gt;=分数线!$C$7,"重本","")))</f>
        <v/>
      </c>
      <c r="T386" s="28">
        <f t="shared" si="323"/>
        <v>0</v>
      </c>
      <c r="U386" s="28">
        <f t="shared" si="360"/>
        <v>0</v>
      </c>
      <c r="V386" s="26">
        <v>8</v>
      </c>
      <c r="W386" s="26" t="s">
        <v>343</v>
      </c>
      <c r="X386" s="26">
        <f t="shared" si="324"/>
        <v>0</v>
      </c>
      <c r="Y386" s="26" t="s">
        <v>79</v>
      </c>
      <c r="Z386" s="26">
        <f t="shared" si="325"/>
        <v>0</v>
      </c>
      <c r="AA386" s="26" t="s">
        <v>344</v>
      </c>
      <c r="AB386" s="26">
        <f t="shared" si="326"/>
        <v>0</v>
      </c>
      <c r="AC386" s="49" t="s">
        <v>218</v>
      </c>
      <c r="AD386" s="26">
        <f t="shared" si="327"/>
        <v>0</v>
      </c>
      <c r="AE386" s="29" t="s">
        <v>219</v>
      </c>
      <c r="AF386" s="26">
        <f t="shared" si="328"/>
        <v>0</v>
      </c>
      <c r="AG386" s="29" t="s">
        <v>82</v>
      </c>
      <c r="AH386" s="26">
        <f t="shared" si="329"/>
        <v>0</v>
      </c>
      <c r="AI386" s="26">
        <v>8</v>
      </c>
      <c r="AJ386" s="26" t="s">
        <v>63</v>
      </c>
      <c r="AK386" s="26">
        <f t="shared" si="330"/>
        <v>0</v>
      </c>
      <c r="AL386" s="26" t="s">
        <v>217</v>
      </c>
      <c r="AM386" s="26">
        <f t="shared" si="331"/>
        <v>0</v>
      </c>
      <c r="AN386" s="26" t="s">
        <v>359</v>
      </c>
      <c r="AO386" s="26">
        <f t="shared" si="332"/>
        <v>0</v>
      </c>
      <c r="AP386" s="26" t="s">
        <v>97</v>
      </c>
      <c r="AQ386" s="26">
        <f t="shared" si="333"/>
        <v>0</v>
      </c>
      <c r="AR386" s="26" t="s">
        <v>349</v>
      </c>
      <c r="AS386" s="26">
        <f t="shared" si="334"/>
        <v>0</v>
      </c>
      <c r="AT386" s="26" t="s">
        <v>66</v>
      </c>
      <c r="AU386" s="26">
        <f t="shared" si="335"/>
        <v>0</v>
      </c>
      <c r="AV386" s="26">
        <v>8</v>
      </c>
      <c r="AW386" s="26" t="s">
        <v>63</v>
      </c>
      <c r="AX386" s="26">
        <f t="shared" si="336"/>
        <v>0</v>
      </c>
      <c r="AY386" s="26" t="s">
        <v>217</v>
      </c>
      <c r="AZ386" s="26">
        <f t="shared" si="337"/>
        <v>0</v>
      </c>
      <c r="BA386" s="26" t="s">
        <v>64</v>
      </c>
      <c r="BB386" s="26">
        <f t="shared" si="338"/>
        <v>0</v>
      </c>
      <c r="BC386" s="26" t="s">
        <v>97</v>
      </c>
      <c r="BD386" s="26">
        <f t="shared" si="339"/>
        <v>0</v>
      </c>
      <c r="BE386" s="26" t="s">
        <v>184</v>
      </c>
      <c r="BF386" s="26">
        <f t="shared" si="340"/>
        <v>0</v>
      </c>
      <c r="BG386" s="26" t="s">
        <v>66</v>
      </c>
      <c r="BH386" s="26">
        <f t="shared" si="341"/>
        <v>0</v>
      </c>
      <c r="BI386" s="26">
        <v>8</v>
      </c>
      <c r="BJ386" s="26" t="s">
        <v>63</v>
      </c>
      <c r="BK386" s="26">
        <f t="shared" si="342"/>
        <v>0</v>
      </c>
      <c r="BL386" s="26" t="s">
        <v>830</v>
      </c>
      <c r="BM386" s="26">
        <f t="shared" si="343"/>
        <v>0</v>
      </c>
      <c r="BN386" s="26" t="s">
        <v>64</v>
      </c>
      <c r="BO386" s="26">
        <f t="shared" si="344"/>
        <v>0</v>
      </c>
      <c r="BP386" s="26" t="s">
        <v>97</v>
      </c>
      <c r="BQ386" s="26">
        <f t="shared" si="345"/>
        <v>0</v>
      </c>
      <c r="BR386" s="26" t="s">
        <v>184</v>
      </c>
      <c r="BS386" s="26">
        <f t="shared" si="346"/>
        <v>0</v>
      </c>
      <c r="BT386" s="26" t="s">
        <v>66</v>
      </c>
      <c r="BU386" s="26">
        <f t="shared" si="347"/>
        <v>0</v>
      </c>
      <c r="BV386" s="26" t="e">
        <v>#N/A</v>
      </c>
      <c r="BW386" s="26" t="e">
        <v>#N/A</v>
      </c>
      <c r="BX386" s="26">
        <f t="shared" si="348"/>
        <v>0</v>
      </c>
      <c r="BY386" s="26" t="e">
        <v>#N/A</v>
      </c>
      <c r="BZ386" s="26">
        <f t="shared" si="349"/>
        <v>0</v>
      </c>
      <c r="CA386" s="26" t="e">
        <v>#N/A</v>
      </c>
      <c r="CB386" s="26">
        <f t="shared" si="350"/>
        <v>0</v>
      </c>
      <c r="CC386" s="26" t="e">
        <v>#N/A</v>
      </c>
      <c r="CD386" s="26">
        <f t="shared" si="351"/>
        <v>0</v>
      </c>
      <c r="CE386" s="26" t="e">
        <v>#N/A</v>
      </c>
      <c r="CF386" s="26">
        <f t="shared" si="352"/>
        <v>0</v>
      </c>
      <c r="CG386" s="26" t="e">
        <v>#N/A</v>
      </c>
      <c r="CH386" s="26">
        <f t="shared" si="353"/>
        <v>0</v>
      </c>
      <c r="CI386" s="26">
        <v>8</v>
      </c>
      <c r="CJ386" s="26" t="s">
        <v>63</v>
      </c>
      <c r="CK386" s="26">
        <f t="shared" si="354"/>
        <v>0</v>
      </c>
      <c r="CL386" s="26" t="s">
        <v>830</v>
      </c>
      <c r="CM386" s="26">
        <f t="shared" si="355"/>
        <v>0</v>
      </c>
      <c r="CN386" s="26" t="s">
        <v>64</v>
      </c>
      <c r="CO386" s="26">
        <f t="shared" si="356"/>
        <v>0</v>
      </c>
      <c r="CP386" s="26" t="s">
        <v>97</v>
      </c>
      <c r="CQ386" s="26">
        <f t="shared" si="357"/>
        <v>0</v>
      </c>
      <c r="CR386" s="26" t="s">
        <v>266</v>
      </c>
      <c r="CS386" s="26">
        <f t="shared" si="358"/>
        <v>0</v>
      </c>
      <c r="CT386" s="26" t="s">
        <v>66</v>
      </c>
      <c r="CU386" s="26">
        <f t="shared" si="359"/>
        <v>0</v>
      </c>
    </row>
    <row r="387" spans="1:99" ht="15.75" x14ac:dyDescent="0.25">
      <c r="A387" s="23" t="s">
        <v>875</v>
      </c>
      <c r="B387" s="51" t="s">
        <v>876</v>
      </c>
      <c r="C387" s="23" t="s">
        <v>160</v>
      </c>
      <c r="D387" s="23" t="s">
        <v>8</v>
      </c>
      <c r="E387" s="25"/>
      <c r="F387" s="23">
        <v>0</v>
      </c>
      <c r="G387" s="26">
        <v>0</v>
      </c>
      <c r="H387" s="26">
        <v>85</v>
      </c>
      <c r="I387" s="26">
        <v>20</v>
      </c>
      <c r="J387" s="26">
        <v>30</v>
      </c>
      <c r="K387" s="26">
        <v>14</v>
      </c>
      <c r="L387" s="26">
        <v>43</v>
      </c>
      <c r="M387" s="26">
        <v>0</v>
      </c>
      <c r="N387" s="27">
        <v>39</v>
      </c>
      <c r="O387" s="26">
        <v>0</v>
      </c>
      <c r="P387" s="26">
        <f t="shared" si="361"/>
        <v>231</v>
      </c>
      <c r="Q387" s="28" t="str">
        <f>IF(D387="物理类",IF(P387&gt;=分数线!$C$2,"本科",""),IF(D387="历史类",IF(P387&gt;=分数线!$C$3,"本科","")))</f>
        <v/>
      </c>
      <c r="R387" s="28">
        <f t="shared" si="362"/>
        <v>0</v>
      </c>
      <c r="S387" s="28" t="str">
        <f>IF(D387="物理类",IF(P387&gt;=分数线!$C$6,"重本",""),IF(D387="历史类",IF(P387&gt;=分数线!$C$7,"重本","")))</f>
        <v/>
      </c>
      <c r="T387" s="28">
        <f t="shared" si="323"/>
        <v>0</v>
      </c>
      <c r="U387" s="28">
        <f t="shared" si="360"/>
        <v>0</v>
      </c>
      <c r="V387" s="26">
        <v>8</v>
      </c>
      <c r="W387" s="26" t="s">
        <v>343</v>
      </c>
      <c r="X387" s="26">
        <f t="shared" si="324"/>
        <v>0</v>
      </c>
      <c r="Y387" s="26" t="s">
        <v>79</v>
      </c>
      <c r="Z387" s="26">
        <f t="shared" si="325"/>
        <v>0</v>
      </c>
      <c r="AA387" s="26" t="s">
        <v>344</v>
      </c>
      <c r="AB387" s="26">
        <f t="shared" si="326"/>
        <v>0</v>
      </c>
      <c r="AC387" s="49" t="s">
        <v>218</v>
      </c>
      <c r="AD387" s="26">
        <f t="shared" si="327"/>
        <v>0</v>
      </c>
      <c r="AE387" s="29" t="s">
        <v>219</v>
      </c>
      <c r="AF387" s="26">
        <f t="shared" si="328"/>
        <v>0</v>
      </c>
      <c r="AG387" s="29" t="s">
        <v>278</v>
      </c>
      <c r="AH387" s="26">
        <f t="shared" si="329"/>
        <v>0</v>
      </c>
      <c r="AI387" s="26" t="e">
        <v>#N/A</v>
      </c>
      <c r="AJ387" s="26" t="e">
        <v>#N/A</v>
      </c>
      <c r="AK387" s="26">
        <f t="shared" si="330"/>
        <v>0</v>
      </c>
      <c r="AL387" s="26" t="e">
        <v>#N/A</v>
      </c>
      <c r="AM387" s="26">
        <f t="shared" si="331"/>
        <v>0</v>
      </c>
      <c r="AN387" s="26" t="e">
        <v>#N/A</v>
      </c>
      <c r="AO387" s="26">
        <f t="shared" si="332"/>
        <v>0</v>
      </c>
      <c r="AP387" s="26" t="e">
        <v>#N/A</v>
      </c>
      <c r="AQ387" s="26">
        <f t="shared" si="333"/>
        <v>0</v>
      </c>
      <c r="AR387" s="26" t="e">
        <v>#N/A</v>
      </c>
      <c r="AS387" s="26">
        <f t="shared" si="334"/>
        <v>0</v>
      </c>
      <c r="AT387" s="26" t="e">
        <v>#N/A</v>
      </c>
      <c r="AU387" s="26">
        <f t="shared" si="335"/>
        <v>0</v>
      </c>
      <c r="AV387" s="26" t="e">
        <v>#N/A</v>
      </c>
      <c r="AW387" s="26" t="e">
        <v>#N/A</v>
      </c>
      <c r="AX387" s="26">
        <f t="shared" si="336"/>
        <v>0</v>
      </c>
      <c r="AY387" s="26" t="e">
        <v>#N/A</v>
      </c>
      <c r="AZ387" s="26">
        <f t="shared" si="337"/>
        <v>0</v>
      </c>
      <c r="BA387" s="26" t="e">
        <v>#N/A</v>
      </c>
      <c r="BB387" s="26">
        <f t="shared" si="338"/>
        <v>0</v>
      </c>
      <c r="BC387" s="26" t="e">
        <v>#N/A</v>
      </c>
      <c r="BD387" s="26">
        <f t="shared" si="339"/>
        <v>0</v>
      </c>
      <c r="BE387" s="26" t="e">
        <v>#N/A</v>
      </c>
      <c r="BF387" s="26">
        <f t="shared" si="340"/>
        <v>0</v>
      </c>
      <c r="BG387" s="26" t="e">
        <v>#N/A</v>
      </c>
      <c r="BH387" s="26">
        <f t="shared" si="341"/>
        <v>0</v>
      </c>
      <c r="BI387" s="26" t="e">
        <v>#N/A</v>
      </c>
      <c r="BJ387" s="26" t="e">
        <v>#N/A</v>
      </c>
      <c r="BK387" s="26">
        <f t="shared" si="342"/>
        <v>0</v>
      </c>
      <c r="BL387" s="26" t="e">
        <v>#N/A</v>
      </c>
      <c r="BM387" s="26">
        <f t="shared" si="343"/>
        <v>0</v>
      </c>
      <c r="BN387" s="26" t="e">
        <v>#N/A</v>
      </c>
      <c r="BO387" s="26">
        <f t="shared" si="344"/>
        <v>0</v>
      </c>
      <c r="BP387" s="26" t="e">
        <v>#N/A</v>
      </c>
      <c r="BQ387" s="26">
        <f t="shared" si="345"/>
        <v>0</v>
      </c>
      <c r="BR387" s="26" t="e">
        <v>#N/A</v>
      </c>
      <c r="BS387" s="26">
        <f t="shared" si="346"/>
        <v>0</v>
      </c>
      <c r="BT387" s="26" t="e">
        <v>#N/A</v>
      </c>
      <c r="BU387" s="26">
        <f t="shared" si="347"/>
        <v>0</v>
      </c>
      <c r="BV387" s="26" t="e">
        <v>#N/A</v>
      </c>
      <c r="BW387" s="26" t="e">
        <v>#N/A</v>
      </c>
      <c r="BX387" s="26">
        <f t="shared" si="348"/>
        <v>0</v>
      </c>
      <c r="BY387" s="26" t="e">
        <v>#N/A</v>
      </c>
      <c r="BZ387" s="26">
        <f t="shared" si="349"/>
        <v>0</v>
      </c>
      <c r="CA387" s="26" t="e">
        <v>#N/A</v>
      </c>
      <c r="CB387" s="26">
        <f t="shared" si="350"/>
        <v>0</v>
      </c>
      <c r="CC387" s="26" t="e">
        <v>#N/A</v>
      </c>
      <c r="CD387" s="26">
        <f t="shared" si="351"/>
        <v>0</v>
      </c>
      <c r="CE387" s="26" t="e">
        <v>#N/A</v>
      </c>
      <c r="CF387" s="26">
        <f t="shared" si="352"/>
        <v>0</v>
      </c>
      <c r="CG387" s="26" t="e">
        <v>#N/A</v>
      </c>
      <c r="CH387" s="26">
        <f t="shared" si="353"/>
        <v>0</v>
      </c>
      <c r="CI387" s="26">
        <v>8</v>
      </c>
      <c r="CJ387" s="26" t="s">
        <v>63</v>
      </c>
      <c r="CK387" s="26">
        <f t="shared" si="354"/>
        <v>0</v>
      </c>
      <c r="CL387" s="26" t="s">
        <v>830</v>
      </c>
      <c r="CM387" s="26">
        <f t="shared" si="355"/>
        <v>0</v>
      </c>
      <c r="CN387" s="26" t="s">
        <v>64</v>
      </c>
      <c r="CO387" s="26">
        <f t="shared" si="356"/>
        <v>0</v>
      </c>
      <c r="CP387" s="26" t="s">
        <v>97</v>
      </c>
      <c r="CQ387" s="26">
        <f t="shared" si="357"/>
        <v>0</v>
      </c>
      <c r="CR387" s="26" t="s">
        <v>266</v>
      </c>
      <c r="CS387" s="26">
        <f t="shared" si="358"/>
        <v>0</v>
      </c>
      <c r="CT387" s="26" t="s">
        <v>66</v>
      </c>
      <c r="CU387" s="26">
        <f t="shared" si="359"/>
        <v>0</v>
      </c>
    </row>
    <row r="388" spans="1:99" ht="15.75" x14ac:dyDescent="0.25">
      <c r="A388" s="23" t="s">
        <v>877</v>
      </c>
      <c r="B388" s="51" t="s">
        <v>878</v>
      </c>
      <c r="C388" s="23" t="s">
        <v>160</v>
      </c>
      <c r="D388" s="23" t="s">
        <v>8</v>
      </c>
      <c r="E388" s="25"/>
      <c r="F388" s="23">
        <v>0.2</v>
      </c>
      <c r="G388" s="26">
        <v>0</v>
      </c>
      <c r="H388" s="26">
        <v>103</v>
      </c>
      <c r="I388" s="26">
        <v>88</v>
      </c>
      <c r="J388" s="26">
        <v>68</v>
      </c>
      <c r="K388" s="26">
        <v>52</v>
      </c>
      <c r="L388" s="26">
        <v>66</v>
      </c>
      <c r="M388" s="26">
        <v>0</v>
      </c>
      <c r="N388" s="27">
        <v>0</v>
      </c>
      <c r="O388" s="26">
        <v>82</v>
      </c>
      <c r="P388" s="26">
        <f t="shared" si="361"/>
        <v>459</v>
      </c>
      <c r="Q388" s="28" t="str">
        <f>IF(D388="物理类",IF(P388&gt;=分数线!$C$2,"本科",""),IF(D388="历史类",IF(P388&gt;=分数线!$C$3,"本科","")))</f>
        <v>本科</v>
      </c>
      <c r="R388" s="28">
        <f t="shared" si="362"/>
        <v>64.8</v>
      </c>
      <c r="S388" s="28" t="str">
        <f>IF(D388="物理类",IF(P388&gt;=分数线!$C$6,"重本",""),IF(D388="历史类",IF(P388&gt;=分数线!$C$7,"重本","")))</f>
        <v/>
      </c>
      <c r="T388" s="28">
        <f t="shared" si="323"/>
        <v>0</v>
      </c>
      <c r="U388" s="28">
        <f t="shared" si="360"/>
        <v>64.8</v>
      </c>
      <c r="V388" s="26">
        <v>8</v>
      </c>
      <c r="W388" s="26" t="s">
        <v>78</v>
      </c>
      <c r="X388" s="26">
        <f t="shared" si="324"/>
        <v>1.08</v>
      </c>
      <c r="Y388" s="26" t="s">
        <v>161</v>
      </c>
      <c r="Z388" s="26">
        <f t="shared" si="325"/>
        <v>1.08</v>
      </c>
      <c r="AA388" s="26" t="s">
        <v>359</v>
      </c>
      <c r="AB388" s="26">
        <f t="shared" si="326"/>
        <v>1.08</v>
      </c>
      <c r="AC388" s="49" t="s">
        <v>183</v>
      </c>
      <c r="AD388" s="26">
        <f t="shared" si="327"/>
        <v>1.08</v>
      </c>
      <c r="AE388" s="29" t="s">
        <v>227</v>
      </c>
      <c r="AF388" s="26">
        <f t="shared" si="328"/>
        <v>1.08</v>
      </c>
      <c r="AG388" s="29" t="s">
        <v>92</v>
      </c>
      <c r="AH388" s="26">
        <f t="shared" si="329"/>
        <v>1.08</v>
      </c>
      <c r="AI388" s="26">
        <v>8</v>
      </c>
      <c r="AJ388" s="26" t="s">
        <v>63</v>
      </c>
      <c r="AK388" s="26">
        <f t="shared" si="330"/>
        <v>1.08</v>
      </c>
      <c r="AL388" s="26" t="s">
        <v>217</v>
      </c>
      <c r="AM388" s="26">
        <f t="shared" si="331"/>
        <v>1.08</v>
      </c>
      <c r="AN388" s="26" t="s">
        <v>359</v>
      </c>
      <c r="AO388" s="26">
        <f t="shared" si="332"/>
        <v>1.08</v>
      </c>
      <c r="AP388" s="26" t="s">
        <v>97</v>
      </c>
      <c r="AQ388" s="26">
        <f t="shared" si="333"/>
        <v>1.08</v>
      </c>
      <c r="AR388" s="26" t="s">
        <v>349</v>
      </c>
      <c r="AS388" s="26">
        <f t="shared" si="334"/>
        <v>1.08</v>
      </c>
      <c r="AT388" s="26" t="s">
        <v>23</v>
      </c>
      <c r="AU388" s="26">
        <f t="shared" si="335"/>
        <v>1.08</v>
      </c>
      <c r="AV388" s="26">
        <v>8</v>
      </c>
      <c r="AW388" s="26" t="s">
        <v>63</v>
      </c>
      <c r="AX388" s="26">
        <f t="shared" si="336"/>
        <v>1.62</v>
      </c>
      <c r="AY388" s="26" t="s">
        <v>217</v>
      </c>
      <c r="AZ388" s="26">
        <f t="shared" si="337"/>
        <v>1.62</v>
      </c>
      <c r="BA388" s="26" t="s">
        <v>64</v>
      </c>
      <c r="BB388" s="26">
        <f t="shared" si="338"/>
        <v>1.62</v>
      </c>
      <c r="BC388" s="26" t="s">
        <v>97</v>
      </c>
      <c r="BD388" s="26">
        <f t="shared" si="339"/>
        <v>1.62</v>
      </c>
      <c r="BE388" s="26" t="s">
        <v>184</v>
      </c>
      <c r="BF388" s="26">
        <f t="shared" si="340"/>
        <v>1.62</v>
      </c>
      <c r="BG388" s="26" t="s">
        <v>23</v>
      </c>
      <c r="BH388" s="26">
        <f t="shared" si="341"/>
        <v>1.62</v>
      </c>
      <c r="BI388" s="26">
        <v>8</v>
      </c>
      <c r="BJ388" s="26" t="s">
        <v>63</v>
      </c>
      <c r="BK388" s="26">
        <f t="shared" si="342"/>
        <v>1.62</v>
      </c>
      <c r="BL388" s="26" t="s">
        <v>830</v>
      </c>
      <c r="BM388" s="26">
        <f t="shared" si="343"/>
        <v>1.62</v>
      </c>
      <c r="BN388" s="26" t="s">
        <v>64</v>
      </c>
      <c r="BO388" s="26">
        <f t="shared" si="344"/>
        <v>1.62</v>
      </c>
      <c r="BP388" s="26" t="s">
        <v>97</v>
      </c>
      <c r="BQ388" s="26">
        <f t="shared" si="345"/>
        <v>1.62</v>
      </c>
      <c r="BR388" s="26" t="s">
        <v>184</v>
      </c>
      <c r="BS388" s="26">
        <f t="shared" si="346"/>
        <v>1.62</v>
      </c>
      <c r="BT388" s="26" t="s">
        <v>23</v>
      </c>
      <c r="BU388" s="26">
        <f t="shared" si="347"/>
        <v>1.62</v>
      </c>
      <c r="BV388" s="26">
        <v>8</v>
      </c>
      <c r="BW388" s="26" t="s">
        <v>63</v>
      </c>
      <c r="BX388" s="26">
        <f t="shared" si="348"/>
        <v>2.7</v>
      </c>
      <c r="BY388" s="26" t="s">
        <v>830</v>
      </c>
      <c r="BZ388" s="26">
        <f t="shared" si="349"/>
        <v>2.7</v>
      </c>
      <c r="CA388" s="26" t="s">
        <v>64</v>
      </c>
      <c r="CB388" s="26">
        <f t="shared" si="350"/>
        <v>2.7</v>
      </c>
      <c r="CC388" s="26" t="s">
        <v>97</v>
      </c>
      <c r="CD388" s="26">
        <f t="shared" si="351"/>
        <v>2.7</v>
      </c>
      <c r="CE388" s="26" t="s">
        <v>184</v>
      </c>
      <c r="CF388" s="26">
        <f t="shared" si="352"/>
        <v>2.7</v>
      </c>
      <c r="CG388" s="26" t="s">
        <v>23</v>
      </c>
      <c r="CH388" s="26">
        <f t="shared" si="353"/>
        <v>2.7</v>
      </c>
      <c r="CI388" s="26">
        <v>8</v>
      </c>
      <c r="CJ388" s="26" t="s">
        <v>63</v>
      </c>
      <c r="CK388" s="26">
        <f t="shared" si="354"/>
        <v>2.7</v>
      </c>
      <c r="CL388" s="26" t="s">
        <v>830</v>
      </c>
      <c r="CM388" s="26">
        <f t="shared" si="355"/>
        <v>2.7</v>
      </c>
      <c r="CN388" s="26" t="s">
        <v>64</v>
      </c>
      <c r="CO388" s="26">
        <f t="shared" si="356"/>
        <v>2.7</v>
      </c>
      <c r="CP388" s="26" t="s">
        <v>97</v>
      </c>
      <c r="CQ388" s="26">
        <f t="shared" si="357"/>
        <v>2.7</v>
      </c>
      <c r="CR388" s="26" t="s">
        <v>266</v>
      </c>
      <c r="CS388" s="26">
        <f t="shared" si="358"/>
        <v>2.7</v>
      </c>
      <c r="CT388" s="26" t="s">
        <v>23</v>
      </c>
      <c r="CU388" s="26">
        <f t="shared" si="359"/>
        <v>2.7</v>
      </c>
    </row>
    <row r="389" spans="1:99" ht="15.75" x14ac:dyDescent="0.25">
      <c r="A389" s="23" t="s">
        <v>879</v>
      </c>
      <c r="B389" s="51" t="s">
        <v>880</v>
      </c>
      <c r="C389" s="23" t="s">
        <v>160</v>
      </c>
      <c r="D389" s="23" t="s">
        <v>8</v>
      </c>
      <c r="E389" s="25"/>
      <c r="F389" s="23">
        <v>0.2</v>
      </c>
      <c r="G389" s="26">
        <v>0</v>
      </c>
      <c r="H389" s="26">
        <v>85</v>
      </c>
      <c r="I389" s="26">
        <v>102</v>
      </c>
      <c r="J389" s="26">
        <v>76</v>
      </c>
      <c r="K389" s="26">
        <v>54</v>
      </c>
      <c r="L389" s="26">
        <v>65</v>
      </c>
      <c r="M389" s="26">
        <v>0</v>
      </c>
      <c r="N389" s="27">
        <v>0</v>
      </c>
      <c r="O389" s="26">
        <v>70</v>
      </c>
      <c r="P389" s="26">
        <f t="shared" si="361"/>
        <v>452</v>
      </c>
      <c r="Q389" s="28" t="str">
        <f>IF(D389="物理类",IF(P389&gt;=分数线!$C$2,"本科",""),IF(D389="历史类",IF(P389&gt;=分数线!$C$3,"本科","")))</f>
        <v>本科</v>
      </c>
      <c r="R389" s="28">
        <f t="shared" si="362"/>
        <v>64.8</v>
      </c>
      <c r="S389" s="28" t="str">
        <f>IF(D389="物理类",IF(P389&gt;=分数线!$C$6,"重本",""),IF(D389="历史类",IF(P389&gt;=分数线!$C$7,"重本","")))</f>
        <v/>
      </c>
      <c r="T389" s="28">
        <f t="shared" si="323"/>
        <v>0</v>
      </c>
      <c r="U389" s="28">
        <f t="shared" si="360"/>
        <v>64.8</v>
      </c>
      <c r="V389" s="26">
        <v>8</v>
      </c>
      <c r="W389" s="26" t="s">
        <v>78</v>
      </c>
      <c r="X389" s="26">
        <f t="shared" si="324"/>
        <v>1.08</v>
      </c>
      <c r="Y389" s="26" t="s">
        <v>161</v>
      </c>
      <c r="Z389" s="26">
        <f t="shared" si="325"/>
        <v>1.08</v>
      </c>
      <c r="AA389" s="26" t="s">
        <v>359</v>
      </c>
      <c r="AB389" s="26">
        <f t="shared" si="326"/>
        <v>1.08</v>
      </c>
      <c r="AC389" s="49" t="s">
        <v>183</v>
      </c>
      <c r="AD389" s="26">
        <f t="shared" si="327"/>
        <v>1.08</v>
      </c>
      <c r="AE389" s="29" t="s">
        <v>227</v>
      </c>
      <c r="AF389" s="26">
        <f t="shared" si="328"/>
        <v>1.08</v>
      </c>
      <c r="AG389" s="29" t="s">
        <v>92</v>
      </c>
      <c r="AH389" s="26">
        <f t="shared" si="329"/>
        <v>1.08</v>
      </c>
      <c r="AI389" s="26">
        <v>8</v>
      </c>
      <c r="AJ389" s="26" t="s">
        <v>63</v>
      </c>
      <c r="AK389" s="26">
        <f t="shared" si="330"/>
        <v>1.08</v>
      </c>
      <c r="AL389" s="26" t="s">
        <v>217</v>
      </c>
      <c r="AM389" s="26">
        <f t="shared" si="331"/>
        <v>1.08</v>
      </c>
      <c r="AN389" s="26" t="s">
        <v>359</v>
      </c>
      <c r="AO389" s="26">
        <f t="shared" si="332"/>
        <v>1.08</v>
      </c>
      <c r="AP389" s="26" t="s">
        <v>97</v>
      </c>
      <c r="AQ389" s="26">
        <f t="shared" si="333"/>
        <v>1.08</v>
      </c>
      <c r="AR389" s="26" t="s">
        <v>349</v>
      </c>
      <c r="AS389" s="26">
        <f t="shared" si="334"/>
        <v>1.08</v>
      </c>
      <c r="AT389" s="26" t="s">
        <v>23</v>
      </c>
      <c r="AU389" s="26">
        <f t="shared" si="335"/>
        <v>1.08</v>
      </c>
      <c r="AV389" s="26">
        <v>8</v>
      </c>
      <c r="AW389" s="26" t="s">
        <v>63</v>
      </c>
      <c r="AX389" s="26">
        <f t="shared" si="336"/>
        <v>1.62</v>
      </c>
      <c r="AY389" s="26" t="s">
        <v>217</v>
      </c>
      <c r="AZ389" s="26">
        <f t="shared" si="337"/>
        <v>1.62</v>
      </c>
      <c r="BA389" s="26" t="s">
        <v>64</v>
      </c>
      <c r="BB389" s="26">
        <f t="shared" si="338"/>
        <v>1.62</v>
      </c>
      <c r="BC389" s="26" t="s">
        <v>97</v>
      </c>
      <c r="BD389" s="26">
        <f t="shared" si="339"/>
        <v>1.62</v>
      </c>
      <c r="BE389" s="26" t="s">
        <v>184</v>
      </c>
      <c r="BF389" s="26">
        <f t="shared" si="340"/>
        <v>1.62</v>
      </c>
      <c r="BG389" s="26" t="s">
        <v>23</v>
      </c>
      <c r="BH389" s="26">
        <f t="shared" si="341"/>
        <v>1.62</v>
      </c>
      <c r="BI389" s="26">
        <v>8</v>
      </c>
      <c r="BJ389" s="26" t="s">
        <v>63</v>
      </c>
      <c r="BK389" s="26">
        <f t="shared" si="342"/>
        <v>1.62</v>
      </c>
      <c r="BL389" s="26" t="s">
        <v>830</v>
      </c>
      <c r="BM389" s="26">
        <f t="shared" si="343"/>
        <v>1.62</v>
      </c>
      <c r="BN389" s="26" t="s">
        <v>64</v>
      </c>
      <c r="BO389" s="26">
        <f t="shared" si="344"/>
        <v>1.62</v>
      </c>
      <c r="BP389" s="26" t="s">
        <v>97</v>
      </c>
      <c r="BQ389" s="26">
        <f t="shared" si="345"/>
        <v>1.62</v>
      </c>
      <c r="BR389" s="26" t="s">
        <v>184</v>
      </c>
      <c r="BS389" s="26">
        <f t="shared" si="346"/>
        <v>1.62</v>
      </c>
      <c r="BT389" s="26" t="s">
        <v>23</v>
      </c>
      <c r="BU389" s="26">
        <f t="shared" si="347"/>
        <v>1.62</v>
      </c>
      <c r="BV389" s="26">
        <v>8</v>
      </c>
      <c r="BW389" s="26" t="s">
        <v>63</v>
      </c>
      <c r="BX389" s="26">
        <f t="shared" si="348"/>
        <v>2.7</v>
      </c>
      <c r="BY389" s="26" t="s">
        <v>830</v>
      </c>
      <c r="BZ389" s="26">
        <f t="shared" si="349"/>
        <v>2.7</v>
      </c>
      <c r="CA389" s="26" t="s">
        <v>64</v>
      </c>
      <c r="CB389" s="26">
        <f t="shared" si="350"/>
        <v>2.7</v>
      </c>
      <c r="CC389" s="26" t="s">
        <v>97</v>
      </c>
      <c r="CD389" s="26">
        <f t="shared" si="351"/>
        <v>2.7</v>
      </c>
      <c r="CE389" s="26" t="s">
        <v>184</v>
      </c>
      <c r="CF389" s="26">
        <f t="shared" si="352"/>
        <v>2.7</v>
      </c>
      <c r="CG389" s="26" t="s">
        <v>23</v>
      </c>
      <c r="CH389" s="26">
        <f t="shared" si="353"/>
        <v>2.7</v>
      </c>
      <c r="CI389" s="26">
        <v>8</v>
      </c>
      <c r="CJ389" s="26" t="s">
        <v>63</v>
      </c>
      <c r="CK389" s="26">
        <f t="shared" si="354"/>
        <v>2.7</v>
      </c>
      <c r="CL389" s="26" t="s">
        <v>830</v>
      </c>
      <c r="CM389" s="26">
        <f t="shared" si="355"/>
        <v>2.7</v>
      </c>
      <c r="CN389" s="26" t="s">
        <v>64</v>
      </c>
      <c r="CO389" s="26">
        <f t="shared" si="356"/>
        <v>2.7</v>
      </c>
      <c r="CP389" s="26" t="s">
        <v>97</v>
      </c>
      <c r="CQ389" s="26">
        <f t="shared" si="357"/>
        <v>2.7</v>
      </c>
      <c r="CR389" s="26" t="s">
        <v>266</v>
      </c>
      <c r="CS389" s="26">
        <f t="shared" si="358"/>
        <v>2.7</v>
      </c>
      <c r="CT389" s="26" t="s">
        <v>23</v>
      </c>
      <c r="CU389" s="26">
        <f t="shared" si="359"/>
        <v>2.7</v>
      </c>
    </row>
    <row r="390" spans="1:99" ht="15.75" x14ac:dyDescent="0.15">
      <c r="A390" s="23" t="s">
        <v>881</v>
      </c>
      <c r="B390" s="24" t="s">
        <v>882</v>
      </c>
      <c r="C390" s="23" t="s">
        <v>160</v>
      </c>
      <c r="D390" s="23" t="s">
        <v>8</v>
      </c>
      <c r="E390" s="25"/>
      <c r="F390" s="23">
        <v>0</v>
      </c>
      <c r="G390" s="26">
        <v>0</v>
      </c>
      <c r="H390" s="26">
        <v>99</v>
      </c>
      <c r="I390" s="26">
        <v>84</v>
      </c>
      <c r="J390" s="26">
        <v>41</v>
      </c>
      <c r="K390" s="26">
        <v>52</v>
      </c>
      <c r="L390" s="26">
        <v>60</v>
      </c>
      <c r="M390" s="26">
        <v>0</v>
      </c>
      <c r="N390" s="27">
        <v>0</v>
      </c>
      <c r="O390" s="26">
        <v>81</v>
      </c>
      <c r="P390" s="26">
        <f t="shared" si="361"/>
        <v>417</v>
      </c>
      <c r="Q390" s="28" t="str">
        <f>IF(D390="物理类",IF(P390&gt;=分数线!$C$2,"本科",""),IF(D390="历史类",IF(P390&gt;=分数线!$C$3,"本科","")))</f>
        <v/>
      </c>
      <c r="R390" s="28">
        <f t="shared" si="362"/>
        <v>0</v>
      </c>
      <c r="S390" s="28" t="str">
        <f>IF(D390="物理类",IF(P390&gt;=分数线!$C$6,"重本",""),IF(D390="历史类",IF(P390&gt;=分数线!$C$7,"重本","")))</f>
        <v/>
      </c>
      <c r="T390" s="28">
        <f t="shared" si="323"/>
        <v>0</v>
      </c>
      <c r="U390" s="28">
        <f t="shared" si="360"/>
        <v>0</v>
      </c>
      <c r="V390" s="26">
        <v>8</v>
      </c>
      <c r="W390" s="26" t="s">
        <v>85</v>
      </c>
      <c r="X390" s="26">
        <f t="shared" si="324"/>
        <v>0</v>
      </c>
      <c r="Y390" s="26" t="s">
        <v>86</v>
      </c>
      <c r="Z390" s="26">
        <f t="shared" si="325"/>
        <v>0</v>
      </c>
      <c r="AA390" s="26" t="s">
        <v>306</v>
      </c>
      <c r="AB390" s="26">
        <f t="shared" si="326"/>
        <v>0</v>
      </c>
      <c r="AC390" s="49" t="s">
        <v>97</v>
      </c>
      <c r="AD390" s="26">
        <f t="shared" si="327"/>
        <v>0</v>
      </c>
      <c r="AE390" s="29" t="s">
        <v>266</v>
      </c>
      <c r="AF390" s="26">
        <f t="shared" si="328"/>
        <v>0</v>
      </c>
      <c r="AG390" s="29" t="s">
        <v>602</v>
      </c>
      <c r="AH390" s="26">
        <f t="shared" si="329"/>
        <v>0</v>
      </c>
      <c r="AI390" s="26">
        <v>8</v>
      </c>
      <c r="AJ390" s="26" t="s">
        <v>63</v>
      </c>
      <c r="AK390" s="26">
        <f t="shared" si="330"/>
        <v>0</v>
      </c>
      <c r="AL390" s="26" t="s">
        <v>217</v>
      </c>
      <c r="AM390" s="26">
        <f t="shared" si="331"/>
        <v>0</v>
      </c>
      <c r="AN390" s="26" t="s">
        <v>359</v>
      </c>
      <c r="AO390" s="26">
        <f t="shared" si="332"/>
        <v>0</v>
      </c>
      <c r="AP390" s="26" t="s">
        <v>97</v>
      </c>
      <c r="AQ390" s="26">
        <f t="shared" si="333"/>
        <v>0</v>
      </c>
      <c r="AR390" s="26" t="s">
        <v>349</v>
      </c>
      <c r="AS390" s="26">
        <f t="shared" si="334"/>
        <v>0</v>
      </c>
      <c r="AT390" s="26" t="s">
        <v>23</v>
      </c>
      <c r="AU390" s="26">
        <f t="shared" si="335"/>
        <v>0</v>
      </c>
      <c r="AV390" s="26">
        <v>8</v>
      </c>
      <c r="AW390" s="26" t="s">
        <v>63</v>
      </c>
      <c r="AX390" s="26">
        <f t="shared" si="336"/>
        <v>0</v>
      </c>
      <c r="AY390" s="26" t="s">
        <v>217</v>
      </c>
      <c r="AZ390" s="26">
        <f t="shared" si="337"/>
        <v>0</v>
      </c>
      <c r="BA390" s="26" t="s">
        <v>64</v>
      </c>
      <c r="BB390" s="26">
        <f t="shared" si="338"/>
        <v>0</v>
      </c>
      <c r="BC390" s="26" t="s">
        <v>97</v>
      </c>
      <c r="BD390" s="26">
        <f t="shared" si="339"/>
        <v>0</v>
      </c>
      <c r="BE390" s="26" t="s">
        <v>184</v>
      </c>
      <c r="BF390" s="26">
        <f t="shared" si="340"/>
        <v>0</v>
      </c>
      <c r="BG390" s="26" t="s">
        <v>23</v>
      </c>
      <c r="BH390" s="26">
        <f t="shared" si="341"/>
        <v>0</v>
      </c>
      <c r="BI390" s="26">
        <v>8</v>
      </c>
      <c r="BJ390" s="26" t="s">
        <v>63</v>
      </c>
      <c r="BK390" s="26">
        <f t="shared" si="342"/>
        <v>0</v>
      </c>
      <c r="BL390" s="26" t="s">
        <v>830</v>
      </c>
      <c r="BM390" s="26">
        <f t="shared" si="343"/>
        <v>0</v>
      </c>
      <c r="BN390" s="26" t="s">
        <v>64</v>
      </c>
      <c r="BO390" s="26">
        <f t="shared" si="344"/>
        <v>0</v>
      </c>
      <c r="BP390" s="26" t="s">
        <v>97</v>
      </c>
      <c r="BQ390" s="26">
        <f t="shared" si="345"/>
        <v>0</v>
      </c>
      <c r="BR390" s="26" t="s">
        <v>184</v>
      </c>
      <c r="BS390" s="26">
        <f t="shared" si="346"/>
        <v>0</v>
      </c>
      <c r="BT390" s="26" t="s">
        <v>23</v>
      </c>
      <c r="BU390" s="26">
        <f t="shared" si="347"/>
        <v>0</v>
      </c>
      <c r="BV390" s="26">
        <v>8</v>
      </c>
      <c r="BW390" s="26" t="s">
        <v>63</v>
      </c>
      <c r="BX390" s="26">
        <f t="shared" si="348"/>
        <v>0</v>
      </c>
      <c r="BY390" s="26" t="s">
        <v>830</v>
      </c>
      <c r="BZ390" s="26">
        <f t="shared" si="349"/>
        <v>0</v>
      </c>
      <c r="CA390" s="26" t="s">
        <v>64</v>
      </c>
      <c r="CB390" s="26">
        <f t="shared" si="350"/>
        <v>0</v>
      </c>
      <c r="CC390" s="26" t="s">
        <v>97</v>
      </c>
      <c r="CD390" s="26">
        <f t="shared" si="351"/>
        <v>0</v>
      </c>
      <c r="CE390" s="26" t="s">
        <v>184</v>
      </c>
      <c r="CF390" s="26">
        <f t="shared" si="352"/>
        <v>0</v>
      </c>
      <c r="CG390" s="26" t="s">
        <v>23</v>
      </c>
      <c r="CH390" s="26">
        <f t="shared" si="353"/>
        <v>0</v>
      </c>
      <c r="CI390" s="26">
        <v>8</v>
      </c>
      <c r="CJ390" s="26" t="s">
        <v>63</v>
      </c>
      <c r="CK390" s="26">
        <f t="shared" si="354"/>
        <v>0</v>
      </c>
      <c r="CL390" s="26" t="s">
        <v>830</v>
      </c>
      <c r="CM390" s="26">
        <f t="shared" si="355"/>
        <v>0</v>
      </c>
      <c r="CN390" s="26" t="s">
        <v>64</v>
      </c>
      <c r="CO390" s="26">
        <f t="shared" si="356"/>
        <v>0</v>
      </c>
      <c r="CP390" s="26" t="s">
        <v>97</v>
      </c>
      <c r="CQ390" s="26">
        <f t="shared" si="357"/>
        <v>0</v>
      </c>
      <c r="CR390" s="26" t="s">
        <v>266</v>
      </c>
      <c r="CS390" s="26">
        <f t="shared" si="358"/>
        <v>0</v>
      </c>
      <c r="CT390" s="26" t="s">
        <v>23</v>
      </c>
      <c r="CU390" s="26">
        <f t="shared" si="359"/>
        <v>0</v>
      </c>
    </row>
    <row r="391" spans="1:99" ht="15.75" x14ac:dyDescent="0.15">
      <c r="A391" s="23" t="s">
        <v>883</v>
      </c>
      <c r="B391" s="24" t="s">
        <v>884</v>
      </c>
      <c r="C391" s="23" t="s">
        <v>160</v>
      </c>
      <c r="D391" s="23" t="s">
        <v>8</v>
      </c>
      <c r="E391" s="25"/>
      <c r="F391" s="23">
        <v>0</v>
      </c>
      <c r="G391" s="26">
        <v>0</v>
      </c>
      <c r="H391" s="26">
        <v>93</v>
      </c>
      <c r="I391" s="26">
        <v>79</v>
      </c>
      <c r="J391" s="26">
        <v>31</v>
      </c>
      <c r="K391" s="26">
        <v>49</v>
      </c>
      <c r="L391" s="26">
        <v>65</v>
      </c>
      <c r="M391" s="26">
        <v>0</v>
      </c>
      <c r="N391" s="27">
        <v>0</v>
      </c>
      <c r="O391" s="26">
        <v>82</v>
      </c>
      <c r="P391" s="26">
        <f t="shared" si="361"/>
        <v>399</v>
      </c>
      <c r="Q391" s="28" t="str">
        <f>IF(D391="物理类",IF(P391&gt;=分数线!$C$2,"本科",""),IF(D391="历史类",IF(P391&gt;=分数线!$C$3,"本科","")))</f>
        <v/>
      </c>
      <c r="R391" s="28">
        <f t="shared" si="362"/>
        <v>0</v>
      </c>
      <c r="S391" s="28" t="str">
        <f>IF(D391="物理类",IF(P391&gt;=分数线!$C$6,"重本",""),IF(D391="历史类",IF(P391&gt;=分数线!$C$7,"重本","")))</f>
        <v/>
      </c>
      <c r="T391" s="28">
        <f t="shared" si="323"/>
        <v>0</v>
      </c>
      <c r="U391" s="28">
        <f t="shared" si="360"/>
        <v>0</v>
      </c>
      <c r="V391" s="26">
        <v>8</v>
      </c>
      <c r="W391" s="26" t="s">
        <v>347</v>
      </c>
      <c r="X391" s="26">
        <f t="shared" si="324"/>
        <v>0</v>
      </c>
      <c r="Y391" s="26" t="s">
        <v>217</v>
      </c>
      <c r="Z391" s="26">
        <f t="shared" si="325"/>
        <v>0</v>
      </c>
      <c r="AA391" s="26" t="s">
        <v>348</v>
      </c>
      <c r="AB391" s="26">
        <f t="shared" si="326"/>
        <v>0</v>
      </c>
      <c r="AC391" s="49" t="s">
        <v>97</v>
      </c>
      <c r="AD391" s="26">
        <f t="shared" si="327"/>
        <v>0</v>
      </c>
      <c r="AE391" s="29" t="s">
        <v>349</v>
      </c>
      <c r="AF391" s="26">
        <f t="shared" si="328"/>
        <v>0</v>
      </c>
      <c r="AG391" s="29" t="s">
        <v>565</v>
      </c>
      <c r="AH391" s="26">
        <f t="shared" si="329"/>
        <v>0</v>
      </c>
      <c r="AI391" s="26">
        <v>8</v>
      </c>
      <c r="AJ391" s="26" t="s">
        <v>63</v>
      </c>
      <c r="AK391" s="26">
        <f t="shared" si="330"/>
        <v>0</v>
      </c>
      <c r="AL391" s="26" t="s">
        <v>217</v>
      </c>
      <c r="AM391" s="26">
        <f t="shared" si="331"/>
        <v>0</v>
      </c>
      <c r="AN391" s="26" t="s">
        <v>359</v>
      </c>
      <c r="AO391" s="26">
        <f t="shared" si="332"/>
        <v>0</v>
      </c>
      <c r="AP391" s="26" t="s">
        <v>97</v>
      </c>
      <c r="AQ391" s="26">
        <f t="shared" si="333"/>
        <v>0</v>
      </c>
      <c r="AR391" s="26" t="s">
        <v>349</v>
      </c>
      <c r="AS391" s="26">
        <f t="shared" si="334"/>
        <v>0</v>
      </c>
      <c r="AT391" s="26" t="s">
        <v>23</v>
      </c>
      <c r="AU391" s="26">
        <f t="shared" si="335"/>
        <v>0</v>
      </c>
      <c r="AV391" s="26">
        <v>8</v>
      </c>
      <c r="AW391" s="26" t="s">
        <v>63</v>
      </c>
      <c r="AX391" s="26">
        <f t="shared" si="336"/>
        <v>0</v>
      </c>
      <c r="AY391" s="26" t="s">
        <v>217</v>
      </c>
      <c r="AZ391" s="26">
        <f t="shared" si="337"/>
        <v>0</v>
      </c>
      <c r="BA391" s="26" t="s">
        <v>64</v>
      </c>
      <c r="BB391" s="26">
        <f t="shared" si="338"/>
        <v>0</v>
      </c>
      <c r="BC391" s="26" t="s">
        <v>97</v>
      </c>
      <c r="BD391" s="26">
        <f t="shared" si="339"/>
        <v>0</v>
      </c>
      <c r="BE391" s="26" t="s">
        <v>184</v>
      </c>
      <c r="BF391" s="26">
        <f t="shared" si="340"/>
        <v>0</v>
      </c>
      <c r="BG391" s="26" t="s">
        <v>23</v>
      </c>
      <c r="BH391" s="26">
        <f t="shared" si="341"/>
        <v>0</v>
      </c>
      <c r="BI391" s="26">
        <v>8</v>
      </c>
      <c r="BJ391" s="26" t="s">
        <v>63</v>
      </c>
      <c r="BK391" s="26">
        <f t="shared" si="342"/>
        <v>0</v>
      </c>
      <c r="BL391" s="26" t="s">
        <v>830</v>
      </c>
      <c r="BM391" s="26">
        <f t="shared" si="343"/>
        <v>0</v>
      </c>
      <c r="BN391" s="26" t="s">
        <v>64</v>
      </c>
      <c r="BO391" s="26">
        <f t="shared" si="344"/>
        <v>0</v>
      </c>
      <c r="BP391" s="26" t="s">
        <v>97</v>
      </c>
      <c r="BQ391" s="26">
        <f t="shared" si="345"/>
        <v>0</v>
      </c>
      <c r="BR391" s="26" t="s">
        <v>184</v>
      </c>
      <c r="BS391" s="26">
        <f t="shared" si="346"/>
        <v>0</v>
      </c>
      <c r="BT391" s="26" t="s">
        <v>23</v>
      </c>
      <c r="BU391" s="26">
        <f t="shared" si="347"/>
        <v>0</v>
      </c>
      <c r="BV391" s="26">
        <v>8</v>
      </c>
      <c r="BW391" s="26" t="s">
        <v>63</v>
      </c>
      <c r="BX391" s="26">
        <f t="shared" si="348"/>
        <v>0</v>
      </c>
      <c r="BY391" s="26" t="s">
        <v>830</v>
      </c>
      <c r="BZ391" s="26">
        <f t="shared" si="349"/>
        <v>0</v>
      </c>
      <c r="CA391" s="26" t="s">
        <v>64</v>
      </c>
      <c r="CB391" s="26">
        <f t="shared" si="350"/>
        <v>0</v>
      </c>
      <c r="CC391" s="26" t="s">
        <v>97</v>
      </c>
      <c r="CD391" s="26">
        <f t="shared" si="351"/>
        <v>0</v>
      </c>
      <c r="CE391" s="26" t="s">
        <v>184</v>
      </c>
      <c r="CF391" s="26">
        <f t="shared" si="352"/>
        <v>0</v>
      </c>
      <c r="CG391" s="26" t="s">
        <v>23</v>
      </c>
      <c r="CH391" s="26">
        <f t="shared" si="353"/>
        <v>0</v>
      </c>
      <c r="CI391" s="26">
        <v>8</v>
      </c>
      <c r="CJ391" s="26" t="s">
        <v>63</v>
      </c>
      <c r="CK391" s="26">
        <f t="shared" si="354"/>
        <v>0</v>
      </c>
      <c r="CL391" s="26" t="s">
        <v>830</v>
      </c>
      <c r="CM391" s="26">
        <f t="shared" si="355"/>
        <v>0</v>
      </c>
      <c r="CN391" s="26" t="s">
        <v>64</v>
      </c>
      <c r="CO391" s="26">
        <f t="shared" si="356"/>
        <v>0</v>
      </c>
      <c r="CP391" s="26" t="s">
        <v>97</v>
      </c>
      <c r="CQ391" s="26">
        <f t="shared" si="357"/>
        <v>0</v>
      </c>
      <c r="CR391" s="26" t="s">
        <v>266</v>
      </c>
      <c r="CS391" s="26">
        <f t="shared" si="358"/>
        <v>0</v>
      </c>
      <c r="CT391" s="26" t="s">
        <v>23</v>
      </c>
      <c r="CU391" s="26">
        <f t="shared" si="359"/>
        <v>0</v>
      </c>
    </row>
    <row r="392" spans="1:99" ht="15.75" x14ac:dyDescent="0.15">
      <c r="A392" s="23" t="s">
        <v>885</v>
      </c>
      <c r="B392" s="24" t="s">
        <v>886</v>
      </c>
      <c r="C392" s="23" t="s">
        <v>160</v>
      </c>
      <c r="D392" s="23" t="s">
        <v>8</v>
      </c>
      <c r="E392" s="25"/>
      <c r="F392" s="23">
        <v>0</v>
      </c>
      <c r="G392" s="26">
        <v>0</v>
      </c>
      <c r="H392" s="26">
        <v>90</v>
      </c>
      <c r="I392" s="26">
        <v>73</v>
      </c>
      <c r="J392" s="26">
        <v>33</v>
      </c>
      <c r="K392" s="26">
        <v>49</v>
      </c>
      <c r="L392" s="26">
        <v>71</v>
      </c>
      <c r="M392" s="26">
        <v>0</v>
      </c>
      <c r="N392" s="27">
        <v>0</v>
      </c>
      <c r="O392" s="26">
        <v>74</v>
      </c>
      <c r="P392" s="26">
        <f t="shared" si="361"/>
        <v>390</v>
      </c>
      <c r="Q392" s="28" t="str">
        <f>IF(D392="物理类",IF(P392&gt;=分数线!$C$2,"本科",""),IF(D392="历史类",IF(P392&gt;=分数线!$C$3,"本科","")))</f>
        <v/>
      </c>
      <c r="R392" s="28">
        <f t="shared" si="362"/>
        <v>0</v>
      </c>
      <c r="S392" s="28" t="str">
        <f>IF(D392="物理类",IF(P392&gt;=分数线!$C$6,"重本",""),IF(D392="历史类",IF(P392&gt;=分数线!$C$7,"重本","")))</f>
        <v/>
      </c>
      <c r="T392" s="28">
        <f t="shared" si="323"/>
        <v>0</v>
      </c>
      <c r="U392" s="28">
        <f t="shared" si="360"/>
        <v>0</v>
      </c>
      <c r="V392" s="26">
        <v>8</v>
      </c>
      <c r="W392" s="26" t="s">
        <v>78</v>
      </c>
      <c r="X392" s="26">
        <f t="shared" si="324"/>
        <v>0</v>
      </c>
      <c r="Y392" s="26" t="s">
        <v>161</v>
      </c>
      <c r="Z392" s="26">
        <f t="shared" si="325"/>
        <v>0</v>
      </c>
      <c r="AA392" s="26" t="s">
        <v>359</v>
      </c>
      <c r="AB392" s="26">
        <f t="shared" si="326"/>
        <v>0</v>
      </c>
      <c r="AC392" s="49" t="s">
        <v>183</v>
      </c>
      <c r="AD392" s="26">
        <f t="shared" si="327"/>
        <v>0</v>
      </c>
      <c r="AE392" s="29" t="s">
        <v>227</v>
      </c>
      <c r="AF392" s="26">
        <f t="shared" si="328"/>
        <v>0</v>
      </c>
      <c r="AG392" s="29" t="s">
        <v>92</v>
      </c>
      <c r="AH392" s="26">
        <f t="shared" si="329"/>
        <v>0</v>
      </c>
      <c r="AI392" s="26">
        <v>8</v>
      </c>
      <c r="AJ392" s="26" t="s">
        <v>63</v>
      </c>
      <c r="AK392" s="26">
        <f t="shared" si="330"/>
        <v>0</v>
      </c>
      <c r="AL392" s="26" t="s">
        <v>217</v>
      </c>
      <c r="AM392" s="26">
        <f t="shared" si="331"/>
        <v>0</v>
      </c>
      <c r="AN392" s="26" t="s">
        <v>359</v>
      </c>
      <c r="AO392" s="26">
        <f t="shared" si="332"/>
        <v>0</v>
      </c>
      <c r="AP392" s="26" t="s">
        <v>97</v>
      </c>
      <c r="AQ392" s="26">
        <f t="shared" si="333"/>
        <v>0</v>
      </c>
      <c r="AR392" s="26" t="s">
        <v>349</v>
      </c>
      <c r="AS392" s="26">
        <f t="shared" si="334"/>
        <v>0</v>
      </c>
      <c r="AT392" s="26" t="s">
        <v>23</v>
      </c>
      <c r="AU392" s="26">
        <f t="shared" si="335"/>
        <v>0</v>
      </c>
      <c r="AV392" s="26">
        <v>8</v>
      </c>
      <c r="AW392" s="26" t="s">
        <v>63</v>
      </c>
      <c r="AX392" s="26">
        <f t="shared" si="336"/>
        <v>0</v>
      </c>
      <c r="AY392" s="26" t="s">
        <v>217</v>
      </c>
      <c r="AZ392" s="26">
        <f t="shared" si="337"/>
        <v>0</v>
      </c>
      <c r="BA392" s="26" t="s">
        <v>64</v>
      </c>
      <c r="BB392" s="26">
        <f t="shared" si="338"/>
        <v>0</v>
      </c>
      <c r="BC392" s="26" t="s">
        <v>97</v>
      </c>
      <c r="BD392" s="26">
        <f t="shared" si="339"/>
        <v>0</v>
      </c>
      <c r="BE392" s="26" t="s">
        <v>184</v>
      </c>
      <c r="BF392" s="26">
        <f t="shared" si="340"/>
        <v>0</v>
      </c>
      <c r="BG392" s="26" t="s">
        <v>23</v>
      </c>
      <c r="BH392" s="26">
        <f t="shared" si="341"/>
        <v>0</v>
      </c>
      <c r="BI392" s="26">
        <v>8</v>
      </c>
      <c r="BJ392" s="26" t="s">
        <v>63</v>
      </c>
      <c r="BK392" s="26">
        <f t="shared" si="342"/>
        <v>0</v>
      </c>
      <c r="BL392" s="26" t="s">
        <v>830</v>
      </c>
      <c r="BM392" s="26">
        <f t="shared" si="343"/>
        <v>0</v>
      </c>
      <c r="BN392" s="26" t="s">
        <v>64</v>
      </c>
      <c r="BO392" s="26">
        <f t="shared" si="344"/>
        <v>0</v>
      </c>
      <c r="BP392" s="26" t="s">
        <v>97</v>
      </c>
      <c r="BQ392" s="26">
        <f t="shared" si="345"/>
        <v>0</v>
      </c>
      <c r="BR392" s="26" t="s">
        <v>184</v>
      </c>
      <c r="BS392" s="26">
        <f t="shared" si="346"/>
        <v>0</v>
      </c>
      <c r="BT392" s="26" t="s">
        <v>23</v>
      </c>
      <c r="BU392" s="26">
        <f t="shared" si="347"/>
        <v>0</v>
      </c>
      <c r="BV392" s="26">
        <v>8</v>
      </c>
      <c r="BW392" s="26" t="s">
        <v>63</v>
      </c>
      <c r="BX392" s="26">
        <f t="shared" si="348"/>
        <v>0</v>
      </c>
      <c r="BY392" s="26" t="s">
        <v>830</v>
      </c>
      <c r="BZ392" s="26">
        <f t="shared" si="349"/>
        <v>0</v>
      </c>
      <c r="CA392" s="26" t="s">
        <v>64</v>
      </c>
      <c r="CB392" s="26">
        <f t="shared" si="350"/>
        <v>0</v>
      </c>
      <c r="CC392" s="26" t="s">
        <v>97</v>
      </c>
      <c r="CD392" s="26">
        <f t="shared" si="351"/>
        <v>0</v>
      </c>
      <c r="CE392" s="26" t="s">
        <v>184</v>
      </c>
      <c r="CF392" s="26">
        <f t="shared" si="352"/>
        <v>0</v>
      </c>
      <c r="CG392" s="26" t="s">
        <v>23</v>
      </c>
      <c r="CH392" s="26">
        <f t="shared" si="353"/>
        <v>0</v>
      </c>
      <c r="CI392" s="26">
        <v>8</v>
      </c>
      <c r="CJ392" s="26" t="s">
        <v>63</v>
      </c>
      <c r="CK392" s="26">
        <f t="shared" si="354"/>
        <v>0</v>
      </c>
      <c r="CL392" s="26" t="s">
        <v>830</v>
      </c>
      <c r="CM392" s="26">
        <f t="shared" si="355"/>
        <v>0</v>
      </c>
      <c r="CN392" s="26" t="s">
        <v>64</v>
      </c>
      <c r="CO392" s="26">
        <f t="shared" si="356"/>
        <v>0</v>
      </c>
      <c r="CP392" s="26" t="s">
        <v>97</v>
      </c>
      <c r="CQ392" s="26">
        <f t="shared" si="357"/>
        <v>0</v>
      </c>
      <c r="CR392" s="26" t="s">
        <v>266</v>
      </c>
      <c r="CS392" s="26">
        <f t="shared" si="358"/>
        <v>0</v>
      </c>
      <c r="CT392" s="26" t="s">
        <v>23</v>
      </c>
      <c r="CU392" s="26">
        <f t="shared" si="359"/>
        <v>0</v>
      </c>
    </row>
    <row r="393" spans="1:99" ht="15.75" x14ac:dyDescent="0.15">
      <c r="A393" s="23" t="s">
        <v>887</v>
      </c>
      <c r="B393" s="24" t="s">
        <v>888</v>
      </c>
      <c r="C393" s="23" t="s">
        <v>160</v>
      </c>
      <c r="D393" s="23" t="s">
        <v>8</v>
      </c>
      <c r="E393" s="25"/>
      <c r="F393" s="23">
        <v>0</v>
      </c>
      <c r="G393" s="26">
        <v>0</v>
      </c>
      <c r="H393" s="26">
        <v>103</v>
      </c>
      <c r="I393" s="26">
        <v>71</v>
      </c>
      <c r="J393" s="26">
        <v>49</v>
      </c>
      <c r="K393" s="26">
        <v>31</v>
      </c>
      <c r="L393" s="26">
        <v>47</v>
      </c>
      <c r="M393" s="26">
        <v>0</v>
      </c>
      <c r="N393" s="27">
        <v>0</v>
      </c>
      <c r="O393" s="26">
        <v>69</v>
      </c>
      <c r="P393" s="26">
        <f t="shared" si="361"/>
        <v>370</v>
      </c>
      <c r="Q393" s="28" t="str">
        <f>IF(D393="物理类",IF(P393&gt;=分数线!$C$2,"本科",""),IF(D393="历史类",IF(P393&gt;=分数线!$C$3,"本科","")))</f>
        <v/>
      </c>
      <c r="R393" s="28">
        <f t="shared" si="362"/>
        <v>0</v>
      </c>
      <c r="S393" s="28" t="str">
        <f>IF(D393="物理类",IF(P393&gt;=分数线!$C$6,"重本",""),IF(D393="历史类",IF(P393&gt;=分数线!$C$7,"重本","")))</f>
        <v/>
      </c>
      <c r="T393" s="28">
        <f t="shared" si="323"/>
        <v>0</v>
      </c>
      <c r="U393" s="28">
        <f t="shared" si="360"/>
        <v>0</v>
      </c>
      <c r="V393" s="26">
        <v>8</v>
      </c>
      <c r="W393" s="26" t="s">
        <v>78</v>
      </c>
      <c r="X393" s="26">
        <f t="shared" si="324"/>
        <v>0</v>
      </c>
      <c r="Y393" s="26" t="s">
        <v>161</v>
      </c>
      <c r="Z393" s="26">
        <f t="shared" si="325"/>
        <v>0</v>
      </c>
      <c r="AA393" s="26" t="s">
        <v>359</v>
      </c>
      <c r="AB393" s="26">
        <f t="shared" si="326"/>
        <v>0</v>
      </c>
      <c r="AC393" s="49" t="s">
        <v>183</v>
      </c>
      <c r="AD393" s="26">
        <f t="shared" si="327"/>
        <v>0</v>
      </c>
      <c r="AE393" s="29" t="s">
        <v>227</v>
      </c>
      <c r="AF393" s="26">
        <f t="shared" si="328"/>
        <v>0</v>
      </c>
      <c r="AG393" s="29" t="s">
        <v>92</v>
      </c>
      <c r="AH393" s="26">
        <f t="shared" si="329"/>
        <v>0</v>
      </c>
      <c r="AI393" s="26">
        <v>8</v>
      </c>
      <c r="AJ393" s="26" t="s">
        <v>63</v>
      </c>
      <c r="AK393" s="26">
        <f t="shared" si="330"/>
        <v>0</v>
      </c>
      <c r="AL393" s="26" t="s">
        <v>217</v>
      </c>
      <c r="AM393" s="26">
        <f t="shared" si="331"/>
        <v>0</v>
      </c>
      <c r="AN393" s="26" t="s">
        <v>359</v>
      </c>
      <c r="AO393" s="26">
        <f t="shared" si="332"/>
        <v>0</v>
      </c>
      <c r="AP393" s="26" t="s">
        <v>97</v>
      </c>
      <c r="AQ393" s="26">
        <f t="shared" si="333"/>
        <v>0</v>
      </c>
      <c r="AR393" s="26" t="s">
        <v>349</v>
      </c>
      <c r="AS393" s="26">
        <f t="shared" si="334"/>
        <v>0</v>
      </c>
      <c r="AT393" s="26" t="s">
        <v>23</v>
      </c>
      <c r="AU393" s="26">
        <f t="shared" si="335"/>
        <v>0</v>
      </c>
      <c r="AV393" s="26">
        <v>8</v>
      </c>
      <c r="AW393" s="26" t="s">
        <v>63</v>
      </c>
      <c r="AX393" s="26">
        <f t="shared" si="336"/>
        <v>0</v>
      </c>
      <c r="AY393" s="26" t="s">
        <v>217</v>
      </c>
      <c r="AZ393" s="26">
        <f t="shared" si="337"/>
        <v>0</v>
      </c>
      <c r="BA393" s="26" t="s">
        <v>64</v>
      </c>
      <c r="BB393" s="26">
        <f t="shared" si="338"/>
        <v>0</v>
      </c>
      <c r="BC393" s="26" t="s">
        <v>97</v>
      </c>
      <c r="BD393" s="26">
        <f t="shared" si="339"/>
        <v>0</v>
      </c>
      <c r="BE393" s="26" t="s">
        <v>184</v>
      </c>
      <c r="BF393" s="26">
        <f t="shared" si="340"/>
        <v>0</v>
      </c>
      <c r="BG393" s="26" t="s">
        <v>23</v>
      </c>
      <c r="BH393" s="26">
        <f t="shared" si="341"/>
        <v>0</v>
      </c>
      <c r="BI393" s="26">
        <v>8</v>
      </c>
      <c r="BJ393" s="26" t="s">
        <v>63</v>
      </c>
      <c r="BK393" s="26">
        <f t="shared" si="342"/>
        <v>0</v>
      </c>
      <c r="BL393" s="26" t="s">
        <v>830</v>
      </c>
      <c r="BM393" s="26">
        <f t="shared" si="343"/>
        <v>0</v>
      </c>
      <c r="BN393" s="26" t="s">
        <v>64</v>
      </c>
      <c r="BO393" s="26">
        <f t="shared" si="344"/>
        <v>0</v>
      </c>
      <c r="BP393" s="26" t="s">
        <v>97</v>
      </c>
      <c r="BQ393" s="26">
        <f t="shared" si="345"/>
        <v>0</v>
      </c>
      <c r="BR393" s="26" t="s">
        <v>184</v>
      </c>
      <c r="BS393" s="26">
        <f t="shared" si="346"/>
        <v>0</v>
      </c>
      <c r="BT393" s="26" t="s">
        <v>23</v>
      </c>
      <c r="BU393" s="26">
        <f t="shared" si="347"/>
        <v>0</v>
      </c>
      <c r="BV393" s="26">
        <v>8</v>
      </c>
      <c r="BW393" s="26" t="s">
        <v>63</v>
      </c>
      <c r="BX393" s="26">
        <f t="shared" si="348"/>
        <v>0</v>
      </c>
      <c r="BY393" s="26" t="s">
        <v>830</v>
      </c>
      <c r="BZ393" s="26">
        <f t="shared" si="349"/>
        <v>0</v>
      </c>
      <c r="CA393" s="26" t="s">
        <v>64</v>
      </c>
      <c r="CB393" s="26">
        <f t="shared" si="350"/>
        <v>0</v>
      </c>
      <c r="CC393" s="26" t="s">
        <v>97</v>
      </c>
      <c r="CD393" s="26">
        <f t="shared" si="351"/>
        <v>0</v>
      </c>
      <c r="CE393" s="26" t="s">
        <v>184</v>
      </c>
      <c r="CF393" s="26">
        <f t="shared" si="352"/>
        <v>0</v>
      </c>
      <c r="CG393" s="26" t="s">
        <v>23</v>
      </c>
      <c r="CH393" s="26">
        <f t="shared" si="353"/>
        <v>0</v>
      </c>
      <c r="CI393" s="26">
        <v>8</v>
      </c>
      <c r="CJ393" s="26" t="s">
        <v>63</v>
      </c>
      <c r="CK393" s="26">
        <f t="shared" si="354"/>
        <v>0</v>
      </c>
      <c r="CL393" s="26" t="s">
        <v>830</v>
      </c>
      <c r="CM393" s="26">
        <f t="shared" si="355"/>
        <v>0</v>
      </c>
      <c r="CN393" s="26" t="s">
        <v>64</v>
      </c>
      <c r="CO393" s="26">
        <f t="shared" si="356"/>
        <v>0</v>
      </c>
      <c r="CP393" s="26" t="s">
        <v>97</v>
      </c>
      <c r="CQ393" s="26">
        <f t="shared" si="357"/>
        <v>0</v>
      </c>
      <c r="CR393" s="26" t="s">
        <v>266</v>
      </c>
      <c r="CS393" s="26">
        <f t="shared" si="358"/>
        <v>0</v>
      </c>
      <c r="CT393" s="26" t="s">
        <v>23</v>
      </c>
      <c r="CU393" s="26">
        <f t="shared" si="359"/>
        <v>0</v>
      </c>
    </row>
    <row r="394" spans="1:99" ht="15.75" x14ac:dyDescent="0.15">
      <c r="A394" s="23" t="s">
        <v>889</v>
      </c>
      <c r="B394" s="24" t="s">
        <v>890</v>
      </c>
      <c r="C394" s="23" t="s">
        <v>160</v>
      </c>
      <c r="D394" s="23" t="s">
        <v>8</v>
      </c>
      <c r="E394" s="25"/>
      <c r="F394" s="23">
        <v>0</v>
      </c>
      <c r="G394" s="26">
        <v>0</v>
      </c>
      <c r="H394" s="26">
        <v>92</v>
      </c>
      <c r="I394" s="26">
        <v>81</v>
      </c>
      <c r="J394" s="26">
        <v>43</v>
      </c>
      <c r="K394" s="26">
        <v>31</v>
      </c>
      <c r="L394" s="26">
        <v>59</v>
      </c>
      <c r="M394" s="26">
        <v>0</v>
      </c>
      <c r="N394" s="27">
        <v>0</v>
      </c>
      <c r="O394" s="26">
        <v>58</v>
      </c>
      <c r="P394" s="26">
        <f t="shared" si="361"/>
        <v>364</v>
      </c>
      <c r="Q394" s="28" t="str">
        <f>IF(D394="物理类",IF(P394&gt;=分数线!$C$2,"本科",""),IF(D394="历史类",IF(P394&gt;=分数线!$C$3,"本科","")))</f>
        <v/>
      </c>
      <c r="R394" s="28">
        <f t="shared" si="362"/>
        <v>0</v>
      </c>
      <c r="S394" s="28" t="str">
        <f>IF(D394="物理类",IF(P394&gt;=分数线!$C$6,"重本",""),IF(D394="历史类",IF(P394&gt;=分数线!$C$7,"重本","")))</f>
        <v/>
      </c>
      <c r="T394" s="28">
        <f t="shared" si="323"/>
        <v>0</v>
      </c>
      <c r="U394" s="28">
        <f t="shared" si="360"/>
        <v>0</v>
      </c>
      <c r="V394" s="26">
        <v>8</v>
      </c>
      <c r="W394" s="26" t="s">
        <v>78</v>
      </c>
      <c r="X394" s="26">
        <f t="shared" si="324"/>
        <v>0</v>
      </c>
      <c r="Y394" s="26" t="s">
        <v>161</v>
      </c>
      <c r="Z394" s="26">
        <f t="shared" si="325"/>
        <v>0</v>
      </c>
      <c r="AA394" s="26" t="s">
        <v>359</v>
      </c>
      <c r="AB394" s="26">
        <f t="shared" si="326"/>
        <v>0</v>
      </c>
      <c r="AC394" s="49" t="s">
        <v>183</v>
      </c>
      <c r="AD394" s="26">
        <f t="shared" si="327"/>
        <v>0</v>
      </c>
      <c r="AE394" s="29" t="s">
        <v>227</v>
      </c>
      <c r="AF394" s="26">
        <f t="shared" si="328"/>
        <v>0</v>
      </c>
      <c r="AG394" s="29" t="s">
        <v>92</v>
      </c>
      <c r="AH394" s="26">
        <f t="shared" si="329"/>
        <v>0</v>
      </c>
      <c r="AI394" s="26">
        <v>8</v>
      </c>
      <c r="AJ394" s="26" t="s">
        <v>63</v>
      </c>
      <c r="AK394" s="26">
        <f t="shared" si="330"/>
        <v>0</v>
      </c>
      <c r="AL394" s="26" t="s">
        <v>217</v>
      </c>
      <c r="AM394" s="26">
        <f t="shared" si="331"/>
        <v>0</v>
      </c>
      <c r="AN394" s="26" t="s">
        <v>359</v>
      </c>
      <c r="AO394" s="26">
        <f t="shared" si="332"/>
        <v>0</v>
      </c>
      <c r="AP394" s="26" t="s">
        <v>97</v>
      </c>
      <c r="AQ394" s="26">
        <f t="shared" si="333"/>
        <v>0</v>
      </c>
      <c r="AR394" s="26" t="s">
        <v>349</v>
      </c>
      <c r="AS394" s="26">
        <f t="shared" si="334"/>
        <v>0</v>
      </c>
      <c r="AT394" s="26" t="s">
        <v>23</v>
      </c>
      <c r="AU394" s="26">
        <f t="shared" si="335"/>
        <v>0</v>
      </c>
      <c r="AV394" s="26">
        <v>8</v>
      </c>
      <c r="AW394" s="26" t="s">
        <v>63</v>
      </c>
      <c r="AX394" s="26">
        <f t="shared" si="336"/>
        <v>0</v>
      </c>
      <c r="AY394" s="26" t="s">
        <v>217</v>
      </c>
      <c r="AZ394" s="26">
        <f t="shared" si="337"/>
        <v>0</v>
      </c>
      <c r="BA394" s="26" t="s">
        <v>64</v>
      </c>
      <c r="BB394" s="26">
        <f t="shared" si="338"/>
        <v>0</v>
      </c>
      <c r="BC394" s="26" t="s">
        <v>97</v>
      </c>
      <c r="BD394" s="26">
        <f t="shared" si="339"/>
        <v>0</v>
      </c>
      <c r="BE394" s="26" t="s">
        <v>184</v>
      </c>
      <c r="BF394" s="26">
        <f t="shared" si="340"/>
        <v>0</v>
      </c>
      <c r="BG394" s="26" t="s">
        <v>23</v>
      </c>
      <c r="BH394" s="26">
        <f t="shared" si="341"/>
        <v>0</v>
      </c>
      <c r="BI394" s="26">
        <v>8</v>
      </c>
      <c r="BJ394" s="26" t="s">
        <v>63</v>
      </c>
      <c r="BK394" s="26">
        <f t="shared" si="342"/>
        <v>0</v>
      </c>
      <c r="BL394" s="26" t="s">
        <v>830</v>
      </c>
      <c r="BM394" s="26">
        <f t="shared" si="343"/>
        <v>0</v>
      </c>
      <c r="BN394" s="26" t="s">
        <v>64</v>
      </c>
      <c r="BO394" s="26">
        <f t="shared" si="344"/>
        <v>0</v>
      </c>
      <c r="BP394" s="26" t="s">
        <v>97</v>
      </c>
      <c r="BQ394" s="26">
        <f t="shared" si="345"/>
        <v>0</v>
      </c>
      <c r="BR394" s="26" t="s">
        <v>184</v>
      </c>
      <c r="BS394" s="26">
        <f t="shared" si="346"/>
        <v>0</v>
      </c>
      <c r="BT394" s="26" t="s">
        <v>23</v>
      </c>
      <c r="BU394" s="26">
        <f t="shared" si="347"/>
        <v>0</v>
      </c>
      <c r="BV394" s="26">
        <v>8</v>
      </c>
      <c r="BW394" s="26" t="s">
        <v>63</v>
      </c>
      <c r="BX394" s="26">
        <f t="shared" si="348"/>
        <v>0</v>
      </c>
      <c r="BY394" s="26" t="s">
        <v>830</v>
      </c>
      <c r="BZ394" s="26">
        <f t="shared" si="349"/>
        <v>0</v>
      </c>
      <c r="CA394" s="26" t="s">
        <v>64</v>
      </c>
      <c r="CB394" s="26">
        <f t="shared" si="350"/>
        <v>0</v>
      </c>
      <c r="CC394" s="26" t="s">
        <v>97</v>
      </c>
      <c r="CD394" s="26">
        <f t="shared" si="351"/>
        <v>0</v>
      </c>
      <c r="CE394" s="26" t="s">
        <v>184</v>
      </c>
      <c r="CF394" s="26">
        <f t="shared" si="352"/>
        <v>0</v>
      </c>
      <c r="CG394" s="26" t="s">
        <v>23</v>
      </c>
      <c r="CH394" s="26">
        <f t="shared" si="353"/>
        <v>0</v>
      </c>
      <c r="CI394" s="26">
        <v>8</v>
      </c>
      <c r="CJ394" s="26" t="s">
        <v>63</v>
      </c>
      <c r="CK394" s="26">
        <f t="shared" si="354"/>
        <v>0</v>
      </c>
      <c r="CL394" s="26" t="s">
        <v>830</v>
      </c>
      <c r="CM394" s="26">
        <f t="shared" si="355"/>
        <v>0</v>
      </c>
      <c r="CN394" s="26" t="s">
        <v>64</v>
      </c>
      <c r="CO394" s="26">
        <f t="shared" si="356"/>
        <v>0</v>
      </c>
      <c r="CP394" s="26" t="s">
        <v>97</v>
      </c>
      <c r="CQ394" s="26">
        <f t="shared" si="357"/>
        <v>0</v>
      </c>
      <c r="CR394" s="26" t="s">
        <v>266</v>
      </c>
      <c r="CS394" s="26">
        <f t="shared" si="358"/>
        <v>0</v>
      </c>
      <c r="CT394" s="26" t="s">
        <v>23</v>
      </c>
      <c r="CU394" s="26">
        <f t="shared" si="359"/>
        <v>0</v>
      </c>
    </row>
    <row r="395" spans="1:99" ht="15.75" x14ac:dyDescent="0.15">
      <c r="A395" s="23" t="s">
        <v>891</v>
      </c>
      <c r="B395" s="24" t="s">
        <v>892</v>
      </c>
      <c r="C395" s="23" t="s">
        <v>160</v>
      </c>
      <c r="D395" s="23" t="s">
        <v>8</v>
      </c>
      <c r="E395" s="25"/>
      <c r="F395" s="23">
        <v>0</v>
      </c>
      <c r="G395" s="26">
        <v>0</v>
      </c>
      <c r="H395" s="26">
        <v>91</v>
      </c>
      <c r="I395" s="26">
        <v>62</v>
      </c>
      <c r="J395" s="26">
        <v>51</v>
      </c>
      <c r="K395" s="26">
        <v>27</v>
      </c>
      <c r="L395" s="26">
        <v>65</v>
      </c>
      <c r="M395" s="26">
        <v>0</v>
      </c>
      <c r="N395" s="27">
        <v>0</v>
      </c>
      <c r="O395" s="26">
        <v>55</v>
      </c>
      <c r="P395" s="26">
        <f t="shared" si="361"/>
        <v>351</v>
      </c>
      <c r="Q395" s="28" t="str">
        <f>IF(D395="物理类",IF(P395&gt;=分数线!$C$2,"本科",""),IF(D395="历史类",IF(P395&gt;=分数线!$C$3,"本科","")))</f>
        <v/>
      </c>
      <c r="R395" s="28">
        <f t="shared" si="362"/>
        <v>0</v>
      </c>
      <c r="S395" s="28" t="str">
        <f>IF(D395="物理类",IF(P395&gt;=分数线!$C$6,"重本",""),IF(D395="历史类",IF(P395&gt;=分数线!$C$7,"重本","")))</f>
        <v/>
      </c>
      <c r="T395" s="28">
        <f t="shared" si="323"/>
        <v>0</v>
      </c>
      <c r="U395" s="28">
        <f t="shared" si="360"/>
        <v>0</v>
      </c>
      <c r="V395" s="26">
        <v>8</v>
      </c>
      <c r="W395" s="26" t="s">
        <v>347</v>
      </c>
      <c r="X395" s="26">
        <f t="shared" si="324"/>
        <v>0</v>
      </c>
      <c r="Y395" s="26" t="s">
        <v>217</v>
      </c>
      <c r="Z395" s="26">
        <f t="shared" si="325"/>
        <v>0</v>
      </c>
      <c r="AA395" s="26" t="s">
        <v>348</v>
      </c>
      <c r="AB395" s="26">
        <f t="shared" si="326"/>
        <v>0</v>
      </c>
      <c r="AC395" s="49" t="s">
        <v>97</v>
      </c>
      <c r="AD395" s="26">
        <f t="shared" si="327"/>
        <v>0</v>
      </c>
      <c r="AE395" s="29" t="s">
        <v>349</v>
      </c>
      <c r="AF395" s="26">
        <f t="shared" si="328"/>
        <v>0</v>
      </c>
      <c r="AG395" s="29" t="s">
        <v>565</v>
      </c>
      <c r="AH395" s="26">
        <f t="shared" si="329"/>
        <v>0</v>
      </c>
      <c r="AI395" s="26">
        <v>8</v>
      </c>
      <c r="AJ395" s="26" t="s">
        <v>63</v>
      </c>
      <c r="AK395" s="26">
        <f t="shared" si="330"/>
        <v>0</v>
      </c>
      <c r="AL395" s="26" t="s">
        <v>217</v>
      </c>
      <c r="AM395" s="26">
        <f t="shared" si="331"/>
        <v>0</v>
      </c>
      <c r="AN395" s="26" t="s">
        <v>359</v>
      </c>
      <c r="AO395" s="26">
        <f t="shared" si="332"/>
        <v>0</v>
      </c>
      <c r="AP395" s="26" t="s">
        <v>97</v>
      </c>
      <c r="AQ395" s="26">
        <f t="shared" si="333"/>
        <v>0</v>
      </c>
      <c r="AR395" s="26" t="s">
        <v>349</v>
      </c>
      <c r="AS395" s="26">
        <f t="shared" si="334"/>
        <v>0</v>
      </c>
      <c r="AT395" s="26" t="s">
        <v>23</v>
      </c>
      <c r="AU395" s="26">
        <f t="shared" si="335"/>
        <v>0</v>
      </c>
      <c r="AV395" s="26">
        <v>8</v>
      </c>
      <c r="AW395" s="26" t="s">
        <v>63</v>
      </c>
      <c r="AX395" s="26">
        <f t="shared" si="336"/>
        <v>0</v>
      </c>
      <c r="AY395" s="26" t="s">
        <v>217</v>
      </c>
      <c r="AZ395" s="26">
        <f t="shared" si="337"/>
        <v>0</v>
      </c>
      <c r="BA395" s="26" t="s">
        <v>64</v>
      </c>
      <c r="BB395" s="26">
        <f t="shared" si="338"/>
        <v>0</v>
      </c>
      <c r="BC395" s="26" t="s">
        <v>97</v>
      </c>
      <c r="BD395" s="26">
        <f t="shared" si="339"/>
        <v>0</v>
      </c>
      <c r="BE395" s="26" t="s">
        <v>184</v>
      </c>
      <c r="BF395" s="26">
        <f t="shared" si="340"/>
        <v>0</v>
      </c>
      <c r="BG395" s="26" t="s">
        <v>23</v>
      </c>
      <c r="BH395" s="26">
        <f t="shared" si="341"/>
        <v>0</v>
      </c>
      <c r="BI395" s="26">
        <v>8</v>
      </c>
      <c r="BJ395" s="26" t="s">
        <v>63</v>
      </c>
      <c r="BK395" s="26">
        <f t="shared" si="342"/>
        <v>0</v>
      </c>
      <c r="BL395" s="26" t="s">
        <v>830</v>
      </c>
      <c r="BM395" s="26">
        <f t="shared" si="343"/>
        <v>0</v>
      </c>
      <c r="BN395" s="26" t="s">
        <v>64</v>
      </c>
      <c r="BO395" s="26">
        <f t="shared" si="344"/>
        <v>0</v>
      </c>
      <c r="BP395" s="26" t="s">
        <v>97</v>
      </c>
      <c r="BQ395" s="26">
        <f t="shared" si="345"/>
        <v>0</v>
      </c>
      <c r="BR395" s="26" t="s">
        <v>184</v>
      </c>
      <c r="BS395" s="26">
        <f t="shared" si="346"/>
        <v>0</v>
      </c>
      <c r="BT395" s="26" t="s">
        <v>23</v>
      </c>
      <c r="BU395" s="26">
        <f t="shared" si="347"/>
        <v>0</v>
      </c>
      <c r="BV395" s="26">
        <v>8</v>
      </c>
      <c r="BW395" s="26" t="s">
        <v>63</v>
      </c>
      <c r="BX395" s="26">
        <f t="shared" si="348"/>
        <v>0</v>
      </c>
      <c r="BY395" s="26" t="s">
        <v>830</v>
      </c>
      <c r="BZ395" s="26">
        <f t="shared" si="349"/>
        <v>0</v>
      </c>
      <c r="CA395" s="26" t="s">
        <v>64</v>
      </c>
      <c r="CB395" s="26">
        <f t="shared" si="350"/>
        <v>0</v>
      </c>
      <c r="CC395" s="26" t="s">
        <v>97</v>
      </c>
      <c r="CD395" s="26">
        <f t="shared" si="351"/>
        <v>0</v>
      </c>
      <c r="CE395" s="26" t="s">
        <v>184</v>
      </c>
      <c r="CF395" s="26">
        <f t="shared" si="352"/>
        <v>0</v>
      </c>
      <c r="CG395" s="26" t="s">
        <v>23</v>
      </c>
      <c r="CH395" s="26">
        <f t="shared" si="353"/>
        <v>0</v>
      </c>
      <c r="CI395" s="26">
        <v>8</v>
      </c>
      <c r="CJ395" s="26" t="s">
        <v>63</v>
      </c>
      <c r="CK395" s="26">
        <f t="shared" si="354"/>
        <v>0</v>
      </c>
      <c r="CL395" s="26" t="s">
        <v>830</v>
      </c>
      <c r="CM395" s="26">
        <f t="shared" si="355"/>
        <v>0</v>
      </c>
      <c r="CN395" s="26" t="s">
        <v>64</v>
      </c>
      <c r="CO395" s="26">
        <f t="shared" si="356"/>
        <v>0</v>
      </c>
      <c r="CP395" s="26" t="s">
        <v>97</v>
      </c>
      <c r="CQ395" s="26">
        <f t="shared" si="357"/>
        <v>0</v>
      </c>
      <c r="CR395" s="26" t="s">
        <v>266</v>
      </c>
      <c r="CS395" s="26">
        <f t="shared" si="358"/>
        <v>0</v>
      </c>
      <c r="CT395" s="26" t="s">
        <v>23</v>
      </c>
      <c r="CU395" s="26">
        <f t="shared" si="359"/>
        <v>0</v>
      </c>
    </row>
    <row r="396" spans="1:99" ht="15.75" x14ac:dyDescent="0.15">
      <c r="A396" s="23" t="s">
        <v>893</v>
      </c>
      <c r="B396" s="24" t="s">
        <v>894</v>
      </c>
      <c r="C396" s="23" t="s">
        <v>160</v>
      </c>
      <c r="D396" s="23" t="s">
        <v>8</v>
      </c>
      <c r="E396" s="25"/>
      <c r="F396" s="23">
        <v>0</v>
      </c>
      <c r="G396" s="26">
        <v>0</v>
      </c>
      <c r="H396" s="26">
        <v>83</v>
      </c>
      <c r="I396" s="26">
        <v>60</v>
      </c>
      <c r="J396" s="26">
        <v>47</v>
      </c>
      <c r="K396" s="26">
        <v>25</v>
      </c>
      <c r="L396" s="26">
        <v>62</v>
      </c>
      <c r="M396" s="26">
        <v>0</v>
      </c>
      <c r="N396" s="27">
        <v>0</v>
      </c>
      <c r="O396" s="26">
        <v>57</v>
      </c>
      <c r="P396" s="26">
        <f t="shared" si="361"/>
        <v>334</v>
      </c>
      <c r="Q396" s="28" t="str">
        <f>IF(D396="物理类",IF(P396&gt;=分数线!$C$2,"本科",""),IF(D396="历史类",IF(P396&gt;=分数线!$C$3,"本科","")))</f>
        <v/>
      </c>
      <c r="R396" s="28">
        <f t="shared" si="362"/>
        <v>0</v>
      </c>
      <c r="S396" s="28" t="str">
        <f>IF(D396="物理类",IF(P396&gt;=分数线!$C$6,"重本",""),IF(D396="历史类",IF(P396&gt;=分数线!$C$7,"重本","")))</f>
        <v/>
      </c>
      <c r="T396" s="28">
        <f t="shared" si="323"/>
        <v>0</v>
      </c>
      <c r="U396" s="28">
        <f t="shared" si="360"/>
        <v>0</v>
      </c>
      <c r="V396" s="26">
        <v>8</v>
      </c>
      <c r="W396" s="26" t="s">
        <v>85</v>
      </c>
      <c r="X396" s="26">
        <f t="shared" si="324"/>
        <v>0</v>
      </c>
      <c r="Y396" s="26" t="s">
        <v>86</v>
      </c>
      <c r="Z396" s="26">
        <f t="shared" si="325"/>
        <v>0</v>
      </c>
      <c r="AA396" s="26" t="s">
        <v>306</v>
      </c>
      <c r="AB396" s="26">
        <f t="shared" si="326"/>
        <v>0</v>
      </c>
      <c r="AC396" s="49" t="s">
        <v>97</v>
      </c>
      <c r="AD396" s="26">
        <f t="shared" si="327"/>
        <v>0</v>
      </c>
      <c r="AE396" s="29" t="s">
        <v>266</v>
      </c>
      <c r="AF396" s="26">
        <f t="shared" si="328"/>
        <v>0</v>
      </c>
      <c r="AG396" s="29" t="s">
        <v>602</v>
      </c>
      <c r="AH396" s="26">
        <f t="shared" si="329"/>
        <v>0</v>
      </c>
      <c r="AI396" s="26">
        <v>8</v>
      </c>
      <c r="AJ396" s="26" t="s">
        <v>63</v>
      </c>
      <c r="AK396" s="26">
        <f t="shared" si="330"/>
        <v>0</v>
      </c>
      <c r="AL396" s="26" t="s">
        <v>217</v>
      </c>
      <c r="AM396" s="26">
        <f t="shared" si="331"/>
        <v>0</v>
      </c>
      <c r="AN396" s="26" t="s">
        <v>359</v>
      </c>
      <c r="AO396" s="26">
        <f t="shared" si="332"/>
        <v>0</v>
      </c>
      <c r="AP396" s="26" t="s">
        <v>97</v>
      </c>
      <c r="AQ396" s="26">
        <f t="shared" si="333"/>
        <v>0</v>
      </c>
      <c r="AR396" s="26" t="s">
        <v>349</v>
      </c>
      <c r="AS396" s="26">
        <f t="shared" si="334"/>
        <v>0</v>
      </c>
      <c r="AT396" s="26" t="s">
        <v>23</v>
      </c>
      <c r="AU396" s="26">
        <f t="shared" si="335"/>
        <v>0</v>
      </c>
      <c r="AV396" s="26">
        <v>8</v>
      </c>
      <c r="AW396" s="26" t="s">
        <v>63</v>
      </c>
      <c r="AX396" s="26">
        <f t="shared" si="336"/>
        <v>0</v>
      </c>
      <c r="AY396" s="26" t="s">
        <v>217</v>
      </c>
      <c r="AZ396" s="26">
        <f t="shared" si="337"/>
        <v>0</v>
      </c>
      <c r="BA396" s="26" t="s">
        <v>64</v>
      </c>
      <c r="BB396" s="26">
        <f t="shared" si="338"/>
        <v>0</v>
      </c>
      <c r="BC396" s="26" t="s">
        <v>97</v>
      </c>
      <c r="BD396" s="26">
        <f t="shared" si="339"/>
        <v>0</v>
      </c>
      <c r="BE396" s="26" t="s">
        <v>184</v>
      </c>
      <c r="BF396" s="26">
        <f t="shared" si="340"/>
        <v>0</v>
      </c>
      <c r="BG396" s="26" t="s">
        <v>23</v>
      </c>
      <c r="BH396" s="26">
        <f t="shared" si="341"/>
        <v>0</v>
      </c>
      <c r="BI396" s="26">
        <v>8</v>
      </c>
      <c r="BJ396" s="26" t="s">
        <v>63</v>
      </c>
      <c r="BK396" s="26">
        <f t="shared" si="342"/>
        <v>0</v>
      </c>
      <c r="BL396" s="26" t="s">
        <v>830</v>
      </c>
      <c r="BM396" s="26">
        <f t="shared" si="343"/>
        <v>0</v>
      </c>
      <c r="BN396" s="26" t="s">
        <v>64</v>
      </c>
      <c r="BO396" s="26">
        <f t="shared" si="344"/>
        <v>0</v>
      </c>
      <c r="BP396" s="26" t="s">
        <v>97</v>
      </c>
      <c r="BQ396" s="26">
        <f t="shared" si="345"/>
        <v>0</v>
      </c>
      <c r="BR396" s="26" t="s">
        <v>184</v>
      </c>
      <c r="BS396" s="26">
        <f t="shared" si="346"/>
        <v>0</v>
      </c>
      <c r="BT396" s="26" t="s">
        <v>23</v>
      </c>
      <c r="BU396" s="26">
        <f t="shared" si="347"/>
        <v>0</v>
      </c>
      <c r="BV396" s="26">
        <v>8</v>
      </c>
      <c r="BW396" s="26" t="s">
        <v>63</v>
      </c>
      <c r="BX396" s="26">
        <f t="shared" si="348"/>
        <v>0</v>
      </c>
      <c r="BY396" s="26" t="s">
        <v>830</v>
      </c>
      <c r="BZ396" s="26">
        <f t="shared" si="349"/>
        <v>0</v>
      </c>
      <c r="CA396" s="26" t="s">
        <v>64</v>
      </c>
      <c r="CB396" s="26">
        <f t="shared" si="350"/>
        <v>0</v>
      </c>
      <c r="CC396" s="26" t="s">
        <v>97</v>
      </c>
      <c r="CD396" s="26">
        <f t="shared" si="351"/>
        <v>0</v>
      </c>
      <c r="CE396" s="26" t="s">
        <v>184</v>
      </c>
      <c r="CF396" s="26">
        <f t="shared" si="352"/>
        <v>0</v>
      </c>
      <c r="CG396" s="26" t="s">
        <v>23</v>
      </c>
      <c r="CH396" s="26">
        <f t="shared" si="353"/>
        <v>0</v>
      </c>
      <c r="CI396" s="26">
        <v>8</v>
      </c>
      <c r="CJ396" s="26" t="s">
        <v>63</v>
      </c>
      <c r="CK396" s="26">
        <f t="shared" si="354"/>
        <v>0</v>
      </c>
      <c r="CL396" s="26" t="s">
        <v>830</v>
      </c>
      <c r="CM396" s="26">
        <f t="shared" si="355"/>
        <v>0</v>
      </c>
      <c r="CN396" s="26" t="s">
        <v>64</v>
      </c>
      <c r="CO396" s="26">
        <f t="shared" si="356"/>
        <v>0</v>
      </c>
      <c r="CP396" s="26" t="s">
        <v>97</v>
      </c>
      <c r="CQ396" s="26">
        <f t="shared" si="357"/>
        <v>0</v>
      </c>
      <c r="CR396" s="26" t="s">
        <v>266</v>
      </c>
      <c r="CS396" s="26">
        <f t="shared" si="358"/>
        <v>0</v>
      </c>
      <c r="CT396" s="26" t="s">
        <v>23</v>
      </c>
      <c r="CU396" s="26">
        <f t="shared" si="359"/>
        <v>0</v>
      </c>
    </row>
    <row r="397" spans="1:99" ht="15.75" x14ac:dyDescent="0.15">
      <c r="A397" s="23" t="s">
        <v>895</v>
      </c>
      <c r="B397" s="24" t="s">
        <v>896</v>
      </c>
      <c r="C397" s="23" t="s">
        <v>160</v>
      </c>
      <c r="D397" s="23" t="s">
        <v>8</v>
      </c>
      <c r="E397" s="25"/>
      <c r="F397" s="23">
        <v>0</v>
      </c>
      <c r="G397" s="26">
        <v>0</v>
      </c>
      <c r="H397" s="26">
        <v>82</v>
      </c>
      <c r="I397" s="26">
        <v>55</v>
      </c>
      <c r="J397" s="26">
        <v>54</v>
      </c>
      <c r="K397" s="26">
        <v>30</v>
      </c>
      <c r="L397" s="26">
        <v>43</v>
      </c>
      <c r="M397" s="26">
        <v>0</v>
      </c>
      <c r="N397" s="27">
        <v>0</v>
      </c>
      <c r="O397" s="26">
        <v>66</v>
      </c>
      <c r="P397" s="26">
        <f t="shared" si="361"/>
        <v>330</v>
      </c>
      <c r="Q397" s="28" t="str">
        <f>IF(D397="物理类",IF(P397&gt;=分数线!$C$2,"本科",""),IF(D397="历史类",IF(P397&gt;=分数线!$C$3,"本科","")))</f>
        <v/>
      </c>
      <c r="R397" s="28">
        <f t="shared" si="362"/>
        <v>0</v>
      </c>
      <c r="S397" s="28" t="str">
        <f>IF(D397="物理类",IF(P397&gt;=分数线!$C$6,"重本",""),IF(D397="历史类",IF(P397&gt;=分数线!$C$7,"重本","")))</f>
        <v/>
      </c>
      <c r="T397" s="28">
        <f t="shared" si="323"/>
        <v>0</v>
      </c>
      <c r="U397" s="28">
        <f t="shared" si="360"/>
        <v>0</v>
      </c>
      <c r="V397" s="26">
        <v>8</v>
      </c>
      <c r="W397" s="26" t="s">
        <v>78</v>
      </c>
      <c r="X397" s="26">
        <f t="shared" si="324"/>
        <v>0</v>
      </c>
      <c r="Y397" s="26" t="s">
        <v>161</v>
      </c>
      <c r="Z397" s="26">
        <f t="shared" si="325"/>
        <v>0</v>
      </c>
      <c r="AA397" s="26" t="s">
        <v>359</v>
      </c>
      <c r="AB397" s="26">
        <f t="shared" si="326"/>
        <v>0</v>
      </c>
      <c r="AC397" s="49" t="s">
        <v>183</v>
      </c>
      <c r="AD397" s="26">
        <f t="shared" si="327"/>
        <v>0</v>
      </c>
      <c r="AE397" s="29" t="s">
        <v>227</v>
      </c>
      <c r="AF397" s="26">
        <f t="shared" si="328"/>
        <v>0</v>
      </c>
      <c r="AG397" s="29" t="s">
        <v>92</v>
      </c>
      <c r="AH397" s="26">
        <f t="shared" si="329"/>
        <v>0</v>
      </c>
      <c r="AI397" s="26">
        <v>8</v>
      </c>
      <c r="AJ397" s="26" t="s">
        <v>63</v>
      </c>
      <c r="AK397" s="26">
        <f t="shared" si="330"/>
        <v>0</v>
      </c>
      <c r="AL397" s="26" t="s">
        <v>217</v>
      </c>
      <c r="AM397" s="26">
        <f t="shared" si="331"/>
        <v>0</v>
      </c>
      <c r="AN397" s="26" t="s">
        <v>359</v>
      </c>
      <c r="AO397" s="26">
        <f t="shared" si="332"/>
        <v>0</v>
      </c>
      <c r="AP397" s="26" t="s">
        <v>97</v>
      </c>
      <c r="AQ397" s="26">
        <f t="shared" si="333"/>
        <v>0</v>
      </c>
      <c r="AR397" s="26" t="s">
        <v>349</v>
      </c>
      <c r="AS397" s="26">
        <f t="shared" si="334"/>
        <v>0</v>
      </c>
      <c r="AT397" s="26" t="s">
        <v>23</v>
      </c>
      <c r="AU397" s="26">
        <f t="shared" si="335"/>
        <v>0</v>
      </c>
      <c r="AV397" s="26">
        <v>8</v>
      </c>
      <c r="AW397" s="26" t="s">
        <v>63</v>
      </c>
      <c r="AX397" s="26">
        <f t="shared" si="336"/>
        <v>0</v>
      </c>
      <c r="AY397" s="26" t="s">
        <v>217</v>
      </c>
      <c r="AZ397" s="26">
        <f t="shared" si="337"/>
        <v>0</v>
      </c>
      <c r="BA397" s="26" t="s">
        <v>64</v>
      </c>
      <c r="BB397" s="26">
        <f t="shared" si="338"/>
        <v>0</v>
      </c>
      <c r="BC397" s="26" t="s">
        <v>97</v>
      </c>
      <c r="BD397" s="26">
        <f t="shared" si="339"/>
        <v>0</v>
      </c>
      <c r="BE397" s="26" t="s">
        <v>184</v>
      </c>
      <c r="BF397" s="26">
        <f t="shared" si="340"/>
        <v>0</v>
      </c>
      <c r="BG397" s="26" t="s">
        <v>23</v>
      </c>
      <c r="BH397" s="26">
        <f t="shared" si="341"/>
        <v>0</v>
      </c>
      <c r="BI397" s="26">
        <v>8</v>
      </c>
      <c r="BJ397" s="26" t="s">
        <v>63</v>
      </c>
      <c r="BK397" s="26">
        <f t="shared" si="342"/>
        <v>0</v>
      </c>
      <c r="BL397" s="26" t="s">
        <v>830</v>
      </c>
      <c r="BM397" s="26">
        <f t="shared" si="343"/>
        <v>0</v>
      </c>
      <c r="BN397" s="26" t="s">
        <v>64</v>
      </c>
      <c r="BO397" s="26">
        <f t="shared" si="344"/>
        <v>0</v>
      </c>
      <c r="BP397" s="26" t="s">
        <v>97</v>
      </c>
      <c r="BQ397" s="26">
        <f t="shared" si="345"/>
        <v>0</v>
      </c>
      <c r="BR397" s="26" t="s">
        <v>184</v>
      </c>
      <c r="BS397" s="26">
        <f t="shared" si="346"/>
        <v>0</v>
      </c>
      <c r="BT397" s="26" t="s">
        <v>23</v>
      </c>
      <c r="BU397" s="26">
        <f t="shared" si="347"/>
        <v>0</v>
      </c>
      <c r="BV397" s="26">
        <v>8</v>
      </c>
      <c r="BW397" s="26" t="s">
        <v>63</v>
      </c>
      <c r="BX397" s="26">
        <f t="shared" si="348"/>
        <v>0</v>
      </c>
      <c r="BY397" s="26" t="s">
        <v>830</v>
      </c>
      <c r="BZ397" s="26">
        <f t="shared" si="349"/>
        <v>0</v>
      </c>
      <c r="CA397" s="26" t="s">
        <v>64</v>
      </c>
      <c r="CB397" s="26">
        <f t="shared" si="350"/>
        <v>0</v>
      </c>
      <c r="CC397" s="26" t="s">
        <v>97</v>
      </c>
      <c r="CD397" s="26">
        <f t="shared" si="351"/>
        <v>0</v>
      </c>
      <c r="CE397" s="26" t="s">
        <v>184</v>
      </c>
      <c r="CF397" s="26">
        <f t="shared" si="352"/>
        <v>0</v>
      </c>
      <c r="CG397" s="26" t="s">
        <v>23</v>
      </c>
      <c r="CH397" s="26">
        <f t="shared" si="353"/>
        <v>0</v>
      </c>
      <c r="CI397" s="26">
        <v>8</v>
      </c>
      <c r="CJ397" s="26" t="s">
        <v>63</v>
      </c>
      <c r="CK397" s="26">
        <f t="shared" si="354"/>
        <v>0</v>
      </c>
      <c r="CL397" s="26" t="s">
        <v>830</v>
      </c>
      <c r="CM397" s="26">
        <f t="shared" si="355"/>
        <v>0</v>
      </c>
      <c r="CN397" s="26" t="s">
        <v>64</v>
      </c>
      <c r="CO397" s="26">
        <f t="shared" si="356"/>
        <v>0</v>
      </c>
      <c r="CP397" s="26" t="s">
        <v>97</v>
      </c>
      <c r="CQ397" s="26">
        <f t="shared" si="357"/>
        <v>0</v>
      </c>
      <c r="CR397" s="26" t="s">
        <v>266</v>
      </c>
      <c r="CS397" s="26">
        <f t="shared" si="358"/>
        <v>0</v>
      </c>
      <c r="CT397" s="26" t="s">
        <v>23</v>
      </c>
      <c r="CU397" s="26">
        <f t="shared" si="359"/>
        <v>0</v>
      </c>
    </row>
    <row r="398" spans="1:99" ht="15.75" x14ac:dyDescent="0.15">
      <c r="A398" s="23" t="s">
        <v>897</v>
      </c>
      <c r="B398" s="24" t="s">
        <v>898</v>
      </c>
      <c r="C398" s="23" t="s">
        <v>160</v>
      </c>
      <c r="D398" s="23" t="s">
        <v>8</v>
      </c>
      <c r="E398" s="25"/>
      <c r="F398" s="23">
        <v>0</v>
      </c>
      <c r="G398" s="26">
        <v>0</v>
      </c>
      <c r="H398" s="26">
        <v>86</v>
      </c>
      <c r="I398" s="26">
        <v>47</v>
      </c>
      <c r="J398" s="26">
        <v>46</v>
      </c>
      <c r="K398" s="26">
        <v>31</v>
      </c>
      <c r="L398" s="26">
        <v>50</v>
      </c>
      <c r="M398" s="26">
        <v>0</v>
      </c>
      <c r="N398" s="27">
        <v>0</v>
      </c>
      <c r="O398" s="26">
        <v>63</v>
      </c>
      <c r="P398" s="26">
        <f t="shared" si="361"/>
        <v>323</v>
      </c>
      <c r="Q398" s="28" t="str">
        <f>IF(D398="物理类",IF(P398&gt;=分数线!$C$2,"本科",""),IF(D398="历史类",IF(P398&gt;=分数线!$C$3,"本科","")))</f>
        <v/>
      </c>
      <c r="R398" s="28">
        <f t="shared" si="362"/>
        <v>0</v>
      </c>
      <c r="S398" s="28" t="str">
        <f>IF(D398="物理类",IF(P398&gt;=分数线!$C$6,"重本",""),IF(D398="历史类",IF(P398&gt;=分数线!$C$7,"重本","")))</f>
        <v/>
      </c>
      <c r="T398" s="28">
        <f t="shared" si="323"/>
        <v>0</v>
      </c>
      <c r="U398" s="28">
        <f t="shared" si="360"/>
        <v>0</v>
      </c>
      <c r="V398" s="26">
        <v>8</v>
      </c>
      <c r="W398" s="26" t="s">
        <v>347</v>
      </c>
      <c r="X398" s="26">
        <f t="shared" si="324"/>
        <v>0</v>
      </c>
      <c r="Y398" s="26" t="s">
        <v>217</v>
      </c>
      <c r="Z398" s="26">
        <f t="shared" si="325"/>
        <v>0</v>
      </c>
      <c r="AA398" s="26" t="s">
        <v>348</v>
      </c>
      <c r="AB398" s="26">
        <f t="shared" si="326"/>
        <v>0</v>
      </c>
      <c r="AC398" s="49" t="s">
        <v>97</v>
      </c>
      <c r="AD398" s="26">
        <f t="shared" si="327"/>
        <v>0</v>
      </c>
      <c r="AE398" s="29" t="s">
        <v>349</v>
      </c>
      <c r="AF398" s="26">
        <f t="shared" si="328"/>
        <v>0</v>
      </c>
      <c r="AG398" s="29" t="s">
        <v>565</v>
      </c>
      <c r="AH398" s="26">
        <f t="shared" si="329"/>
        <v>0</v>
      </c>
      <c r="AI398" s="26">
        <v>8</v>
      </c>
      <c r="AJ398" s="26" t="s">
        <v>63</v>
      </c>
      <c r="AK398" s="26">
        <f t="shared" si="330"/>
        <v>0</v>
      </c>
      <c r="AL398" s="26" t="s">
        <v>217</v>
      </c>
      <c r="AM398" s="26">
        <f t="shared" si="331"/>
        <v>0</v>
      </c>
      <c r="AN398" s="26" t="s">
        <v>359</v>
      </c>
      <c r="AO398" s="26">
        <f t="shared" si="332"/>
        <v>0</v>
      </c>
      <c r="AP398" s="26" t="s">
        <v>97</v>
      </c>
      <c r="AQ398" s="26">
        <f t="shared" si="333"/>
        <v>0</v>
      </c>
      <c r="AR398" s="26" t="s">
        <v>349</v>
      </c>
      <c r="AS398" s="26">
        <f t="shared" si="334"/>
        <v>0</v>
      </c>
      <c r="AT398" s="26" t="s">
        <v>23</v>
      </c>
      <c r="AU398" s="26">
        <f t="shared" si="335"/>
        <v>0</v>
      </c>
      <c r="AV398" s="26">
        <v>8</v>
      </c>
      <c r="AW398" s="26" t="s">
        <v>63</v>
      </c>
      <c r="AX398" s="26">
        <f t="shared" si="336"/>
        <v>0</v>
      </c>
      <c r="AY398" s="26" t="s">
        <v>217</v>
      </c>
      <c r="AZ398" s="26">
        <f t="shared" si="337"/>
        <v>0</v>
      </c>
      <c r="BA398" s="26" t="s">
        <v>64</v>
      </c>
      <c r="BB398" s="26">
        <f t="shared" si="338"/>
        <v>0</v>
      </c>
      <c r="BC398" s="26" t="s">
        <v>97</v>
      </c>
      <c r="BD398" s="26">
        <f t="shared" si="339"/>
        <v>0</v>
      </c>
      <c r="BE398" s="26" t="s">
        <v>184</v>
      </c>
      <c r="BF398" s="26">
        <f t="shared" si="340"/>
        <v>0</v>
      </c>
      <c r="BG398" s="26" t="s">
        <v>23</v>
      </c>
      <c r="BH398" s="26">
        <f t="shared" si="341"/>
        <v>0</v>
      </c>
      <c r="BI398" s="26">
        <v>8</v>
      </c>
      <c r="BJ398" s="26" t="s">
        <v>63</v>
      </c>
      <c r="BK398" s="26">
        <f t="shared" si="342"/>
        <v>0</v>
      </c>
      <c r="BL398" s="26" t="s">
        <v>830</v>
      </c>
      <c r="BM398" s="26">
        <f t="shared" si="343"/>
        <v>0</v>
      </c>
      <c r="BN398" s="26" t="s">
        <v>64</v>
      </c>
      <c r="BO398" s="26">
        <f t="shared" si="344"/>
        <v>0</v>
      </c>
      <c r="BP398" s="26" t="s">
        <v>97</v>
      </c>
      <c r="BQ398" s="26">
        <f t="shared" si="345"/>
        <v>0</v>
      </c>
      <c r="BR398" s="26" t="s">
        <v>184</v>
      </c>
      <c r="BS398" s="26">
        <f t="shared" si="346"/>
        <v>0</v>
      </c>
      <c r="BT398" s="26" t="s">
        <v>23</v>
      </c>
      <c r="BU398" s="26">
        <f t="shared" si="347"/>
        <v>0</v>
      </c>
      <c r="BV398" s="26">
        <v>8</v>
      </c>
      <c r="BW398" s="26" t="s">
        <v>63</v>
      </c>
      <c r="BX398" s="26">
        <f t="shared" si="348"/>
        <v>0</v>
      </c>
      <c r="BY398" s="26" t="s">
        <v>830</v>
      </c>
      <c r="BZ398" s="26">
        <f t="shared" si="349"/>
        <v>0</v>
      </c>
      <c r="CA398" s="26" t="s">
        <v>64</v>
      </c>
      <c r="CB398" s="26">
        <f t="shared" si="350"/>
        <v>0</v>
      </c>
      <c r="CC398" s="26" t="s">
        <v>97</v>
      </c>
      <c r="CD398" s="26">
        <f t="shared" si="351"/>
        <v>0</v>
      </c>
      <c r="CE398" s="26" t="s">
        <v>184</v>
      </c>
      <c r="CF398" s="26">
        <f t="shared" si="352"/>
        <v>0</v>
      </c>
      <c r="CG398" s="26" t="s">
        <v>23</v>
      </c>
      <c r="CH398" s="26">
        <f t="shared" si="353"/>
        <v>0</v>
      </c>
      <c r="CI398" s="26">
        <v>8</v>
      </c>
      <c r="CJ398" s="26" t="s">
        <v>63</v>
      </c>
      <c r="CK398" s="26">
        <f t="shared" si="354"/>
        <v>0</v>
      </c>
      <c r="CL398" s="26" t="s">
        <v>830</v>
      </c>
      <c r="CM398" s="26">
        <f t="shared" si="355"/>
        <v>0</v>
      </c>
      <c r="CN398" s="26" t="s">
        <v>64</v>
      </c>
      <c r="CO398" s="26">
        <f t="shared" si="356"/>
        <v>0</v>
      </c>
      <c r="CP398" s="26" t="s">
        <v>97</v>
      </c>
      <c r="CQ398" s="26">
        <f t="shared" si="357"/>
        <v>0</v>
      </c>
      <c r="CR398" s="26" t="s">
        <v>266</v>
      </c>
      <c r="CS398" s="26">
        <f t="shared" si="358"/>
        <v>0</v>
      </c>
      <c r="CT398" s="26" t="s">
        <v>23</v>
      </c>
      <c r="CU398" s="26">
        <f t="shared" si="359"/>
        <v>0</v>
      </c>
    </row>
    <row r="399" spans="1:99" ht="15.75" x14ac:dyDescent="0.15">
      <c r="A399" s="23" t="s">
        <v>899</v>
      </c>
      <c r="B399" s="24" t="s">
        <v>900</v>
      </c>
      <c r="C399" s="23" t="s">
        <v>160</v>
      </c>
      <c r="D399" s="23" t="s">
        <v>8</v>
      </c>
      <c r="E399" s="25"/>
      <c r="F399" s="23">
        <v>0</v>
      </c>
      <c r="G399" s="26">
        <v>0</v>
      </c>
      <c r="H399" s="26">
        <v>89</v>
      </c>
      <c r="I399" s="26">
        <v>47</v>
      </c>
      <c r="J399" s="26">
        <v>30</v>
      </c>
      <c r="K399" s="26">
        <v>30</v>
      </c>
      <c r="L399" s="26">
        <v>46</v>
      </c>
      <c r="M399" s="26">
        <v>0</v>
      </c>
      <c r="N399" s="27">
        <v>0</v>
      </c>
      <c r="O399" s="26">
        <v>72</v>
      </c>
      <c r="P399" s="26">
        <f t="shared" si="361"/>
        <v>314</v>
      </c>
      <c r="Q399" s="28" t="str">
        <f>IF(D399="物理类",IF(P399&gt;=分数线!$C$2,"本科",""),IF(D399="历史类",IF(P399&gt;=分数线!$C$3,"本科","")))</f>
        <v/>
      </c>
      <c r="R399" s="28">
        <f t="shared" si="362"/>
        <v>0</v>
      </c>
      <c r="S399" s="28" t="str">
        <f>IF(D399="物理类",IF(P399&gt;=分数线!$C$6,"重本",""),IF(D399="历史类",IF(P399&gt;=分数线!$C$7,"重本","")))</f>
        <v/>
      </c>
      <c r="T399" s="28">
        <f t="shared" si="323"/>
        <v>0</v>
      </c>
      <c r="U399" s="28">
        <f t="shared" si="360"/>
        <v>0</v>
      </c>
      <c r="V399" s="26">
        <v>8</v>
      </c>
      <c r="W399" s="26" t="s">
        <v>78</v>
      </c>
      <c r="X399" s="26">
        <f t="shared" si="324"/>
        <v>0</v>
      </c>
      <c r="Y399" s="26" t="s">
        <v>161</v>
      </c>
      <c r="Z399" s="26">
        <f t="shared" si="325"/>
        <v>0</v>
      </c>
      <c r="AA399" s="26" t="s">
        <v>359</v>
      </c>
      <c r="AB399" s="26">
        <f t="shared" si="326"/>
        <v>0</v>
      </c>
      <c r="AC399" s="49" t="s">
        <v>183</v>
      </c>
      <c r="AD399" s="26">
        <f t="shared" si="327"/>
        <v>0</v>
      </c>
      <c r="AE399" s="29" t="s">
        <v>227</v>
      </c>
      <c r="AF399" s="26">
        <f t="shared" si="328"/>
        <v>0</v>
      </c>
      <c r="AG399" s="29" t="s">
        <v>92</v>
      </c>
      <c r="AH399" s="26">
        <f t="shared" si="329"/>
        <v>0</v>
      </c>
      <c r="AI399" s="26">
        <v>8</v>
      </c>
      <c r="AJ399" s="26" t="s">
        <v>63</v>
      </c>
      <c r="AK399" s="26">
        <f t="shared" si="330"/>
        <v>0</v>
      </c>
      <c r="AL399" s="26" t="s">
        <v>217</v>
      </c>
      <c r="AM399" s="26">
        <f t="shared" si="331"/>
        <v>0</v>
      </c>
      <c r="AN399" s="26" t="s">
        <v>359</v>
      </c>
      <c r="AO399" s="26">
        <f t="shared" si="332"/>
        <v>0</v>
      </c>
      <c r="AP399" s="26" t="s">
        <v>97</v>
      </c>
      <c r="AQ399" s="26">
        <f t="shared" si="333"/>
        <v>0</v>
      </c>
      <c r="AR399" s="26" t="s">
        <v>349</v>
      </c>
      <c r="AS399" s="26">
        <f t="shared" si="334"/>
        <v>0</v>
      </c>
      <c r="AT399" s="26" t="s">
        <v>23</v>
      </c>
      <c r="AU399" s="26">
        <f t="shared" si="335"/>
        <v>0</v>
      </c>
      <c r="AV399" s="26">
        <v>8</v>
      </c>
      <c r="AW399" s="26" t="s">
        <v>63</v>
      </c>
      <c r="AX399" s="26">
        <f t="shared" si="336"/>
        <v>0</v>
      </c>
      <c r="AY399" s="26" t="s">
        <v>217</v>
      </c>
      <c r="AZ399" s="26">
        <f t="shared" si="337"/>
        <v>0</v>
      </c>
      <c r="BA399" s="26" t="s">
        <v>64</v>
      </c>
      <c r="BB399" s="26">
        <f t="shared" si="338"/>
        <v>0</v>
      </c>
      <c r="BC399" s="26" t="s">
        <v>97</v>
      </c>
      <c r="BD399" s="26">
        <f t="shared" si="339"/>
        <v>0</v>
      </c>
      <c r="BE399" s="26" t="s">
        <v>184</v>
      </c>
      <c r="BF399" s="26">
        <f t="shared" si="340"/>
        <v>0</v>
      </c>
      <c r="BG399" s="26" t="s">
        <v>23</v>
      </c>
      <c r="BH399" s="26">
        <f t="shared" si="341"/>
        <v>0</v>
      </c>
      <c r="BI399" s="26">
        <v>8</v>
      </c>
      <c r="BJ399" s="26" t="s">
        <v>63</v>
      </c>
      <c r="BK399" s="26">
        <f t="shared" si="342"/>
        <v>0</v>
      </c>
      <c r="BL399" s="26" t="s">
        <v>830</v>
      </c>
      <c r="BM399" s="26">
        <f t="shared" si="343"/>
        <v>0</v>
      </c>
      <c r="BN399" s="26" t="s">
        <v>64</v>
      </c>
      <c r="BO399" s="26">
        <f t="shared" si="344"/>
        <v>0</v>
      </c>
      <c r="BP399" s="26" t="s">
        <v>97</v>
      </c>
      <c r="BQ399" s="26">
        <f t="shared" si="345"/>
        <v>0</v>
      </c>
      <c r="BR399" s="26" t="s">
        <v>184</v>
      </c>
      <c r="BS399" s="26">
        <f t="shared" si="346"/>
        <v>0</v>
      </c>
      <c r="BT399" s="26" t="s">
        <v>23</v>
      </c>
      <c r="BU399" s="26">
        <f t="shared" si="347"/>
        <v>0</v>
      </c>
      <c r="BV399" s="26">
        <v>8</v>
      </c>
      <c r="BW399" s="26" t="s">
        <v>63</v>
      </c>
      <c r="BX399" s="26">
        <f t="shared" si="348"/>
        <v>0</v>
      </c>
      <c r="BY399" s="26" t="s">
        <v>830</v>
      </c>
      <c r="BZ399" s="26">
        <f t="shared" si="349"/>
        <v>0</v>
      </c>
      <c r="CA399" s="26" t="s">
        <v>64</v>
      </c>
      <c r="CB399" s="26">
        <f t="shared" si="350"/>
        <v>0</v>
      </c>
      <c r="CC399" s="26" t="s">
        <v>97</v>
      </c>
      <c r="CD399" s="26">
        <f t="shared" si="351"/>
        <v>0</v>
      </c>
      <c r="CE399" s="26" t="s">
        <v>184</v>
      </c>
      <c r="CF399" s="26">
        <f t="shared" si="352"/>
        <v>0</v>
      </c>
      <c r="CG399" s="26" t="s">
        <v>23</v>
      </c>
      <c r="CH399" s="26">
        <f t="shared" si="353"/>
        <v>0</v>
      </c>
      <c r="CI399" s="26">
        <v>8</v>
      </c>
      <c r="CJ399" s="26" t="s">
        <v>63</v>
      </c>
      <c r="CK399" s="26">
        <f t="shared" si="354"/>
        <v>0</v>
      </c>
      <c r="CL399" s="26" t="s">
        <v>830</v>
      </c>
      <c r="CM399" s="26">
        <f t="shared" si="355"/>
        <v>0</v>
      </c>
      <c r="CN399" s="26" t="s">
        <v>64</v>
      </c>
      <c r="CO399" s="26">
        <f t="shared" si="356"/>
        <v>0</v>
      </c>
      <c r="CP399" s="26" t="s">
        <v>97</v>
      </c>
      <c r="CQ399" s="26">
        <f t="shared" si="357"/>
        <v>0</v>
      </c>
      <c r="CR399" s="26" t="s">
        <v>266</v>
      </c>
      <c r="CS399" s="26">
        <f t="shared" si="358"/>
        <v>0</v>
      </c>
      <c r="CT399" s="26" t="s">
        <v>23</v>
      </c>
      <c r="CU399" s="26">
        <f t="shared" si="359"/>
        <v>0</v>
      </c>
    </row>
    <row r="400" spans="1:99" ht="15.75" x14ac:dyDescent="0.15">
      <c r="A400" s="23" t="s">
        <v>901</v>
      </c>
      <c r="B400" s="24" t="s">
        <v>902</v>
      </c>
      <c r="C400" s="23" t="s">
        <v>160</v>
      </c>
      <c r="D400" s="23" t="s">
        <v>8</v>
      </c>
      <c r="E400" s="25"/>
      <c r="F400" s="23">
        <v>0</v>
      </c>
      <c r="G400" s="26">
        <v>0</v>
      </c>
      <c r="H400" s="26">
        <v>86</v>
      </c>
      <c r="I400" s="26">
        <v>67</v>
      </c>
      <c r="J400" s="26">
        <v>46</v>
      </c>
      <c r="K400" s="26">
        <v>19</v>
      </c>
      <c r="L400" s="26">
        <v>50</v>
      </c>
      <c r="M400" s="26">
        <v>0</v>
      </c>
      <c r="N400" s="27">
        <v>0</v>
      </c>
      <c r="O400" s="26">
        <v>42</v>
      </c>
      <c r="P400" s="26">
        <f t="shared" si="361"/>
        <v>310</v>
      </c>
      <c r="Q400" s="28" t="str">
        <f>IF(D400="物理类",IF(P400&gt;=分数线!$C$2,"本科",""),IF(D400="历史类",IF(P400&gt;=分数线!$C$3,"本科","")))</f>
        <v/>
      </c>
      <c r="R400" s="28">
        <f t="shared" si="362"/>
        <v>0</v>
      </c>
      <c r="S400" s="28" t="str">
        <f>IF(D400="物理类",IF(P400&gt;=分数线!$C$6,"重本",""),IF(D400="历史类",IF(P400&gt;=分数线!$C$7,"重本","")))</f>
        <v/>
      </c>
      <c r="T400" s="28">
        <f t="shared" si="323"/>
        <v>0</v>
      </c>
      <c r="U400" s="28">
        <f t="shared" si="360"/>
        <v>0</v>
      </c>
      <c r="V400" s="26">
        <v>8</v>
      </c>
      <c r="W400" s="26" t="s">
        <v>347</v>
      </c>
      <c r="X400" s="26">
        <f t="shared" si="324"/>
        <v>0</v>
      </c>
      <c r="Y400" s="26" t="s">
        <v>217</v>
      </c>
      <c r="Z400" s="26">
        <f t="shared" si="325"/>
        <v>0</v>
      </c>
      <c r="AA400" s="26" t="s">
        <v>348</v>
      </c>
      <c r="AB400" s="26">
        <f t="shared" si="326"/>
        <v>0</v>
      </c>
      <c r="AC400" s="49" t="s">
        <v>97</v>
      </c>
      <c r="AD400" s="26">
        <f t="shared" si="327"/>
        <v>0</v>
      </c>
      <c r="AE400" s="29" t="s">
        <v>349</v>
      </c>
      <c r="AF400" s="26">
        <f t="shared" si="328"/>
        <v>0</v>
      </c>
      <c r="AG400" s="29" t="s">
        <v>565</v>
      </c>
      <c r="AH400" s="26">
        <f t="shared" si="329"/>
        <v>0</v>
      </c>
      <c r="AI400" s="26">
        <v>8</v>
      </c>
      <c r="AJ400" s="26" t="s">
        <v>63</v>
      </c>
      <c r="AK400" s="26">
        <f t="shared" si="330"/>
        <v>0</v>
      </c>
      <c r="AL400" s="26" t="s">
        <v>217</v>
      </c>
      <c r="AM400" s="26">
        <f t="shared" si="331"/>
        <v>0</v>
      </c>
      <c r="AN400" s="26" t="s">
        <v>359</v>
      </c>
      <c r="AO400" s="26">
        <f t="shared" si="332"/>
        <v>0</v>
      </c>
      <c r="AP400" s="26" t="s">
        <v>97</v>
      </c>
      <c r="AQ400" s="26">
        <f t="shared" si="333"/>
        <v>0</v>
      </c>
      <c r="AR400" s="26" t="s">
        <v>349</v>
      </c>
      <c r="AS400" s="26">
        <f t="shared" si="334"/>
        <v>0</v>
      </c>
      <c r="AT400" s="26" t="s">
        <v>23</v>
      </c>
      <c r="AU400" s="26">
        <f t="shared" si="335"/>
        <v>0</v>
      </c>
      <c r="AV400" s="26">
        <v>8</v>
      </c>
      <c r="AW400" s="26" t="s">
        <v>63</v>
      </c>
      <c r="AX400" s="26">
        <f t="shared" si="336"/>
        <v>0</v>
      </c>
      <c r="AY400" s="26" t="s">
        <v>217</v>
      </c>
      <c r="AZ400" s="26">
        <f t="shared" si="337"/>
        <v>0</v>
      </c>
      <c r="BA400" s="26" t="s">
        <v>64</v>
      </c>
      <c r="BB400" s="26">
        <f t="shared" si="338"/>
        <v>0</v>
      </c>
      <c r="BC400" s="26" t="s">
        <v>97</v>
      </c>
      <c r="BD400" s="26">
        <f t="shared" si="339"/>
        <v>0</v>
      </c>
      <c r="BE400" s="26" t="s">
        <v>184</v>
      </c>
      <c r="BF400" s="26">
        <f t="shared" si="340"/>
        <v>0</v>
      </c>
      <c r="BG400" s="26" t="s">
        <v>23</v>
      </c>
      <c r="BH400" s="26">
        <f t="shared" si="341"/>
        <v>0</v>
      </c>
      <c r="BI400" s="26">
        <v>8</v>
      </c>
      <c r="BJ400" s="26" t="s">
        <v>63</v>
      </c>
      <c r="BK400" s="26">
        <f t="shared" si="342"/>
        <v>0</v>
      </c>
      <c r="BL400" s="26" t="s">
        <v>830</v>
      </c>
      <c r="BM400" s="26">
        <f t="shared" si="343"/>
        <v>0</v>
      </c>
      <c r="BN400" s="26" t="s">
        <v>64</v>
      </c>
      <c r="BO400" s="26">
        <f t="shared" si="344"/>
        <v>0</v>
      </c>
      <c r="BP400" s="26" t="s">
        <v>97</v>
      </c>
      <c r="BQ400" s="26">
        <f t="shared" si="345"/>
        <v>0</v>
      </c>
      <c r="BR400" s="26" t="s">
        <v>184</v>
      </c>
      <c r="BS400" s="26">
        <f t="shared" si="346"/>
        <v>0</v>
      </c>
      <c r="BT400" s="26" t="s">
        <v>23</v>
      </c>
      <c r="BU400" s="26">
        <f t="shared" si="347"/>
        <v>0</v>
      </c>
      <c r="BV400" s="26">
        <v>8</v>
      </c>
      <c r="BW400" s="26" t="s">
        <v>63</v>
      </c>
      <c r="BX400" s="26">
        <f t="shared" si="348"/>
        <v>0</v>
      </c>
      <c r="BY400" s="26" t="s">
        <v>830</v>
      </c>
      <c r="BZ400" s="26">
        <f t="shared" si="349"/>
        <v>0</v>
      </c>
      <c r="CA400" s="26" t="s">
        <v>64</v>
      </c>
      <c r="CB400" s="26">
        <f t="shared" si="350"/>
        <v>0</v>
      </c>
      <c r="CC400" s="26" t="s">
        <v>97</v>
      </c>
      <c r="CD400" s="26">
        <f t="shared" si="351"/>
        <v>0</v>
      </c>
      <c r="CE400" s="26" t="s">
        <v>184</v>
      </c>
      <c r="CF400" s="26">
        <f t="shared" si="352"/>
        <v>0</v>
      </c>
      <c r="CG400" s="26" t="s">
        <v>23</v>
      </c>
      <c r="CH400" s="26">
        <f t="shared" si="353"/>
        <v>0</v>
      </c>
      <c r="CI400" s="26">
        <v>8</v>
      </c>
      <c r="CJ400" s="26" t="s">
        <v>63</v>
      </c>
      <c r="CK400" s="26">
        <f t="shared" si="354"/>
        <v>0</v>
      </c>
      <c r="CL400" s="26" t="s">
        <v>830</v>
      </c>
      <c r="CM400" s="26">
        <f t="shared" si="355"/>
        <v>0</v>
      </c>
      <c r="CN400" s="26" t="s">
        <v>64</v>
      </c>
      <c r="CO400" s="26">
        <f t="shared" si="356"/>
        <v>0</v>
      </c>
      <c r="CP400" s="26" t="s">
        <v>97</v>
      </c>
      <c r="CQ400" s="26">
        <f t="shared" si="357"/>
        <v>0</v>
      </c>
      <c r="CR400" s="26" t="s">
        <v>266</v>
      </c>
      <c r="CS400" s="26">
        <f t="shared" si="358"/>
        <v>0</v>
      </c>
      <c r="CT400" s="26" t="s">
        <v>23</v>
      </c>
      <c r="CU400" s="26">
        <f t="shared" si="359"/>
        <v>0</v>
      </c>
    </row>
    <row r="401" spans="1:99" ht="15.75" x14ac:dyDescent="0.15">
      <c r="A401" s="23" t="s">
        <v>903</v>
      </c>
      <c r="B401" s="24" t="s">
        <v>904</v>
      </c>
      <c r="C401" s="23" t="s">
        <v>160</v>
      </c>
      <c r="D401" s="23" t="s">
        <v>8</v>
      </c>
      <c r="E401" s="25"/>
      <c r="F401" s="23">
        <v>0</v>
      </c>
      <c r="G401" s="26">
        <v>0</v>
      </c>
      <c r="H401" s="26">
        <v>81</v>
      </c>
      <c r="I401" s="26">
        <v>44</v>
      </c>
      <c r="J401" s="26">
        <v>36</v>
      </c>
      <c r="K401" s="26">
        <v>28</v>
      </c>
      <c r="L401" s="26">
        <v>57</v>
      </c>
      <c r="M401" s="26">
        <v>0</v>
      </c>
      <c r="N401" s="27">
        <v>0</v>
      </c>
      <c r="O401" s="26">
        <v>57</v>
      </c>
      <c r="P401" s="26">
        <f t="shared" si="361"/>
        <v>303</v>
      </c>
      <c r="Q401" s="28" t="str">
        <f>IF(D401="物理类",IF(P401&gt;=分数线!$C$2,"本科",""),IF(D401="历史类",IF(P401&gt;=分数线!$C$3,"本科","")))</f>
        <v/>
      </c>
      <c r="R401" s="28">
        <f t="shared" si="362"/>
        <v>0</v>
      </c>
      <c r="S401" s="28" t="str">
        <f>IF(D401="物理类",IF(P401&gt;=分数线!$C$6,"重本",""),IF(D401="历史类",IF(P401&gt;=分数线!$C$7,"重本","")))</f>
        <v/>
      </c>
      <c r="T401" s="28">
        <f t="shared" si="323"/>
        <v>0</v>
      </c>
      <c r="U401" s="28">
        <f t="shared" si="360"/>
        <v>0</v>
      </c>
      <c r="V401" s="26">
        <v>8</v>
      </c>
      <c r="W401" s="26" t="s">
        <v>347</v>
      </c>
      <c r="X401" s="26">
        <f t="shared" si="324"/>
        <v>0</v>
      </c>
      <c r="Y401" s="26" t="s">
        <v>217</v>
      </c>
      <c r="Z401" s="26">
        <f t="shared" si="325"/>
        <v>0</v>
      </c>
      <c r="AA401" s="26" t="s">
        <v>348</v>
      </c>
      <c r="AB401" s="26">
        <f t="shared" si="326"/>
        <v>0</v>
      </c>
      <c r="AC401" s="49" t="s">
        <v>97</v>
      </c>
      <c r="AD401" s="26">
        <f t="shared" si="327"/>
        <v>0</v>
      </c>
      <c r="AE401" s="29" t="s">
        <v>349</v>
      </c>
      <c r="AF401" s="26">
        <f t="shared" si="328"/>
        <v>0</v>
      </c>
      <c r="AG401" s="29" t="s">
        <v>565</v>
      </c>
      <c r="AH401" s="26">
        <f t="shared" si="329"/>
        <v>0</v>
      </c>
      <c r="AI401" s="26">
        <v>8</v>
      </c>
      <c r="AJ401" s="26" t="s">
        <v>63</v>
      </c>
      <c r="AK401" s="26">
        <f t="shared" si="330"/>
        <v>0</v>
      </c>
      <c r="AL401" s="26" t="s">
        <v>217</v>
      </c>
      <c r="AM401" s="26">
        <f t="shared" si="331"/>
        <v>0</v>
      </c>
      <c r="AN401" s="26" t="s">
        <v>359</v>
      </c>
      <c r="AO401" s="26">
        <f t="shared" si="332"/>
        <v>0</v>
      </c>
      <c r="AP401" s="26" t="s">
        <v>97</v>
      </c>
      <c r="AQ401" s="26">
        <f t="shared" si="333"/>
        <v>0</v>
      </c>
      <c r="AR401" s="26" t="s">
        <v>349</v>
      </c>
      <c r="AS401" s="26">
        <f t="shared" si="334"/>
        <v>0</v>
      </c>
      <c r="AT401" s="26" t="s">
        <v>23</v>
      </c>
      <c r="AU401" s="26">
        <f t="shared" si="335"/>
        <v>0</v>
      </c>
      <c r="AV401" s="26">
        <v>8</v>
      </c>
      <c r="AW401" s="26" t="s">
        <v>63</v>
      </c>
      <c r="AX401" s="26">
        <f t="shared" si="336"/>
        <v>0</v>
      </c>
      <c r="AY401" s="26" t="s">
        <v>217</v>
      </c>
      <c r="AZ401" s="26">
        <f t="shared" si="337"/>
        <v>0</v>
      </c>
      <c r="BA401" s="26" t="s">
        <v>64</v>
      </c>
      <c r="BB401" s="26">
        <f t="shared" si="338"/>
        <v>0</v>
      </c>
      <c r="BC401" s="26" t="s">
        <v>97</v>
      </c>
      <c r="BD401" s="26">
        <f t="shared" si="339"/>
        <v>0</v>
      </c>
      <c r="BE401" s="26" t="s">
        <v>184</v>
      </c>
      <c r="BF401" s="26">
        <f t="shared" si="340"/>
        <v>0</v>
      </c>
      <c r="BG401" s="26" t="s">
        <v>23</v>
      </c>
      <c r="BH401" s="26">
        <f t="shared" si="341"/>
        <v>0</v>
      </c>
      <c r="BI401" s="26">
        <v>8</v>
      </c>
      <c r="BJ401" s="26" t="s">
        <v>63</v>
      </c>
      <c r="BK401" s="26">
        <f t="shared" si="342"/>
        <v>0</v>
      </c>
      <c r="BL401" s="26" t="s">
        <v>830</v>
      </c>
      <c r="BM401" s="26">
        <f t="shared" si="343"/>
        <v>0</v>
      </c>
      <c r="BN401" s="26" t="s">
        <v>64</v>
      </c>
      <c r="BO401" s="26">
        <f t="shared" si="344"/>
        <v>0</v>
      </c>
      <c r="BP401" s="26" t="s">
        <v>97</v>
      </c>
      <c r="BQ401" s="26">
        <f t="shared" si="345"/>
        <v>0</v>
      </c>
      <c r="BR401" s="26" t="s">
        <v>184</v>
      </c>
      <c r="BS401" s="26">
        <f t="shared" si="346"/>
        <v>0</v>
      </c>
      <c r="BT401" s="26" t="s">
        <v>23</v>
      </c>
      <c r="BU401" s="26">
        <f t="shared" si="347"/>
        <v>0</v>
      </c>
      <c r="BV401" s="26">
        <v>8</v>
      </c>
      <c r="BW401" s="26" t="s">
        <v>63</v>
      </c>
      <c r="BX401" s="26">
        <f t="shared" si="348"/>
        <v>0</v>
      </c>
      <c r="BY401" s="26" t="s">
        <v>830</v>
      </c>
      <c r="BZ401" s="26">
        <f t="shared" si="349"/>
        <v>0</v>
      </c>
      <c r="CA401" s="26" t="s">
        <v>64</v>
      </c>
      <c r="CB401" s="26">
        <f t="shared" si="350"/>
        <v>0</v>
      </c>
      <c r="CC401" s="26" t="s">
        <v>97</v>
      </c>
      <c r="CD401" s="26">
        <f t="shared" si="351"/>
        <v>0</v>
      </c>
      <c r="CE401" s="26" t="s">
        <v>184</v>
      </c>
      <c r="CF401" s="26">
        <f t="shared" si="352"/>
        <v>0</v>
      </c>
      <c r="CG401" s="26" t="s">
        <v>23</v>
      </c>
      <c r="CH401" s="26">
        <f t="shared" si="353"/>
        <v>0</v>
      </c>
      <c r="CI401" s="26">
        <v>8</v>
      </c>
      <c r="CJ401" s="26" t="s">
        <v>63</v>
      </c>
      <c r="CK401" s="26">
        <f t="shared" si="354"/>
        <v>0</v>
      </c>
      <c r="CL401" s="26" t="s">
        <v>830</v>
      </c>
      <c r="CM401" s="26">
        <f t="shared" si="355"/>
        <v>0</v>
      </c>
      <c r="CN401" s="26" t="s">
        <v>64</v>
      </c>
      <c r="CO401" s="26">
        <f t="shared" si="356"/>
        <v>0</v>
      </c>
      <c r="CP401" s="26" t="s">
        <v>97</v>
      </c>
      <c r="CQ401" s="26">
        <f t="shared" si="357"/>
        <v>0</v>
      </c>
      <c r="CR401" s="26" t="s">
        <v>266</v>
      </c>
      <c r="CS401" s="26">
        <f t="shared" si="358"/>
        <v>0</v>
      </c>
      <c r="CT401" s="26" t="s">
        <v>23</v>
      </c>
      <c r="CU401" s="26">
        <f t="shared" si="359"/>
        <v>0</v>
      </c>
    </row>
    <row r="402" spans="1:99" ht="15.75" x14ac:dyDescent="0.15">
      <c r="A402" s="23" t="s">
        <v>905</v>
      </c>
      <c r="B402" s="24" t="s">
        <v>906</v>
      </c>
      <c r="C402" s="23" t="s">
        <v>160</v>
      </c>
      <c r="D402" s="23" t="s">
        <v>9</v>
      </c>
      <c r="E402" s="25"/>
      <c r="F402" s="23">
        <v>1</v>
      </c>
      <c r="G402" s="26">
        <v>1</v>
      </c>
      <c r="H402" s="26">
        <v>116</v>
      </c>
      <c r="I402" s="26">
        <v>119</v>
      </c>
      <c r="J402" s="26">
        <v>118</v>
      </c>
      <c r="K402" s="26">
        <v>83</v>
      </c>
      <c r="L402" s="26">
        <v>0</v>
      </c>
      <c r="M402" s="26">
        <v>0</v>
      </c>
      <c r="N402" s="27">
        <v>89</v>
      </c>
      <c r="O402" s="26">
        <v>92</v>
      </c>
      <c r="P402" s="26">
        <f t="shared" si="361"/>
        <v>617</v>
      </c>
      <c r="Q402" s="28" t="str">
        <f>IF(D402="物理类",IF(P402&gt;=分数线!$C$2,"本科",""),IF(D402="历史类",IF(P402&gt;=分数线!$C$3,"本科","")))</f>
        <v>本科</v>
      </c>
      <c r="R402" s="28">
        <f t="shared" si="362"/>
        <v>36</v>
      </c>
      <c r="S402" s="28" t="str">
        <f>IF(D402="物理类",IF(P402&gt;=分数线!$C$6,"重本",""),IF(D402="历史类",IF(P402&gt;=分数线!$C$7,"重本","")))</f>
        <v>重本</v>
      </c>
      <c r="T402" s="28">
        <f t="shared" si="323"/>
        <v>72</v>
      </c>
      <c r="U402" s="28">
        <f t="shared" si="360"/>
        <v>108</v>
      </c>
      <c r="V402" s="26">
        <v>9</v>
      </c>
      <c r="W402" s="26" t="s">
        <v>30</v>
      </c>
      <c r="X402" s="26">
        <f t="shared" si="324"/>
        <v>1.8</v>
      </c>
      <c r="Y402" s="26" t="s">
        <v>161</v>
      </c>
      <c r="Z402" s="26">
        <f t="shared" si="325"/>
        <v>1.8</v>
      </c>
      <c r="AA402" s="26" t="s">
        <v>162</v>
      </c>
      <c r="AB402" s="26">
        <f t="shared" si="326"/>
        <v>1.8</v>
      </c>
      <c r="AC402" s="49" t="s">
        <v>81</v>
      </c>
      <c r="AD402" s="26">
        <f t="shared" si="327"/>
        <v>1.8</v>
      </c>
      <c r="AE402" s="29" t="s">
        <v>470</v>
      </c>
      <c r="AF402" s="26">
        <f t="shared" si="328"/>
        <v>1.8</v>
      </c>
      <c r="AG402" s="29" t="s">
        <v>67</v>
      </c>
      <c r="AH402" s="26">
        <f t="shared" si="329"/>
        <v>1.8</v>
      </c>
      <c r="AI402" s="26">
        <v>9</v>
      </c>
      <c r="AJ402" s="26" t="s">
        <v>63</v>
      </c>
      <c r="AK402" s="26">
        <f t="shared" si="330"/>
        <v>1.8</v>
      </c>
      <c r="AL402" s="26" t="s">
        <v>86</v>
      </c>
      <c r="AM402" s="26">
        <f t="shared" si="331"/>
        <v>1.8</v>
      </c>
      <c r="AN402" s="26" t="s">
        <v>64</v>
      </c>
      <c r="AO402" s="26">
        <f t="shared" si="332"/>
        <v>1.8</v>
      </c>
      <c r="AP402" s="26" t="s">
        <v>65</v>
      </c>
      <c r="AQ402" s="26">
        <f t="shared" si="333"/>
        <v>1.8</v>
      </c>
      <c r="AR402" s="26" t="s">
        <v>66</v>
      </c>
      <c r="AS402" s="26">
        <f t="shared" si="334"/>
        <v>1.8</v>
      </c>
      <c r="AT402" s="26" t="s">
        <v>67</v>
      </c>
      <c r="AU402" s="26">
        <f t="shared" si="335"/>
        <v>1.8</v>
      </c>
      <c r="AV402" s="26">
        <v>9</v>
      </c>
      <c r="AW402" s="26" t="s">
        <v>63</v>
      </c>
      <c r="AX402" s="26">
        <f t="shared" si="336"/>
        <v>2.7</v>
      </c>
      <c r="AY402" s="26" t="s">
        <v>86</v>
      </c>
      <c r="AZ402" s="26">
        <f t="shared" si="337"/>
        <v>2.7</v>
      </c>
      <c r="BA402" s="26" t="s">
        <v>64</v>
      </c>
      <c r="BB402" s="26">
        <f t="shared" si="338"/>
        <v>2.7</v>
      </c>
      <c r="BC402" s="26" t="s">
        <v>65</v>
      </c>
      <c r="BD402" s="26">
        <f t="shared" si="339"/>
        <v>2.7</v>
      </c>
      <c r="BE402" s="26" t="s">
        <v>66</v>
      </c>
      <c r="BF402" s="26">
        <f t="shared" si="340"/>
        <v>2.7</v>
      </c>
      <c r="BG402" s="26" t="s">
        <v>67</v>
      </c>
      <c r="BH402" s="26">
        <f t="shared" si="341"/>
        <v>2.7</v>
      </c>
      <c r="BI402" s="26">
        <v>9</v>
      </c>
      <c r="BJ402" s="26" t="s">
        <v>63</v>
      </c>
      <c r="BK402" s="26">
        <f t="shared" si="342"/>
        <v>2.7</v>
      </c>
      <c r="BL402" s="26" t="s">
        <v>86</v>
      </c>
      <c r="BM402" s="26">
        <f t="shared" si="343"/>
        <v>2.7</v>
      </c>
      <c r="BN402" s="26" t="s">
        <v>64</v>
      </c>
      <c r="BO402" s="26">
        <f t="shared" si="344"/>
        <v>2.7</v>
      </c>
      <c r="BP402" s="26" t="s">
        <v>65</v>
      </c>
      <c r="BQ402" s="26">
        <f t="shared" si="345"/>
        <v>2.7</v>
      </c>
      <c r="BR402" s="26" t="s">
        <v>66</v>
      </c>
      <c r="BS402" s="26">
        <f t="shared" si="346"/>
        <v>2.7</v>
      </c>
      <c r="BT402" s="26" t="s">
        <v>67</v>
      </c>
      <c r="BU402" s="26">
        <f t="shared" si="347"/>
        <v>2.7</v>
      </c>
      <c r="BV402" s="26">
        <v>9</v>
      </c>
      <c r="BW402" s="26" t="s">
        <v>63</v>
      </c>
      <c r="BX402" s="26">
        <f t="shared" si="348"/>
        <v>4.5</v>
      </c>
      <c r="BY402" s="26" t="s">
        <v>18</v>
      </c>
      <c r="BZ402" s="26">
        <f t="shared" si="349"/>
        <v>4.5</v>
      </c>
      <c r="CA402" s="26" t="s">
        <v>64</v>
      </c>
      <c r="CB402" s="26">
        <f t="shared" si="350"/>
        <v>4.5</v>
      </c>
      <c r="CC402" s="26" t="s">
        <v>65</v>
      </c>
      <c r="CD402" s="26">
        <f t="shared" si="351"/>
        <v>4.5</v>
      </c>
      <c r="CE402" s="26" t="s">
        <v>66</v>
      </c>
      <c r="CF402" s="26">
        <f t="shared" si="352"/>
        <v>4.5</v>
      </c>
      <c r="CG402" s="26" t="s">
        <v>67</v>
      </c>
      <c r="CH402" s="26">
        <f t="shared" si="353"/>
        <v>4.5</v>
      </c>
      <c r="CI402" s="26">
        <v>9</v>
      </c>
      <c r="CJ402" s="26" t="s">
        <v>63</v>
      </c>
      <c r="CK402" s="26">
        <f t="shared" si="354"/>
        <v>4.5</v>
      </c>
      <c r="CL402" s="26" t="s">
        <v>18</v>
      </c>
      <c r="CM402" s="26">
        <f t="shared" si="355"/>
        <v>4.5</v>
      </c>
      <c r="CN402" s="26" t="s">
        <v>64</v>
      </c>
      <c r="CO402" s="26">
        <f t="shared" si="356"/>
        <v>4.5</v>
      </c>
      <c r="CP402" s="26" t="s">
        <v>65</v>
      </c>
      <c r="CQ402" s="26">
        <f t="shared" si="357"/>
        <v>4.5</v>
      </c>
      <c r="CR402" s="26" t="s">
        <v>66</v>
      </c>
      <c r="CS402" s="26">
        <f t="shared" si="358"/>
        <v>4.5</v>
      </c>
      <c r="CT402" s="26" t="s">
        <v>67</v>
      </c>
      <c r="CU402" s="26">
        <f t="shared" si="359"/>
        <v>4.5</v>
      </c>
    </row>
    <row r="403" spans="1:99" ht="15.75" x14ac:dyDescent="0.15">
      <c r="A403" s="23" t="s">
        <v>907</v>
      </c>
      <c r="B403" s="24" t="s">
        <v>908</v>
      </c>
      <c r="C403" s="23" t="s">
        <v>160</v>
      </c>
      <c r="D403" s="23" t="s">
        <v>9</v>
      </c>
      <c r="E403" s="25"/>
      <c r="F403" s="23">
        <v>1</v>
      </c>
      <c r="G403" s="26">
        <v>1</v>
      </c>
      <c r="H403" s="26">
        <v>117</v>
      </c>
      <c r="I403" s="26">
        <v>104</v>
      </c>
      <c r="J403" s="26">
        <v>115</v>
      </c>
      <c r="K403" s="26">
        <v>69</v>
      </c>
      <c r="L403" s="26">
        <v>0</v>
      </c>
      <c r="M403" s="26">
        <v>0</v>
      </c>
      <c r="N403" s="27">
        <v>83</v>
      </c>
      <c r="O403" s="26">
        <v>90</v>
      </c>
      <c r="P403" s="26">
        <f t="shared" si="361"/>
        <v>578</v>
      </c>
      <c r="Q403" s="28" t="str">
        <f>IF(D403="物理类",IF(P403&gt;=分数线!$C$2,"本科",""),IF(D403="历史类",IF(P403&gt;=分数线!$C$3,"本科","")))</f>
        <v>本科</v>
      </c>
      <c r="R403" s="28">
        <f t="shared" si="362"/>
        <v>36</v>
      </c>
      <c r="S403" s="28" t="str">
        <f>IF(D403="物理类",IF(P403&gt;=分数线!$C$6,"重本",""),IF(D403="历史类",IF(P403&gt;=分数线!$C$7,"重本","")))</f>
        <v>重本</v>
      </c>
      <c r="T403" s="28">
        <f t="shared" si="323"/>
        <v>72</v>
      </c>
      <c r="U403" s="28">
        <f t="shared" si="360"/>
        <v>108</v>
      </c>
      <c r="V403" s="26">
        <v>9</v>
      </c>
      <c r="W403" s="26" t="s">
        <v>30</v>
      </c>
      <c r="X403" s="26">
        <f t="shared" si="324"/>
        <v>1.8</v>
      </c>
      <c r="Y403" s="26" t="s">
        <v>161</v>
      </c>
      <c r="Z403" s="26">
        <f t="shared" si="325"/>
        <v>1.8</v>
      </c>
      <c r="AA403" s="26" t="s">
        <v>162</v>
      </c>
      <c r="AB403" s="26">
        <f t="shared" si="326"/>
        <v>1.8</v>
      </c>
      <c r="AC403" s="49" t="s">
        <v>81</v>
      </c>
      <c r="AD403" s="26">
        <f t="shared" si="327"/>
        <v>1.8</v>
      </c>
      <c r="AE403" s="29" t="s">
        <v>470</v>
      </c>
      <c r="AF403" s="26">
        <f t="shared" si="328"/>
        <v>1.8</v>
      </c>
      <c r="AG403" s="29" t="s">
        <v>67</v>
      </c>
      <c r="AH403" s="26">
        <f t="shared" si="329"/>
        <v>1.8</v>
      </c>
      <c r="AI403" s="26">
        <v>9</v>
      </c>
      <c r="AJ403" s="26" t="s">
        <v>63</v>
      </c>
      <c r="AK403" s="26">
        <f t="shared" si="330"/>
        <v>1.8</v>
      </c>
      <c r="AL403" s="26" t="s">
        <v>86</v>
      </c>
      <c r="AM403" s="26">
        <f t="shared" si="331"/>
        <v>1.8</v>
      </c>
      <c r="AN403" s="26" t="s">
        <v>64</v>
      </c>
      <c r="AO403" s="26">
        <f t="shared" si="332"/>
        <v>1.8</v>
      </c>
      <c r="AP403" s="26" t="s">
        <v>65</v>
      </c>
      <c r="AQ403" s="26">
        <f t="shared" si="333"/>
        <v>1.8</v>
      </c>
      <c r="AR403" s="26" t="s">
        <v>66</v>
      </c>
      <c r="AS403" s="26">
        <f t="shared" si="334"/>
        <v>1.8</v>
      </c>
      <c r="AT403" s="26" t="s">
        <v>67</v>
      </c>
      <c r="AU403" s="26">
        <f t="shared" si="335"/>
        <v>1.8</v>
      </c>
      <c r="AV403" s="26">
        <v>9</v>
      </c>
      <c r="AW403" s="26" t="s">
        <v>63</v>
      </c>
      <c r="AX403" s="26">
        <f t="shared" si="336"/>
        <v>2.7</v>
      </c>
      <c r="AY403" s="26" t="s">
        <v>86</v>
      </c>
      <c r="AZ403" s="26">
        <f t="shared" si="337"/>
        <v>2.7</v>
      </c>
      <c r="BA403" s="26" t="s">
        <v>64</v>
      </c>
      <c r="BB403" s="26">
        <f t="shared" si="338"/>
        <v>2.7</v>
      </c>
      <c r="BC403" s="26" t="s">
        <v>65</v>
      </c>
      <c r="BD403" s="26">
        <f t="shared" si="339"/>
        <v>2.7</v>
      </c>
      <c r="BE403" s="26" t="s">
        <v>66</v>
      </c>
      <c r="BF403" s="26">
        <f t="shared" si="340"/>
        <v>2.7</v>
      </c>
      <c r="BG403" s="26" t="s">
        <v>67</v>
      </c>
      <c r="BH403" s="26">
        <f t="shared" si="341"/>
        <v>2.7</v>
      </c>
      <c r="BI403" s="26">
        <v>9</v>
      </c>
      <c r="BJ403" s="26" t="s">
        <v>63</v>
      </c>
      <c r="BK403" s="26">
        <f t="shared" si="342"/>
        <v>2.7</v>
      </c>
      <c r="BL403" s="26" t="s">
        <v>86</v>
      </c>
      <c r="BM403" s="26">
        <f t="shared" si="343"/>
        <v>2.7</v>
      </c>
      <c r="BN403" s="26" t="s">
        <v>64</v>
      </c>
      <c r="BO403" s="26">
        <f t="shared" si="344"/>
        <v>2.7</v>
      </c>
      <c r="BP403" s="26" t="s">
        <v>65</v>
      </c>
      <c r="BQ403" s="26">
        <f t="shared" si="345"/>
        <v>2.7</v>
      </c>
      <c r="BR403" s="26" t="s">
        <v>66</v>
      </c>
      <c r="BS403" s="26">
        <f t="shared" si="346"/>
        <v>2.7</v>
      </c>
      <c r="BT403" s="26" t="s">
        <v>67</v>
      </c>
      <c r="BU403" s="26">
        <f t="shared" si="347"/>
        <v>2.7</v>
      </c>
      <c r="BV403" s="26">
        <v>9</v>
      </c>
      <c r="BW403" s="26" t="s">
        <v>63</v>
      </c>
      <c r="BX403" s="26">
        <f t="shared" si="348"/>
        <v>4.5</v>
      </c>
      <c r="BY403" s="26" t="s">
        <v>18</v>
      </c>
      <c r="BZ403" s="26">
        <f t="shared" si="349"/>
        <v>4.5</v>
      </c>
      <c r="CA403" s="26" t="s">
        <v>64</v>
      </c>
      <c r="CB403" s="26">
        <f t="shared" si="350"/>
        <v>4.5</v>
      </c>
      <c r="CC403" s="26" t="s">
        <v>65</v>
      </c>
      <c r="CD403" s="26">
        <f t="shared" si="351"/>
        <v>4.5</v>
      </c>
      <c r="CE403" s="26" t="s">
        <v>66</v>
      </c>
      <c r="CF403" s="26">
        <f t="shared" si="352"/>
        <v>4.5</v>
      </c>
      <c r="CG403" s="26" t="s">
        <v>67</v>
      </c>
      <c r="CH403" s="26">
        <f t="shared" si="353"/>
        <v>4.5</v>
      </c>
      <c r="CI403" s="26">
        <v>9</v>
      </c>
      <c r="CJ403" s="26" t="s">
        <v>63</v>
      </c>
      <c r="CK403" s="26">
        <f t="shared" si="354"/>
        <v>4.5</v>
      </c>
      <c r="CL403" s="26" t="s">
        <v>18</v>
      </c>
      <c r="CM403" s="26">
        <f t="shared" si="355"/>
        <v>4.5</v>
      </c>
      <c r="CN403" s="26" t="s">
        <v>64</v>
      </c>
      <c r="CO403" s="26">
        <f t="shared" si="356"/>
        <v>4.5</v>
      </c>
      <c r="CP403" s="26" t="s">
        <v>65</v>
      </c>
      <c r="CQ403" s="26">
        <f t="shared" si="357"/>
        <v>4.5</v>
      </c>
      <c r="CR403" s="26" t="s">
        <v>66</v>
      </c>
      <c r="CS403" s="26">
        <f t="shared" si="358"/>
        <v>4.5</v>
      </c>
      <c r="CT403" s="26" t="s">
        <v>67</v>
      </c>
      <c r="CU403" s="26">
        <f t="shared" si="359"/>
        <v>4.5</v>
      </c>
    </row>
    <row r="404" spans="1:99" ht="15.75" x14ac:dyDescent="0.15">
      <c r="A404" s="23" t="s">
        <v>805</v>
      </c>
      <c r="B404" s="24" t="s">
        <v>909</v>
      </c>
      <c r="C404" s="23" t="s">
        <v>160</v>
      </c>
      <c r="D404" s="23" t="s">
        <v>9</v>
      </c>
      <c r="E404" s="25"/>
      <c r="F404" s="23">
        <v>1</v>
      </c>
      <c r="G404" s="26">
        <v>1</v>
      </c>
      <c r="H404" s="26">
        <v>115</v>
      </c>
      <c r="I404" s="26">
        <v>103</v>
      </c>
      <c r="J404" s="26">
        <v>109</v>
      </c>
      <c r="K404" s="26">
        <v>75</v>
      </c>
      <c r="L404" s="26">
        <v>0</v>
      </c>
      <c r="M404" s="26">
        <v>0</v>
      </c>
      <c r="N404" s="27">
        <v>78</v>
      </c>
      <c r="O404" s="26">
        <v>82</v>
      </c>
      <c r="P404" s="26">
        <f t="shared" si="361"/>
        <v>562</v>
      </c>
      <c r="Q404" s="28" t="str">
        <f>IF(D404="物理类",IF(P404&gt;=分数线!$C$2,"本科",""),IF(D404="历史类",IF(P404&gt;=分数线!$C$3,"本科","")))</f>
        <v>本科</v>
      </c>
      <c r="R404" s="28">
        <f t="shared" si="362"/>
        <v>36</v>
      </c>
      <c r="S404" s="28" t="str">
        <f>IF(D404="物理类",IF(P404&gt;=分数线!$C$6,"重本",""),IF(D404="历史类",IF(P404&gt;=分数线!$C$7,"重本","")))</f>
        <v>重本</v>
      </c>
      <c r="T404" s="28">
        <f t="shared" si="323"/>
        <v>72</v>
      </c>
      <c r="U404" s="28">
        <f t="shared" si="360"/>
        <v>108</v>
      </c>
      <c r="V404" s="26">
        <v>9</v>
      </c>
      <c r="W404" s="26" t="s">
        <v>30</v>
      </c>
      <c r="X404" s="26">
        <f t="shared" si="324"/>
        <v>1.8</v>
      </c>
      <c r="Y404" s="26" t="s">
        <v>161</v>
      </c>
      <c r="Z404" s="26">
        <f t="shared" si="325"/>
        <v>1.8</v>
      </c>
      <c r="AA404" s="26" t="s">
        <v>162</v>
      </c>
      <c r="AB404" s="26">
        <f t="shared" si="326"/>
        <v>1.8</v>
      </c>
      <c r="AC404" s="49" t="s">
        <v>81</v>
      </c>
      <c r="AD404" s="26">
        <f t="shared" si="327"/>
        <v>1.8</v>
      </c>
      <c r="AE404" s="29" t="s">
        <v>470</v>
      </c>
      <c r="AF404" s="26">
        <f t="shared" si="328"/>
        <v>1.8</v>
      </c>
      <c r="AG404" s="29" t="s">
        <v>67</v>
      </c>
      <c r="AH404" s="26">
        <f t="shared" si="329"/>
        <v>1.8</v>
      </c>
      <c r="AI404" s="26">
        <v>9</v>
      </c>
      <c r="AJ404" s="26" t="s">
        <v>63</v>
      </c>
      <c r="AK404" s="26">
        <f t="shared" si="330"/>
        <v>1.8</v>
      </c>
      <c r="AL404" s="26" t="s">
        <v>86</v>
      </c>
      <c r="AM404" s="26">
        <f t="shared" si="331"/>
        <v>1.8</v>
      </c>
      <c r="AN404" s="26" t="s">
        <v>64</v>
      </c>
      <c r="AO404" s="26">
        <f t="shared" si="332"/>
        <v>1.8</v>
      </c>
      <c r="AP404" s="26" t="s">
        <v>65</v>
      </c>
      <c r="AQ404" s="26">
        <f t="shared" si="333"/>
        <v>1.8</v>
      </c>
      <c r="AR404" s="26" t="s">
        <v>66</v>
      </c>
      <c r="AS404" s="26">
        <f t="shared" si="334"/>
        <v>1.8</v>
      </c>
      <c r="AT404" s="26" t="s">
        <v>67</v>
      </c>
      <c r="AU404" s="26">
        <f t="shared" si="335"/>
        <v>1.8</v>
      </c>
      <c r="AV404" s="26">
        <v>9</v>
      </c>
      <c r="AW404" s="26" t="s">
        <v>63</v>
      </c>
      <c r="AX404" s="26">
        <f t="shared" si="336"/>
        <v>2.7</v>
      </c>
      <c r="AY404" s="26" t="s">
        <v>86</v>
      </c>
      <c r="AZ404" s="26">
        <f t="shared" si="337"/>
        <v>2.7</v>
      </c>
      <c r="BA404" s="26" t="s">
        <v>64</v>
      </c>
      <c r="BB404" s="26">
        <f t="shared" si="338"/>
        <v>2.7</v>
      </c>
      <c r="BC404" s="26" t="s">
        <v>65</v>
      </c>
      <c r="BD404" s="26">
        <f t="shared" si="339"/>
        <v>2.7</v>
      </c>
      <c r="BE404" s="26" t="s">
        <v>66</v>
      </c>
      <c r="BF404" s="26">
        <f t="shared" si="340"/>
        <v>2.7</v>
      </c>
      <c r="BG404" s="26" t="s">
        <v>67</v>
      </c>
      <c r="BH404" s="26">
        <f t="shared" si="341"/>
        <v>2.7</v>
      </c>
      <c r="BI404" s="26">
        <v>9</v>
      </c>
      <c r="BJ404" s="26" t="s">
        <v>63</v>
      </c>
      <c r="BK404" s="26">
        <f t="shared" si="342"/>
        <v>2.7</v>
      </c>
      <c r="BL404" s="26" t="s">
        <v>86</v>
      </c>
      <c r="BM404" s="26">
        <f t="shared" si="343"/>
        <v>2.7</v>
      </c>
      <c r="BN404" s="26" t="s">
        <v>64</v>
      </c>
      <c r="BO404" s="26">
        <f t="shared" si="344"/>
        <v>2.7</v>
      </c>
      <c r="BP404" s="26" t="s">
        <v>65</v>
      </c>
      <c r="BQ404" s="26">
        <f t="shared" si="345"/>
        <v>2.7</v>
      </c>
      <c r="BR404" s="26" t="s">
        <v>66</v>
      </c>
      <c r="BS404" s="26">
        <f t="shared" si="346"/>
        <v>2.7</v>
      </c>
      <c r="BT404" s="26" t="s">
        <v>67</v>
      </c>
      <c r="BU404" s="26">
        <f t="shared" si="347"/>
        <v>2.7</v>
      </c>
      <c r="BV404" s="26">
        <v>9</v>
      </c>
      <c r="BW404" s="26" t="s">
        <v>63</v>
      </c>
      <c r="BX404" s="26">
        <f t="shared" si="348"/>
        <v>4.5</v>
      </c>
      <c r="BY404" s="26" t="s">
        <v>18</v>
      </c>
      <c r="BZ404" s="26">
        <f t="shared" si="349"/>
        <v>4.5</v>
      </c>
      <c r="CA404" s="26" t="s">
        <v>64</v>
      </c>
      <c r="CB404" s="26">
        <f t="shared" si="350"/>
        <v>4.5</v>
      </c>
      <c r="CC404" s="26" t="s">
        <v>65</v>
      </c>
      <c r="CD404" s="26">
        <f t="shared" si="351"/>
        <v>4.5</v>
      </c>
      <c r="CE404" s="26" t="s">
        <v>66</v>
      </c>
      <c r="CF404" s="26">
        <f t="shared" si="352"/>
        <v>4.5</v>
      </c>
      <c r="CG404" s="26" t="s">
        <v>67</v>
      </c>
      <c r="CH404" s="26">
        <f t="shared" si="353"/>
        <v>4.5</v>
      </c>
      <c r="CI404" s="26">
        <v>9</v>
      </c>
      <c r="CJ404" s="26" t="s">
        <v>63</v>
      </c>
      <c r="CK404" s="26">
        <f t="shared" si="354"/>
        <v>4.5</v>
      </c>
      <c r="CL404" s="26" t="s">
        <v>18</v>
      </c>
      <c r="CM404" s="26">
        <f t="shared" si="355"/>
        <v>4.5</v>
      </c>
      <c r="CN404" s="26" t="s">
        <v>64</v>
      </c>
      <c r="CO404" s="26">
        <f t="shared" si="356"/>
        <v>4.5</v>
      </c>
      <c r="CP404" s="26" t="s">
        <v>65</v>
      </c>
      <c r="CQ404" s="26">
        <f t="shared" si="357"/>
        <v>4.5</v>
      </c>
      <c r="CR404" s="26" t="s">
        <v>66</v>
      </c>
      <c r="CS404" s="26">
        <f t="shared" si="358"/>
        <v>4.5</v>
      </c>
      <c r="CT404" s="26" t="s">
        <v>67</v>
      </c>
      <c r="CU404" s="26">
        <f t="shared" si="359"/>
        <v>4.5</v>
      </c>
    </row>
    <row r="405" spans="1:99" ht="15.75" x14ac:dyDescent="0.15">
      <c r="A405" s="23" t="s">
        <v>910</v>
      </c>
      <c r="B405" s="24" t="s">
        <v>911</v>
      </c>
      <c r="C405" s="23" t="s">
        <v>160</v>
      </c>
      <c r="D405" s="23" t="s">
        <v>9</v>
      </c>
      <c r="E405" s="25"/>
      <c r="F405" s="23">
        <v>1</v>
      </c>
      <c r="G405" s="26">
        <v>0</v>
      </c>
      <c r="H405" s="26">
        <v>118</v>
      </c>
      <c r="I405" s="26">
        <v>88</v>
      </c>
      <c r="J405" s="26">
        <v>113</v>
      </c>
      <c r="K405" s="26">
        <v>76</v>
      </c>
      <c r="L405" s="26">
        <v>0</v>
      </c>
      <c r="M405" s="26">
        <v>0</v>
      </c>
      <c r="N405" s="27">
        <v>77</v>
      </c>
      <c r="O405" s="26">
        <v>81</v>
      </c>
      <c r="P405" s="26">
        <f t="shared" si="361"/>
        <v>553</v>
      </c>
      <c r="Q405" s="28" t="str">
        <f>IF(D405="物理类",IF(P405&gt;=分数线!$C$2,"本科",""),IF(D405="历史类",IF(P405&gt;=分数线!$C$3,"本科","")))</f>
        <v>本科</v>
      </c>
      <c r="R405" s="28">
        <f t="shared" si="362"/>
        <v>36</v>
      </c>
      <c r="S405" s="28" t="str">
        <f>IF(D405="物理类",IF(P405&gt;=分数线!$C$6,"重本",""),IF(D405="历史类",IF(P405&gt;=分数线!$C$7,"重本","")))</f>
        <v>重本</v>
      </c>
      <c r="T405" s="28">
        <f t="shared" si="323"/>
        <v>144</v>
      </c>
      <c r="U405" s="28">
        <f t="shared" si="360"/>
        <v>180</v>
      </c>
      <c r="V405" s="26">
        <v>9</v>
      </c>
      <c r="W405" s="26" t="s">
        <v>30</v>
      </c>
      <c r="X405" s="26">
        <f t="shared" si="324"/>
        <v>3</v>
      </c>
      <c r="Y405" s="26" t="s">
        <v>161</v>
      </c>
      <c r="Z405" s="26">
        <f t="shared" si="325"/>
        <v>3</v>
      </c>
      <c r="AA405" s="26" t="s">
        <v>162</v>
      </c>
      <c r="AB405" s="26">
        <f t="shared" si="326"/>
        <v>3</v>
      </c>
      <c r="AC405" s="49" t="s">
        <v>81</v>
      </c>
      <c r="AD405" s="26">
        <f t="shared" si="327"/>
        <v>3</v>
      </c>
      <c r="AE405" s="29" t="s">
        <v>470</v>
      </c>
      <c r="AF405" s="26">
        <f t="shared" si="328"/>
        <v>3</v>
      </c>
      <c r="AG405" s="29" t="s">
        <v>67</v>
      </c>
      <c r="AH405" s="26">
        <f t="shared" si="329"/>
        <v>3</v>
      </c>
      <c r="AI405" s="26">
        <v>9</v>
      </c>
      <c r="AJ405" s="26" t="s">
        <v>63</v>
      </c>
      <c r="AK405" s="26">
        <f t="shared" si="330"/>
        <v>3</v>
      </c>
      <c r="AL405" s="26" t="s">
        <v>86</v>
      </c>
      <c r="AM405" s="26">
        <f t="shared" si="331"/>
        <v>3</v>
      </c>
      <c r="AN405" s="26" t="s">
        <v>64</v>
      </c>
      <c r="AO405" s="26">
        <f t="shared" si="332"/>
        <v>3</v>
      </c>
      <c r="AP405" s="26" t="s">
        <v>65</v>
      </c>
      <c r="AQ405" s="26">
        <f t="shared" si="333"/>
        <v>3</v>
      </c>
      <c r="AR405" s="26" t="s">
        <v>66</v>
      </c>
      <c r="AS405" s="26">
        <f t="shared" si="334"/>
        <v>3</v>
      </c>
      <c r="AT405" s="26" t="s">
        <v>67</v>
      </c>
      <c r="AU405" s="26">
        <f t="shared" si="335"/>
        <v>3</v>
      </c>
      <c r="AV405" s="26">
        <v>9</v>
      </c>
      <c r="AW405" s="26" t="s">
        <v>63</v>
      </c>
      <c r="AX405" s="26">
        <f t="shared" si="336"/>
        <v>4.5</v>
      </c>
      <c r="AY405" s="26" t="s">
        <v>86</v>
      </c>
      <c r="AZ405" s="26">
        <f t="shared" si="337"/>
        <v>4.5</v>
      </c>
      <c r="BA405" s="26" t="s">
        <v>64</v>
      </c>
      <c r="BB405" s="26">
        <f t="shared" si="338"/>
        <v>4.5</v>
      </c>
      <c r="BC405" s="26" t="s">
        <v>65</v>
      </c>
      <c r="BD405" s="26">
        <f t="shared" si="339"/>
        <v>4.5</v>
      </c>
      <c r="BE405" s="26" t="s">
        <v>66</v>
      </c>
      <c r="BF405" s="26">
        <f t="shared" si="340"/>
        <v>4.5</v>
      </c>
      <c r="BG405" s="26" t="s">
        <v>67</v>
      </c>
      <c r="BH405" s="26">
        <f t="shared" si="341"/>
        <v>4.5</v>
      </c>
      <c r="BI405" s="26">
        <v>9</v>
      </c>
      <c r="BJ405" s="26" t="s">
        <v>63</v>
      </c>
      <c r="BK405" s="26">
        <f t="shared" si="342"/>
        <v>4.5</v>
      </c>
      <c r="BL405" s="26" t="s">
        <v>86</v>
      </c>
      <c r="BM405" s="26">
        <f t="shared" si="343"/>
        <v>4.5</v>
      </c>
      <c r="BN405" s="26" t="s">
        <v>64</v>
      </c>
      <c r="BO405" s="26">
        <f t="shared" si="344"/>
        <v>4.5</v>
      </c>
      <c r="BP405" s="26" t="s">
        <v>65</v>
      </c>
      <c r="BQ405" s="26">
        <f t="shared" si="345"/>
        <v>4.5</v>
      </c>
      <c r="BR405" s="26" t="s">
        <v>66</v>
      </c>
      <c r="BS405" s="26">
        <f t="shared" si="346"/>
        <v>4.5</v>
      </c>
      <c r="BT405" s="26" t="s">
        <v>67</v>
      </c>
      <c r="BU405" s="26">
        <f t="shared" si="347"/>
        <v>4.5</v>
      </c>
      <c r="BV405" s="26">
        <v>9</v>
      </c>
      <c r="BW405" s="26" t="s">
        <v>63</v>
      </c>
      <c r="BX405" s="26">
        <f t="shared" si="348"/>
        <v>7.5</v>
      </c>
      <c r="BY405" s="26" t="s">
        <v>18</v>
      </c>
      <c r="BZ405" s="26">
        <f t="shared" si="349"/>
        <v>7.5</v>
      </c>
      <c r="CA405" s="26" t="s">
        <v>64</v>
      </c>
      <c r="CB405" s="26">
        <f t="shared" si="350"/>
        <v>7.5</v>
      </c>
      <c r="CC405" s="26" t="s">
        <v>65</v>
      </c>
      <c r="CD405" s="26">
        <f t="shared" si="351"/>
        <v>7.5</v>
      </c>
      <c r="CE405" s="26" t="s">
        <v>66</v>
      </c>
      <c r="CF405" s="26">
        <f t="shared" si="352"/>
        <v>7.5</v>
      </c>
      <c r="CG405" s="26" t="s">
        <v>67</v>
      </c>
      <c r="CH405" s="26">
        <f t="shared" si="353"/>
        <v>7.5</v>
      </c>
      <c r="CI405" s="26">
        <v>9</v>
      </c>
      <c r="CJ405" s="26" t="s">
        <v>63</v>
      </c>
      <c r="CK405" s="26">
        <f t="shared" si="354"/>
        <v>7.5</v>
      </c>
      <c r="CL405" s="26" t="s">
        <v>18</v>
      </c>
      <c r="CM405" s="26">
        <f t="shared" si="355"/>
        <v>7.5</v>
      </c>
      <c r="CN405" s="26" t="s">
        <v>64</v>
      </c>
      <c r="CO405" s="26">
        <f t="shared" si="356"/>
        <v>7.5</v>
      </c>
      <c r="CP405" s="26" t="s">
        <v>65</v>
      </c>
      <c r="CQ405" s="26">
        <f t="shared" si="357"/>
        <v>7.5</v>
      </c>
      <c r="CR405" s="26" t="s">
        <v>66</v>
      </c>
      <c r="CS405" s="26">
        <f t="shared" si="358"/>
        <v>7.5</v>
      </c>
      <c r="CT405" s="26" t="s">
        <v>67</v>
      </c>
      <c r="CU405" s="26">
        <f t="shared" si="359"/>
        <v>7.5</v>
      </c>
    </row>
    <row r="406" spans="1:99" ht="15.75" x14ac:dyDescent="0.15">
      <c r="A406" s="23" t="s">
        <v>912</v>
      </c>
      <c r="B406" s="24" t="s">
        <v>913</v>
      </c>
      <c r="C406" s="23" t="s">
        <v>160</v>
      </c>
      <c r="D406" s="23" t="s">
        <v>9</v>
      </c>
      <c r="E406" s="25"/>
      <c r="F406" s="23">
        <v>1</v>
      </c>
      <c r="G406" s="26">
        <v>0</v>
      </c>
      <c r="H406" s="26">
        <v>119</v>
      </c>
      <c r="I406" s="26">
        <v>84</v>
      </c>
      <c r="J406" s="26">
        <v>105</v>
      </c>
      <c r="K406" s="26">
        <v>66</v>
      </c>
      <c r="L406" s="26">
        <v>0</v>
      </c>
      <c r="M406" s="26">
        <v>0</v>
      </c>
      <c r="N406" s="27">
        <v>82</v>
      </c>
      <c r="O406" s="26">
        <v>86</v>
      </c>
      <c r="P406" s="26">
        <f t="shared" si="361"/>
        <v>542</v>
      </c>
      <c r="Q406" s="28" t="str">
        <f>IF(D406="物理类",IF(P406&gt;=分数线!$C$2,"本科",""),IF(D406="历史类",IF(P406&gt;=分数线!$C$3,"本科","")))</f>
        <v>本科</v>
      </c>
      <c r="R406" s="28">
        <f t="shared" si="362"/>
        <v>36</v>
      </c>
      <c r="S406" s="28" t="str">
        <f>IF(D406="物理类",IF(P406&gt;=分数线!$C$6,"重本",""),IF(D406="历史类",IF(P406&gt;=分数线!$C$7,"重本","")))</f>
        <v>重本</v>
      </c>
      <c r="T406" s="28">
        <f t="shared" si="323"/>
        <v>144</v>
      </c>
      <c r="U406" s="28">
        <f t="shared" si="360"/>
        <v>180</v>
      </c>
      <c r="V406" s="26">
        <v>9</v>
      </c>
      <c r="W406" s="26" t="s">
        <v>226</v>
      </c>
      <c r="X406" s="26">
        <f t="shared" si="324"/>
        <v>3</v>
      </c>
      <c r="Y406" s="26" t="s">
        <v>86</v>
      </c>
      <c r="Z406" s="26">
        <f t="shared" si="325"/>
        <v>3</v>
      </c>
      <c r="AA406" s="26" t="s">
        <v>64</v>
      </c>
      <c r="AB406" s="26">
        <f t="shared" si="326"/>
        <v>3</v>
      </c>
      <c r="AC406" s="49" t="s">
        <v>65</v>
      </c>
      <c r="AD406" s="26">
        <f t="shared" si="327"/>
        <v>3</v>
      </c>
      <c r="AE406" s="29" t="s">
        <v>82</v>
      </c>
      <c r="AF406" s="26">
        <f t="shared" si="328"/>
        <v>3</v>
      </c>
      <c r="AG406" s="29" t="s">
        <v>23</v>
      </c>
      <c r="AH406" s="26">
        <f t="shared" si="329"/>
        <v>3</v>
      </c>
      <c r="AI406" s="26">
        <v>9</v>
      </c>
      <c r="AJ406" s="26" t="s">
        <v>63</v>
      </c>
      <c r="AK406" s="26">
        <f t="shared" si="330"/>
        <v>3</v>
      </c>
      <c r="AL406" s="26" t="s">
        <v>86</v>
      </c>
      <c r="AM406" s="26">
        <f t="shared" si="331"/>
        <v>3</v>
      </c>
      <c r="AN406" s="26" t="s">
        <v>64</v>
      </c>
      <c r="AO406" s="26">
        <f t="shared" si="332"/>
        <v>3</v>
      </c>
      <c r="AP406" s="26" t="s">
        <v>65</v>
      </c>
      <c r="AQ406" s="26">
        <f t="shared" si="333"/>
        <v>3</v>
      </c>
      <c r="AR406" s="26" t="s">
        <v>66</v>
      </c>
      <c r="AS406" s="26">
        <f t="shared" si="334"/>
        <v>3</v>
      </c>
      <c r="AT406" s="26" t="s">
        <v>67</v>
      </c>
      <c r="AU406" s="26">
        <f t="shared" si="335"/>
        <v>3</v>
      </c>
      <c r="AV406" s="26">
        <v>9</v>
      </c>
      <c r="AW406" s="26" t="s">
        <v>63</v>
      </c>
      <c r="AX406" s="26">
        <f t="shared" si="336"/>
        <v>4.5</v>
      </c>
      <c r="AY406" s="26" t="s">
        <v>86</v>
      </c>
      <c r="AZ406" s="26">
        <f t="shared" si="337"/>
        <v>4.5</v>
      </c>
      <c r="BA406" s="26" t="s">
        <v>64</v>
      </c>
      <c r="BB406" s="26">
        <f t="shared" si="338"/>
        <v>4.5</v>
      </c>
      <c r="BC406" s="26" t="s">
        <v>65</v>
      </c>
      <c r="BD406" s="26">
        <f t="shared" si="339"/>
        <v>4.5</v>
      </c>
      <c r="BE406" s="26" t="s">
        <v>66</v>
      </c>
      <c r="BF406" s="26">
        <f t="shared" si="340"/>
        <v>4.5</v>
      </c>
      <c r="BG406" s="26" t="s">
        <v>67</v>
      </c>
      <c r="BH406" s="26">
        <f t="shared" si="341"/>
        <v>4.5</v>
      </c>
      <c r="BI406" s="26">
        <v>9</v>
      </c>
      <c r="BJ406" s="26" t="s">
        <v>63</v>
      </c>
      <c r="BK406" s="26">
        <f t="shared" si="342"/>
        <v>4.5</v>
      </c>
      <c r="BL406" s="26" t="s">
        <v>86</v>
      </c>
      <c r="BM406" s="26">
        <f t="shared" si="343"/>
        <v>4.5</v>
      </c>
      <c r="BN406" s="26" t="s">
        <v>64</v>
      </c>
      <c r="BO406" s="26">
        <f t="shared" si="344"/>
        <v>4.5</v>
      </c>
      <c r="BP406" s="26" t="s">
        <v>65</v>
      </c>
      <c r="BQ406" s="26">
        <f t="shared" si="345"/>
        <v>4.5</v>
      </c>
      <c r="BR406" s="26" t="s">
        <v>66</v>
      </c>
      <c r="BS406" s="26">
        <f t="shared" si="346"/>
        <v>4.5</v>
      </c>
      <c r="BT406" s="26" t="s">
        <v>67</v>
      </c>
      <c r="BU406" s="26">
        <f t="shared" si="347"/>
        <v>4.5</v>
      </c>
      <c r="BV406" s="26">
        <v>9</v>
      </c>
      <c r="BW406" s="26" t="s">
        <v>63</v>
      </c>
      <c r="BX406" s="26">
        <f t="shared" si="348"/>
        <v>7.5</v>
      </c>
      <c r="BY406" s="26" t="s">
        <v>18</v>
      </c>
      <c r="BZ406" s="26">
        <f t="shared" si="349"/>
        <v>7.5</v>
      </c>
      <c r="CA406" s="26" t="s">
        <v>64</v>
      </c>
      <c r="CB406" s="26">
        <f t="shared" si="350"/>
        <v>7.5</v>
      </c>
      <c r="CC406" s="26" t="s">
        <v>65</v>
      </c>
      <c r="CD406" s="26">
        <f t="shared" si="351"/>
        <v>7.5</v>
      </c>
      <c r="CE406" s="26" t="s">
        <v>66</v>
      </c>
      <c r="CF406" s="26">
        <f t="shared" si="352"/>
        <v>7.5</v>
      </c>
      <c r="CG406" s="26" t="s">
        <v>67</v>
      </c>
      <c r="CH406" s="26">
        <f t="shared" si="353"/>
        <v>7.5</v>
      </c>
      <c r="CI406" s="26">
        <v>9</v>
      </c>
      <c r="CJ406" s="26" t="s">
        <v>63</v>
      </c>
      <c r="CK406" s="26">
        <f t="shared" si="354"/>
        <v>7.5</v>
      </c>
      <c r="CL406" s="26" t="s">
        <v>18</v>
      </c>
      <c r="CM406" s="26">
        <f t="shared" si="355"/>
        <v>7.5</v>
      </c>
      <c r="CN406" s="26" t="s">
        <v>64</v>
      </c>
      <c r="CO406" s="26">
        <f t="shared" si="356"/>
        <v>7.5</v>
      </c>
      <c r="CP406" s="26" t="s">
        <v>65</v>
      </c>
      <c r="CQ406" s="26">
        <f t="shared" si="357"/>
        <v>7.5</v>
      </c>
      <c r="CR406" s="26" t="s">
        <v>66</v>
      </c>
      <c r="CS406" s="26">
        <f t="shared" si="358"/>
        <v>7.5</v>
      </c>
      <c r="CT406" s="26" t="s">
        <v>67</v>
      </c>
      <c r="CU406" s="26">
        <f t="shared" si="359"/>
        <v>7.5</v>
      </c>
    </row>
    <row r="407" spans="1:99" ht="15.75" x14ac:dyDescent="0.15">
      <c r="A407" s="23" t="s">
        <v>914</v>
      </c>
      <c r="B407" s="24" t="s">
        <v>915</v>
      </c>
      <c r="C407" s="23" t="s">
        <v>160</v>
      </c>
      <c r="D407" s="23" t="s">
        <v>9</v>
      </c>
      <c r="E407" s="25"/>
      <c r="F407" s="23">
        <v>1</v>
      </c>
      <c r="G407" s="26">
        <v>1</v>
      </c>
      <c r="H407" s="26">
        <v>104</v>
      </c>
      <c r="I407" s="26">
        <v>102</v>
      </c>
      <c r="J407" s="26">
        <v>100</v>
      </c>
      <c r="K407" s="26">
        <v>72</v>
      </c>
      <c r="L407" s="26">
        <v>0</v>
      </c>
      <c r="M407" s="26">
        <v>0</v>
      </c>
      <c r="N407" s="27">
        <v>81</v>
      </c>
      <c r="O407" s="26">
        <v>80</v>
      </c>
      <c r="P407" s="26">
        <f t="shared" si="361"/>
        <v>539</v>
      </c>
      <c r="Q407" s="28" t="str">
        <f>IF(D407="物理类",IF(P407&gt;=分数线!$C$2,"本科",""),IF(D407="历史类",IF(P407&gt;=分数线!$C$3,"本科","")))</f>
        <v>本科</v>
      </c>
      <c r="R407" s="28">
        <f t="shared" si="362"/>
        <v>36</v>
      </c>
      <c r="S407" s="28" t="str">
        <f>IF(D407="物理类",IF(P407&gt;=分数线!$C$6,"重本",""),IF(D407="历史类",IF(P407&gt;=分数线!$C$7,"重本","")))</f>
        <v>重本</v>
      </c>
      <c r="T407" s="28">
        <f t="shared" si="323"/>
        <v>72</v>
      </c>
      <c r="U407" s="28">
        <f t="shared" si="360"/>
        <v>108</v>
      </c>
      <c r="V407" s="26">
        <v>9</v>
      </c>
      <c r="W407" s="26" t="s">
        <v>30</v>
      </c>
      <c r="X407" s="26">
        <f t="shared" si="324"/>
        <v>1.8</v>
      </c>
      <c r="Y407" s="26" t="s">
        <v>161</v>
      </c>
      <c r="Z407" s="26">
        <f t="shared" si="325"/>
        <v>1.8</v>
      </c>
      <c r="AA407" s="26" t="s">
        <v>162</v>
      </c>
      <c r="AB407" s="26">
        <f t="shared" si="326"/>
        <v>1.8</v>
      </c>
      <c r="AC407" s="49" t="s">
        <v>81</v>
      </c>
      <c r="AD407" s="26">
        <f t="shared" si="327"/>
        <v>1.8</v>
      </c>
      <c r="AE407" s="29" t="s">
        <v>470</v>
      </c>
      <c r="AF407" s="26">
        <f t="shared" si="328"/>
        <v>1.8</v>
      </c>
      <c r="AG407" s="29" t="s">
        <v>67</v>
      </c>
      <c r="AH407" s="26">
        <f t="shared" si="329"/>
        <v>1.8</v>
      </c>
      <c r="AI407" s="26">
        <v>9</v>
      </c>
      <c r="AJ407" s="26" t="s">
        <v>63</v>
      </c>
      <c r="AK407" s="26">
        <f t="shared" si="330"/>
        <v>1.8</v>
      </c>
      <c r="AL407" s="26" t="s">
        <v>86</v>
      </c>
      <c r="AM407" s="26">
        <f t="shared" si="331"/>
        <v>1.8</v>
      </c>
      <c r="AN407" s="26" t="s">
        <v>64</v>
      </c>
      <c r="AO407" s="26">
        <f t="shared" si="332"/>
        <v>1.8</v>
      </c>
      <c r="AP407" s="26" t="s">
        <v>65</v>
      </c>
      <c r="AQ407" s="26">
        <f t="shared" si="333"/>
        <v>1.8</v>
      </c>
      <c r="AR407" s="26" t="s">
        <v>66</v>
      </c>
      <c r="AS407" s="26">
        <f t="shared" si="334"/>
        <v>1.8</v>
      </c>
      <c r="AT407" s="26" t="s">
        <v>67</v>
      </c>
      <c r="AU407" s="26">
        <f t="shared" si="335"/>
        <v>1.8</v>
      </c>
      <c r="AV407" s="26">
        <v>9</v>
      </c>
      <c r="AW407" s="26" t="s">
        <v>63</v>
      </c>
      <c r="AX407" s="26">
        <f t="shared" si="336"/>
        <v>2.7</v>
      </c>
      <c r="AY407" s="26" t="s">
        <v>86</v>
      </c>
      <c r="AZ407" s="26">
        <f t="shared" si="337"/>
        <v>2.7</v>
      </c>
      <c r="BA407" s="26" t="s">
        <v>64</v>
      </c>
      <c r="BB407" s="26">
        <f t="shared" si="338"/>
        <v>2.7</v>
      </c>
      <c r="BC407" s="26" t="s">
        <v>65</v>
      </c>
      <c r="BD407" s="26">
        <f t="shared" si="339"/>
        <v>2.7</v>
      </c>
      <c r="BE407" s="26" t="s">
        <v>66</v>
      </c>
      <c r="BF407" s="26">
        <f t="shared" si="340"/>
        <v>2.7</v>
      </c>
      <c r="BG407" s="26" t="s">
        <v>67</v>
      </c>
      <c r="BH407" s="26">
        <f t="shared" si="341"/>
        <v>2.7</v>
      </c>
      <c r="BI407" s="26">
        <v>9</v>
      </c>
      <c r="BJ407" s="26" t="s">
        <v>63</v>
      </c>
      <c r="BK407" s="26">
        <f t="shared" si="342"/>
        <v>2.7</v>
      </c>
      <c r="BL407" s="26" t="s">
        <v>86</v>
      </c>
      <c r="BM407" s="26">
        <f t="shared" si="343"/>
        <v>2.7</v>
      </c>
      <c r="BN407" s="26" t="s">
        <v>64</v>
      </c>
      <c r="BO407" s="26">
        <f t="shared" si="344"/>
        <v>2.7</v>
      </c>
      <c r="BP407" s="26" t="s">
        <v>65</v>
      </c>
      <c r="BQ407" s="26">
        <f t="shared" si="345"/>
        <v>2.7</v>
      </c>
      <c r="BR407" s="26" t="s">
        <v>66</v>
      </c>
      <c r="BS407" s="26">
        <f t="shared" si="346"/>
        <v>2.7</v>
      </c>
      <c r="BT407" s="26" t="s">
        <v>67</v>
      </c>
      <c r="BU407" s="26">
        <f t="shared" si="347"/>
        <v>2.7</v>
      </c>
      <c r="BV407" s="26">
        <v>9</v>
      </c>
      <c r="BW407" s="26" t="s">
        <v>63</v>
      </c>
      <c r="BX407" s="26">
        <f t="shared" si="348"/>
        <v>4.5</v>
      </c>
      <c r="BY407" s="26" t="s">
        <v>18</v>
      </c>
      <c r="BZ407" s="26">
        <f t="shared" si="349"/>
        <v>4.5</v>
      </c>
      <c r="CA407" s="26" t="s">
        <v>64</v>
      </c>
      <c r="CB407" s="26">
        <f t="shared" si="350"/>
        <v>4.5</v>
      </c>
      <c r="CC407" s="26" t="s">
        <v>65</v>
      </c>
      <c r="CD407" s="26">
        <f t="shared" si="351"/>
        <v>4.5</v>
      </c>
      <c r="CE407" s="26" t="s">
        <v>66</v>
      </c>
      <c r="CF407" s="26">
        <f t="shared" si="352"/>
        <v>4.5</v>
      </c>
      <c r="CG407" s="26" t="s">
        <v>67</v>
      </c>
      <c r="CH407" s="26">
        <f t="shared" si="353"/>
        <v>4.5</v>
      </c>
      <c r="CI407" s="26">
        <v>9</v>
      </c>
      <c r="CJ407" s="26" t="s">
        <v>63</v>
      </c>
      <c r="CK407" s="26">
        <f t="shared" si="354"/>
        <v>4.5</v>
      </c>
      <c r="CL407" s="26" t="s">
        <v>18</v>
      </c>
      <c r="CM407" s="26">
        <f t="shared" si="355"/>
        <v>4.5</v>
      </c>
      <c r="CN407" s="26" t="s">
        <v>64</v>
      </c>
      <c r="CO407" s="26">
        <f t="shared" si="356"/>
        <v>4.5</v>
      </c>
      <c r="CP407" s="26" t="s">
        <v>65</v>
      </c>
      <c r="CQ407" s="26">
        <f t="shared" si="357"/>
        <v>4.5</v>
      </c>
      <c r="CR407" s="26" t="s">
        <v>66</v>
      </c>
      <c r="CS407" s="26">
        <f t="shared" si="358"/>
        <v>4.5</v>
      </c>
      <c r="CT407" s="26" t="s">
        <v>67</v>
      </c>
      <c r="CU407" s="26">
        <f t="shared" si="359"/>
        <v>4.5</v>
      </c>
    </row>
    <row r="408" spans="1:99" ht="15.75" x14ac:dyDescent="0.15">
      <c r="A408" s="23" t="s">
        <v>916</v>
      </c>
      <c r="B408" s="24" t="s">
        <v>917</v>
      </c>
      <c r="C408" s="23" t="s">
        <v>160</v>
      </c>
      <c r="D408" s="23" t="s">
        <v>9</v>
      </c>
      <c r="E408" s="25"/>
      <c r="F408" s="23">
        <v>1</v>
      </c>
      <c r="G408" s="26">
        <v>0</v>
      </c>
      <c r="H408" s="26">
        <v>101</v>
      </c>
      <c r="I408" s="26">
        <v>81</v>
      </c>
      <c r="J408" s="26">
        <v>109</v>
      </c>
      <c r="K408" s="26">
        <v>76</v>
      </c>
      <c r="L408" s="26">
        <v>0</v>
      </c>
      <c r="M408" s="26">
        <v>0</v>
      </c>
      <c r="N408" s="27">
        <v>75</v>
      </c>
      <c r="O408" s="26">
        <v>74</v>
      </c>
      <c r="P408" s="26">
        <f t="shared" si="361"/>
        <v>516</v>
      </c>
      <c r="Q408" s="28" t="str">
        <f>IF(D408="物理类",IF(P408&gt;=分数线!$C$2,"本科",""),IF(D408="历史类",IF(P408&gt;=分数线!$C$3,"本科","")))</f>
        <v>本科</v>
      </c>
      <c r="R408" s="28">
        <f t="shared" si="362"/>
        <v>36</v>
      </c>
      <c r="S408" s="28" t="str">
        <f>IF(D408="物理类",IF(P408&gt;=分数线!$C$6,"重本",""),IF(D408="历史类",IF(P408&gt;=分数线!$C$7,"重本","")))</f>
        <v/>
      </c>
      <c r="T408" s="28">
        <f t="shared" si="323"/>
        <v>0</v>
      </c>
      <c r="U408" s="28">
        <f t="shared" si="360"/>
        <v>36</v>
      </c>
      <c r="V408" s="26">
        <v>9</v>
      </c>
      <c r="W408" s="26" t="s">
        <v>352</v>
      </c>
      <c r="X408" s="26">
        <f t="shared" si="324"/>
        <v>0.6</v>
      </c>
      <c r="Y408" s="26" t="s">
        <v>274</v>
      </c>
      <c r="Z408" s="26">
        <f t="shared" si="325"/>
        <v>0.6</v>
      </c>
      <c r="AA408" s="26" t="s">
        <v>306</v>
      </c>
      <c r="AB408" s="26">
        <f t="shared" si="326"/>
        <v>0.6</v>
      </c>
      <c r="AC408" s="49" t="s">
        <v>918</v>
      </c>
      <c r="AD408" s="26">
        <f t="shared" si="327"/>
        <v>0.6</v>
      </c>
      <c r="AE408" s="29" t="s">
        <v>66</v>
      </c>
      <c r="AF408" s="26">
        <f t="shared" si="328"/>
        <v>0.6</v>
      </c>
      <c r="AG408" s="29" t="s">
        <v>565</v>
      </c>
      <c r="AH408" s="26">
        <f t="shared" si="329"/>
        <v>0.6</v>
      </c>
      <c r="AI408" s="26">
        <v>9</v>
      </c>
      <c r="AJ408" s="26" t="s">
        <v>63</v>
      </c>
      <c r="AK408" s="26">
        <f t="shared" si="330"/>
        <v>0.6</v>
      </c>
      <c r="AL408" s="26" t="s">
        <v>86</v>
      </c>
      <c r="AM408" s="26">
        <f t="shared" si="331"/>
        <v>0.6</v>
      </c>
      <c r="AN408" s="26" t="s">
        <v>64</v>
      </c>
      <c r="AO408" s="26">
        <f t="shared" si="332"/>
        <v>0.6</v>
      </c>
      <c r="AP408" s="26" t="s">
        <v>65</v>
      </c>
      <c r="AQ408" s="26">
        <f t="shared" si="333"/>
        <v>0.6</v>
      </c>
      <c r="AR408" s="26" t="s">
        <v>66</v>
      </c>
      <c r="AS408" s="26">
        <f t="shared" si="334"/>
        <v>0.6</v>
      </c>
      <c r="AT408" s="26" t="s">
        <v>67</v>
      </c>
      <c r="AU408" s="26">
        <f t="shared" si="335"/>
        <v>0.6</v>
      </c>
      <c r="AV408" s="26">
        <v>9</v>
      </c>
      <c r="AW408" s="26" t="s">
        <v>63</v>
      </c>
      <c r="AX408" s="26">
        <f t="shared" si="336"/>
        <v>0.9</v>
      </c>
      <c r="AY408" s="26" t="s">
        <v>86</v>
      </c>
      <c r="AZ408" s="26">
        <f t="shared" si="337"/>
        <v>0.9</v>
      </c>
      <c r="BA408" s="26" t="s">
        <v>64</v>
      </c>
      <c r="BB408" s="26">
        <f t="shared" si="338"/>
        <v>0.9</v>
      </c>
      <c r="BC408" s="26" t="s">
        <v>65</v>
      </c>
      <c r="BD408" s="26">
        <f t="shared" si="339"/>
        <v>0.9</v>
      </c>
      <c r="BE408" s="26" t="s">
        <v>66</v>
      </c>
      <c r="BF408" s="26">
        <f t="shared" si="340"/>
        <v>0.9</v>
      </c>
      <c r="BG408" s="26" t="s">
        <v>67</v>
      </c>
      <c r="BH408" s="26">
        <f t="shared" si="341"/>
        <v>0.9</v>
      </c>
      <c r="BI408" s="26">
        <v>9</v>
      </c>
      <c r="BJ408" s="26" t="s">
        <v>63</v>
      </c>
      <c r="BK408" s="26">
        <f t="shared" si="342"/>
        <v>0.9</v>
      </c>
      <c r="BL408" s="26" t="s">
        <v>86</v>
      </c>
      <c r="BM408" s="26">
        <f t="shared" si="343"/>
        <v>0.9</v>
      </c>
      <c r="BN408" s="26" t="s">
        <v>64</v>
      </c>
      <c r="BO408" s="26">
        <f t="shared" si="344"/>
        <v>0.9</v>
      </c>
      <c r="BP408" s="26" t="s">
        <v>65</v>
      </c>
      <c r="BQ408" s="26">
        <f t="shared" si="345"/>
        <v>0.9</v>
      </c>
      <c r="BR408" s="26" t="s">
        <v>66</v>
      </c>
      <c r="BS408" s="26">
        <f t="shared" si="346"/>
        <v>0.9</v>
      </c>
      <c r="BT408" s="26" t="s">
        <v>67</v>
      </c>
      <c r="BU408" s="26">
        <f t="shared" si="347"/>
        <v>0.9</v>
      </c>
      <c r="BV408" s="26">
        <v>9</v>
      </c>
      <c r="BW408" s="26" t="s">
        <v>63</v>
      </c>
      <c r="BX408" s="26">
        <f t="shared" si="348"/>
        <v>1.5</v>
      </c>
      <c r="BY408" s="26" t="s">
        <v>18</v>
      </c>
      <c r="BZ408" s="26">
        <f t="shared" si="349"/>
        <v>1.5</v>
      </c>
      <c r="CA408" s="26" t="s">
        <v>64</v>
      </c>
      <c r="CB408" s="26">
        <f t="shared" si="350"/>
        <v>1.5</v>
      </c>
      <c r="CC408" s="26" t="s">
        <v>65</v>
      </c>
      <c r="CD408" s="26">
        <f t="shared" si="351"/>
        <v>1.5</v>
      </c>
      <c r="CE408" s="26" t="s">
        <v>66</v>
      </c>
      <c r="CF408" s="26">
        <f t="shared" si="352"/>
        <v>1.5</v>
      </c>
      <c r="CG408" s="26" t="s">
        <v>67</v>
      </c>
      <c r="CH408" s="26">
        <f t="shared" si="353"/>
        <v>1.5</v>
      </c>
      <c r="CI408" s="26">
        <v>9</v>
      </c>
      <c r="CJ408" s="26" t="s">
        <v>63</v>
      </c>
      <c r="CK408" s="26">
        <f t="shared" si="354"/>
        <v>1.5</v>
      </c>
      <c r="CL408" s="26" t="s">
        <v>18</v>
      </c>
      <c r="CM408" s="26">
        <f t="shared" si="355"/>
        <v>1.5</v>
      </c>
      <c r="CN408" s="26" t="s">
        <v>64</v>
      </c>
      <c r="CO408" s="26">
        <f t="shared" si="356"/>
        <v>1.5</v>
      </c>
      <c r="CP408" s="26" t="s">
        <v>65</v>
      </c>
      <c r="CQ408" s="26">
        <f t="shared" si="357"/>
        <v>1.5</v>
      </c>
      <c r="CR408" s="26" t="s">
        <v>66</v>
      </c>
      <c r="CS408" s="26">
        <f t="shared" si="358"/>
        <v>1.5</v>
      </c>
      <c r="CT408" s="26" t="s">
        <v>67</v>
      </c>
      <c r="CU408" s="26">
        <f t="shared" si="359"/>
        <v>1.5</v>
      </c>
    </row>
    <row r="409" spans="1:99" ht="15.75" x14ac:dyDescent="0.15">
      <c r="A409" s="23" t="s">
        <v>919</v>
      </c>
      <c r="B409" s="24" t="s">
        <v>920</v>
      </c>
      <c r="C409" s="23" t="s">
        <v>160</v>
      </c>
      <c r="D409" s="23" t="s">
        <v>9</v>
      </c>
      <c r="E409" s="25"/>
      <c r="F409" s="23">
        <v>1</v>
      </c>
      <c r="G409" s="26">
        <v>0</v>
      </c>
      <c r="H409" s="26">
        <v>107</v>
      </c>
      <c r="I409" s="26">
        <v>74</v>
      </c>
      <c r="J409" s="26">
        <v>101</v>
      </c>
      <c r="K409" s="26">
        <v>65</v>
      </c>
      <c r="L409" s="26">
        <v>0</v>
      </c>
      <c r="M409" s="26">
        <v>0</v>
      </c>
      <c r="N409" s="27">
        <v>78</v>
      </c>
      <c r="O409" s="26">
        <v>88</v>
      </c>
      <c r="P409" s="26">
        <f t="shared" si="361"/>
        <v>513</v>
      </c>
      <c r="Q409" s="28" t="str">
        <f>IF(D409="物理类",IF(P409&gt;=分数线!$C$2,"本科",""),IF(D409="历史类",IF(P409&gt;=分数线!$C$3,"本科","")))</f>
        <v>本科</v>
      </c>
      <c r="R409" s="28">
        <f t="shared" si="362"/>
        <v>36</v>
      </c>
      <c r="S409" s="28" t="str">
        <f>IF(D409="物理类",IF(P409&gt;=分数线!$C$6,"重本",""),IF(D409="历史类",IF(P409&gt;=分数线!$C$7,"重本","")))</f>
        <v/>
      </c>
      <c r="T409" s="28">
        <f t="shared" si="323"/>
        <v>0</v>
      </c>
      <c r="U409" s="28">
        <f t="shared" si="360"/>
        <v>36</v>
      </c>
      <c r="V409" s="26">
        <v>9</v>
      </c>
      <c r="W409" s="26" t="s">
        <v>226</v>
      </c>
      <c r="X409" s="26">
        <f t="shared" si="324"/>
        <v>0.6</v>
      </c>
      <c r="Y409" s="26" t="s">
        <v>86</v>
      </c>
      <c r="Z409" s="26">
        <f t="shared" si="325"/>
        <v>0.6</v>
      </c>
      <c r="AA409" s="26" t="s">
        <v>64</v>
      </c>
      <c r="AB409" s="26">
        <f t="shared" si="326"/>
        <v>0.6</v>
      </c>
      <c r="AC409" s="49" t="s">
        <v>65</v>
      </c>
      <c r="AD409" s="26">
        <f t="shared" si="327"/>
        <v>0.6</v>
      </c>
      <c r="AE409" s="29" t="s">
        <v>82</v>
      </c>
      <c r="AF409" s="26">
        <f t="shared" si="328"/>
        <v>0.6</v>
      </c>
      <c r="AG409" s="29" t="s">
        <v>23</v>
      </c>
      <c r="AH409" s="26">
        <f t="shared" si="329"/>
        <v>0.6</v>
      </c>
      <c r="AI409" s="26">
        <v>9</v>
      </c>
      <c r="AJ409" s="26" t="s">
        <v>63</v>
      </c>
      <c r="AK409" s="26">
        <f t="shared" si="330"/>
        <v>0.6</v>
      </c>
      <c r="AL409" s="26" t="s">
        <v>86</v>
      </c>
      <c r="AM409" s="26">
        <f t="shared" si="331"/>
        <v>0.6</v>
      </c>
      <c r="AN409" s="26" t="s">
        <v>64</v>
      </c>
      <c r="AO409" s="26">
        <f t="shared" si="332"/>
        <v>0.6</v>
      </c>
      <c r="AP409" s="26" t="s">
        <v>65</v>
      </c>
      <c r="AQ409" s="26">
        <f t="shared" si="333"/>
        <v>0.6</v>
      </c>
      <c r="AR409" s="26" t="s">
        <v>66</v>
      </c>
      <c r="AS409" s="26">
        <f t="shared" si="334"/>
        <v>0.6</v>
      </c>
      <c r="AT409" s="26" t="s">
        <v>67</v>
      </c>
      <c r="AU409" s="26">
        <f t="shared" si="335"/>
        <v>0.6</v>
      </c>
      <c r="AV409" s="26">
        <v>9</v>
      </c>
      <c r="AW409" s="26" t="s">
        <v>63</v>
      </c>
      <c r="AX409" s="26">
        <f t="shared" si="336"/>
        <v>0.9</v>
      </c>
      <c r="AY409" s="26" t="s">
        <v>86</v>
      </c>
      <c r="AZ409" s="26">
        <f t="shared" si="337"/>
        <v>0.9</v>
      </c>
      <c r="BA409" s="26" t="s">
        <v>64</v>
      </c>
      <c r="BB409" s="26">
        <f t="shared" si="338"/>
        <v>0.9</v>
      </c>
      <c r="BC409" s="26" t="s">
        <v>65</v>
      </c>
      <c r="BD409" s="26">
        <f t="shared" si="339"/>
        <v>0.9</v>
      </c>
      <c r="BE409" s="26" t="s">
        <v>66</v>
      </c>
      <c r="BF409" s="26">
        <f t="shared" si="340"/>
        <v>0.9</v>
      </c>
      <c r="BG409" s="26" t="s">
        <v>67</v>
      </c>
      <c r="BH409" s="26">
        <f t="shared" si="341"/>
        <v>0.9</v>
      </c>
      <c r="BI409" s="26">
        <v>9</v>
      </c>
      <c r="BJ409" s="26" t="s">
        <v>63</v>
      </c>
      <c r="BK409" s="26">
        <f t="shared" si="342"/>
        <v>0.9</v>
      </c>
      <c r="BL409" s="26" t="s">
        <v>86</v>
      </c>
      <c r="BM409" s="26">
        <f t="shared" si="343"/>
        <v>0.9</v>
      </c>
      <c r="BN409" s="26" t="s">
        <v>64</v>
      </c>
      <c r="BO409" s="26">
        <f t="shared" si="344"/>
        <v>0.9</v>
      </c>
      <c r="BP409" s="26" t="s">
        <v>65</v>
      </c>
      <c r="BQ409" s="26">
        <f t="shared" si="345"/>
        <v>0.9</v>
      </c>
      <c r="BR409" s="26" t="s">
        <v>66</v>
      </c>
      <c r="BS409" s="26">
        <f t="shared" si="346"/>
        <v>0.9</v>
      </c>
      <c r="BT409" s="26" t="s">
        <v>67</v>
      </c>
      <c r="BU409" s="26">
        <f t="shared" si="347"/>
        <v>0.9</v>
      </c>
      <c r="BV409" s="26">
        <v>9</v>
      </c>
      <c r="BW409" s="26" t="s">
        <v>63</v>
      </c>
      <c r="BX409" s="26">
        <f t="shared" si="348"/>
        <v>1.5</v>
      </c>
      <c r="BY409" s="26" t="s">
        <v>18</v>
      </c>
      <c r="BZ409" s="26">
        <f t="shared" si="349"/>
        <v>1.5</v>
      </c>
      <c r="CA409" s="26" t="s">
        <v>64</v>
      </c>
      <c r="CB409" s="26">
        <f t="shared" si="350"/>
        <v>1.5</v>
      </c>
      <c r="CC409" s="26" t="s">
        <v>65</v>
      </c>
      <c r="CD409" s="26">
        <f t="shared" si="351"/>
        <v>1.5</v>
      </c>
      <c r="CE409" s="26" t="s">
        <v>66</v>
      </c>
      <c r="CF409" s="26">
        <f t="shared" si="352"/>
        <v>1.5</v>
      </c>
      <c r="CG409" s="26" t="s">
        <v>67</v>
      </c>
      <c r="CH409" s="26">
        <f t="shared" si="353"/>
        <v>1.5</v>
      </c>
      <c r="CI409" s="26">
        <v>9</v>
      </c>
      <c r="CJ409" s="26" t="s">
        <v>63</v>
      </c>
      <c r="CK409" s="26">
        <f t="shared" si="354"/>
        <v>1.5</v>
      </c>
      <c r="CL409" s="26" t="s">
        <v>18</v>
      </c>
      <c r="CM409" s="26">
        <f t="shared" si="355"/>
        <v>1.5</v>
      </c>
      <c r="CN409" s="26" t="s">
        <v>64</v>
      </c>
      <c r="CO409" s="26">
        <f t="shared" si="356"/>
        <v>1.5</v>
      </c>
      <c r="CP409" s="26" t="s">
        <v>65</v>
      </c>
      <c r="CQ409" s="26">
        <f t="shared" si="357"/>
        <v>1.5</v>
      </c>
      <c r="CR409" s="26" t="s">
        <v>66</v>
      </c>
      <c r="CS409" s="26">
        <f t="shared" si="358"/>
        <v>1.5</v>
      </c>
      <c r="CT409" s="26" t="s">
        <v>67</v>
      </c>
      <c r="CU409" s="26">
        <f t="shared" si="359"/>
        <v>1.5</v>
      </c>
    </row>
    <row r="410" spans="1:99" ht="15.75" x14ac:dyDescent="0.15">
      <c r="A410" s="23" t="s">
        <v>921</v>
      </c>
      <c r="B410" s="24" t="s">
        <v>922</v>
      </c>
      <c r="C410" s="23" t="s">
        <v>160</v>
      </c>
      <c r="D410" s="23" t="s">
        <v>9</v>
      </c>
      <c r="E410" s="25"/>
      <c r="F410" s="23">
        <v>0.3</v>
      </c>
      <c r="G410" s="26">
        <v>0</v>
      </c>
      <c r="H410" s="26">
        <v>106</v>
      </c>
      <c r="I410" s="26">
        <v>66</v>
      </c>
      <c r="J410" s="26">
        <v>110</v>
      </c>
      <c r="K410" s="26">
        <v>78</v>
      </c>
      <c r="L410" s="26">
        <v>0</v>
      </c>
      <c r="M410" s="26">
        <v>0</v>
      </c>
      <c r="N410" s="27">
        <v>80</v>
      </c>
      <c r="O410" s="26">
        <v>72</v>
      </c>
      <c r="P410" s="26">
        <f t="shared" si="361"/>
        <v>512</v>
      </c>
      <c r="Q410" s="28" t="str">
        <f>IF(D410="物理类",IF(P410&gt;=分数线!$C$2,"本科",""),IF(D410="历史类",IF(P410&gt;=分数线!$C$3,"本科","")))</f>
        <v>本科</v>
      </c>
      <c r="R410" s="28">
        <f t="shared" si="362"/>
        <v>61.2</v>
      </c>
      <c r="S410" s="28" t="str">
        <f>IF(D410="物理类",IF(P410&gt;=分数线!$C$6,"重本",""),IF(D410="历史类",IF(P410&gt;=分数线!$C$7,"重本","")))</f>
        <v/>
      </c>
      <c r="T410" s="28">
        <f t="shared" si="323"/>
        <v>0</v>
      </c>
      <c r="U410" s="28">
        <f t="shared" si="360"/>
        <v>61.2</v>
      </c>
      <c r="V410" s="26">
        <v>9</v>
      </c>
      <c r="W410" s="26" t="s">
        <v>226</v>
      </c>
      <c r="X410" s="26">
        <f t="shared" si="324"/>
        <v>1.02</v>
      </c>
      <c r="Y410" s="26" t="s">
        <v>86</v>
      </c>
      <c r="Z410" s="26">
        <f t="shared" si="325"/>
        <v>1.02</v>
      </c>
      <c r="AA410" s="26" t="s">
        <v>64</v>
      </c>
      <c r="AB410" s="26">
        <f t="shared" si="326"/>
        <v>1.02</v>
      </c>
      <c r="AC410" s="49" t="s">
        <v>65</v>
      </c>
      <c r="AD410" s="26">
        <f t="shared" si="327"/>
        <v>1.02</v>
      </c>
      <c r="AE410" s="29" t="s">
        <v>82</v>
      </c>
      <c r="AF410" s="26">
        <f t="shared" si="328"/>
        <v>1.02</v>
      </c>
      <c r="AG410" s="29" t="s">
        <v>23</v>
      </c>
      <c r="AH410" s="26">
        <f t="shared" si="329"/>
        <v>1.02</v>
      </c>
      <c r="AI410" s="26">
        <v>9</v>
      </c>
      <c r="AJ410" s="26" t="s">
        <v>63</v>
      </c>
      <c r="AK410" s="26">
        <f t="shared" si="330"/>
        <v>1.02</v>
      </c>
      <c r="AL410" s="26" t="s">
        <v>86</v>
      </c>
      <c r="AM410" s="26">
        <f t="shared" si="331"/>
        <v>1.02</v>
      </c>
      <c r="AN410" s="26" t="s">
        <v>64</v>
      </c>
      <c r="AO410" s="26">
        <f t="shared" si="332"/>
        <v>1.02</v>
      </c>
      <c r="AP410" s="26" t="s">
        <v>65</v>
      </c>
      <c r="AQ410" s="26">
        <f t="shared" si="333"/>
        <v>1.02</v>
      </c>
      <c r="AR410" s="26" t="s">
        <v>66</v>
      </c>
      <c r="AS410" s="26">
        <f t="shared" si="334"/>
        <v>1.02</v>
      </c>
      <c r="AT410" s="26" t="s">
        <v>67</v>
      </c>
      <c r="AU410" s="26">
        <f t="shared" si="335"/>
        <v>1.02</v>
      </c>
      <c r="AV410" s="26">
        <v>9</v>
      </c>
      <c r="AW410" s="26" t="s">
        <v>63</v>
      </c>
      <c r="AX410" s="26">
        <f t="shared" si="336"/>
        <v>1.53</v>
      </c>
      <c r="AY410" s="26" t="s">
        <v>86</v>
      </c>
      <c r="AZ410" s="26">
        <f t="shared" si="337"/>
        <v>1.53</v>
      </c>
      <c r="BA410" s="26" t="s">
        <v>64</v>
      </c>
      <c r="BB410" s="26">
        <f t="shared" si="338"/>
        <v>1.53</v>
      </c>
      <c r="BC410" s="26" t="s">
        <v>65</v>
      </c>
      <c r="BD410" s="26">
        <f t="shared" si="339"/>
        <v>1.53</v>
      </c>
      <c r="BE410" s="26" t="s">
        <v>66</v>
      </c>
      <c r="BF410" s="26">
        <f t="shared" si="340"/>
        <v>1.53</v>
      </c>
      <c r="BG410" s="26" t="s">
        <v>67</v>
      </c>
      <c r="BH410" s="26">
        <f t="shared" si="341"/>
        <v>1.53</v>
      </c>
      <c r="BI410" s="26">
        <v>9</v>
      </c>
      <c r="BJ410" s="26" t="s">
        <v>63</v>
      </c>
      <c r="BK410" s="26">
        <f t="shared" si="342"/>
        <v>1.53</v>
      </c>
      <c r="BL410" s="26" t="s">
        <v>86</v>
      </c>
      <c r="BM410" s="26">
        <f t="shared" si="343"/>
        <v>1.53</v>
      </c>
      <c r="BN410" s="26" t="s">
        <v>64</v>
      </c>
      <c r="BO410" s="26">
        <f t="shared" si="344"/>
        <v>1.53</v>
      </c>
      <c r="BP410" s="26" t="s">
        <v>65</v>
      </c>
      <c r="BQ410" s="26">
        <f t="shared" si="345"/>
        <v>1.53</v>
      </c>
      <c r="BR410" s="26" t="s">
        <v>66</v>
      </c>
      <c r="BS410" s="26">
        <f t="shared" si="346"/>
        <v>1.53</v>
      </c>
      <c r="BT410" s="26" t="s">
        <v>67</v>
      </c>
      <c r="BU410" s="26">
        <f t="shared" si="347"/>
        <v>1.53</v>
      </c>
      <c r="BV410" s="26">
        <v>9</v>
      </c>
      <c r="BW410" s="26" t="s">
        <v>63</v>
      </c>
      <c r="BX410" s="26">
        <f t="shared" si="348"/>
        <v>2.5499999999999998</v>
      </c>
      <c r="BY410" s="26" t="s">
        <v>18</v>
      </c>
      <c r="BZ410" s="26">
        <f t="shared" si="349"/>
        <v>2.5499999999999998</v>
      </c>
      <c r="CA410" s="26" t="s">
        <v>64</v>
      </c>
      <c r="CB410" s="26">
        <f t="shared" si="350"/>
        <v>2.5499999999999998</v>
      </c>
      <c r="CC410" s="26" t="s">
        <v>65</v>
      </c>
      <c r="CD410" s="26">
        <f t="shared" si="351"/>
        <v>2.5499999999999998</v>
      </c>
      <c r="CE410" s="26" t="s">
        <v>66</v>
      </c>
      <c r="CF410" s="26">
        <f t="shared" si="352"/>
        <v>2.5499999999999998</v>
      </c>
      <c r="CG410" s="26" t="s">
        <v>67</v>
      </c>
      <c r="CH410" s="26">
        <f t="shared" si="353"/>
        <v>2.5499999999999998</v>
      </c>
      <c r="CI410" s="26">
        <v>9</v>
      </c>
      <c r="CJ410" s="26" t="s">
        <v>63</v>
      </c>
      <c r="CK410" s="26">
        <f t="shared" si="354"/>
        <v>2.5499999999999998</v>
      </c>
      <c r="CL410" s="26" t="s">
        <v>18</v>
      </c>
      <c r="CM410" s="26">
        <f t="shared" si="355"/>
        <v>2.5499999999999998</v>
      </c>
      <c r="CN410" s="26" t="s">
        <v>64</v>
      </c>
      <c r="CO410" s="26">
        <f t="shared" si="356"/>
        <v>2.5499999999999998</v>
      </c>
      <c r="CP410" s="26" t="s">
        <v>65</v>
      </c>
      <c r="CQ410" s="26">
        <f t="shared" si="357"/>
        <v>2.5499999999999998</v>
      </c>
      <c r="CR410" s="26" t="s">
        <v>66</v>
      </c>
      <c r="CS410" s="26">
        <f t="shared" si="358"/>
        <v>2.5499999999999998</v>
      </c>
      <c r="CT410" s="26" t="s">
        <v>67</v>
      </c>
      <c r="CU410" s="26">
        <f t="shared" si="359"/>
        <v>2.5499999999999998</v>
      </c>
    </row>
    <row r="411" spans="1:99" ht="15.75" x14ac:dyDescent="0.15">
      <c r="A411" s="23" t="s">
        <v>923</v>
      </c>
      <c r="B411" s="24" t="s">
        <v>924</v>
      </c>
      <c r="C411" s="23" t="s">
        <v>160</v>
      </c>
      <c r="D411" s="23" t="s">
        <v>9</v>
      </c>
      <c r="E411" s="25"/>
      <c r="F411" s="23">
        <v>0.2</v>
      </c>
      <c r="G411" s="26">
        <v>0</v>
      </c>
      <c r="H411" s="26">
        <v>102</v>
      </c>
      <c r="I411" s="26">
        <v>68</v>
      </c>
      <c r="J411" s="26">
        <v>111</v>
      </c>
      <c r="K411" s="26">
        <v>74</v>
      </c>
      <c r="L411" s="26">
        <v>0</v>
      </c>
      <c r="M411" s="26">
        <v>0</v>
      </c>
      <c r="N411" s="27">
        <v>83</v>
      </c>
      <c r="O411" s="26">
        <v>73</v>
      </c>
      <c r="P411" s="26">
        <f t="shared" si="361"/>
        <v>511</v>
      </c>
      <c r="Q411" s="28" t="str">
        <f>IF(D411="物理类",IF(P411&gt;=分数线!$C$2,"本科",""),IF(D411="历史类",IF(P411&gt;=分数线!$C$3,"本科","")))</f>
        <v>本科</v>
      </c>
      <c r="R411" s="28">
        <f t="shared" si="362"/>
        <v>64.8</v>
      </c>
      <c r="S411" s="28" t="str">
        <f>IF(D411="物理类",IF(P411&gt;=分数线!$C$6,"重本",""),IF(D411="历史类",IF(P411&gt;=分数线!$C$7,"重本","")))</f>
        <v/>
      </c>
      <c r="T411" s="28">
        <f t="shared" si="323"/>
        <v>0</v>
      </c>
      <c r="U411" s="28">
        <f t="shared" si="360"/>
        <v>64.8</v>
      </c>
      <c r="V411" s="26">
        <v>9</v>
      </c>
      <c r="W411" s="26" t="s">
        <v>78</v>
      </c>
      <c r="X411" s="26">
        <f t="shared" si="324"/>
        <v>1.08</v>
      </c>
      <c r="Y411" s="26" t="s">
        <v>161</v>
      </c>
      <c r="Z411" s="26">
        <f t="shared" si="325"/>
        <v>1.08</v>
      </c>
      <c r="AA411" s="26" t="s">
        <v>359</v>
      </c>
      <c r="AB411" s="26">
        <f t="shared" si="326"/>
        <v>1.08</v>
      </c>
      <c r="AC411" s="49" t="s">
        <v>27</v>
      </c>
      <c r="AD411" s="26">
        <f t="shared" si="327"/>
        <v>1.08</v>
      </c>
      <c r="AE411" s="29" t="s">
        <v>82</v>
      </c>
      <c r="AF411" s="26">
        <f t="shared" si="328"/>
        <v>1.08</v>
      </c>
      <c r="AG411" s="29" t="s">
        <v>92</v>
      </c>
      <c r="AH411" s="26">
        <f t="shared" si="329"/>
        <v>1.08</v>
      </c>
      <c r="AI411" s="26">
        <v>9</v>
      </c>
      <c r="AJ411" s="26" t="s">
        <v>63</v>
      </c>
      <c r="AK411" s="26">
        <f t="shared" si="330"/>
        <v>1.08</v>
      </c>
      <c r="AL411" s="26" t="s">
        <v>86</v>
      </c>
      <c r="AM411" s="26">
        <f t="shared" si="331"/>
        <v>1.08</v>
      </c>
      <c r="AN411" s="26" t="s">
        <v>64</v>
      </c>
      <c r="AO411" s="26">
        <f t="shared" si="332"/>
        <v>1.08</v>
      </c>
      <c r="AP411" s="26" t="s">
        <v>65</v>
      </c>
      <c r="AQ411" s="26">
        <f t="shared" si="333"/>
        <v>1.08</v>
      </c>
      <c r="AR411" s="26" t="s">
        <v>66</v>
      </c>
      <c r="AS411" s="26">
        <f t="shared" si="334"/>
        <v>1.08</v>
      </c>
      <c r="AT411" s="26" t="s">
        <v>67</v>
      </c>
      <c r="AU411" s="26">
        <f t="shared" si="335"/>
        <v>1.08</v>
      </c>
      <c r="AV411" s="26">
        <v>9</v>
      </c>
      <c r="AW411" s="26" t="s">
        <v>63</v>
      </c>
      <c r="AX411" s="26">
        <f t="shared" si="336"/>
        <v>1.62</v>
      </c>
      <c r="AY411" s="26" t="s">
        <v>86</v>
      </c>
      <c r="AZ411" s="26">
        <f t="shared" si="337"/>
        <v>1.62</v>
      </c>
      <c r="BA411" s="26" t="s">
        <v>64</v>
      </c>
      <c r="BB411" s="26">
        <f t="shared" si="338"/>
        <v>1.62</v>
      </c>
      <c r="BC411" s="26" t="s">
        <v>65</v>
      </c>
      <c r="BD411" s="26">
        <f t="shared" si="339"/>
        <v>1.62</v>
      </c>
      <c r="BE411" s="26" t="s">
        <v>66</v>
      </c>
      <c r="BF411" s="26">
        <f t="shared" si="340"/>
        <v>1.62</v>
      </c>
      <c r="BG411" s="26" t="s">
        <v>67</v>
      </c>
      <c r="BH411" s="26">
        <f t="shared" si="341"/>
        <v>1.62</v>
      </c>
      <c r="BI411" s="26">
        <v>9</v>
      </c>
      <c r="BJ411" s="26" t="s">
        <v>63</v>
      </c>
      <c r="BK411" s="26">
        <f t="shared" si="342"/>
        <v>1.62</v>
      </c>
      <c r="BL411" s="26" t="s">
        <v>86</v>
      </c>
      <c r="BM411" s="26">
        <f t="shared" si="343"/>
        <v>1.62</v>
      </c>
      <c r="BN411" s="26" t="s">
        <v>64</v>
      </c>
      <c r="BO411" s="26">
        <f t="shared" si="344"/>
        <v>1.62</v>
      </c>
      <c r="BP411" s="26" t="s">
        <v>65</v>
      </c>
      <c r="BQ411" s="26">
        <f t="shared" si="345"/>
        <v>1.62</v>
      </c>
      <c r="BR411" s="26" t="s">
        <v>66</v>
      </c>
      <c r="BS411" s="26">
        <f t="shared" si="346"/>
        <v>1.62</v>
      </c>
      <c r="BT411" s="26" t="s">
        <v>67</v>
      </c>
      <c r="BU411" s="26">
        <f t="shared" si="347"/>
        <v>1.62</v>
      </c>
      <c r="BV411" s="26">
        <v>9</v>
      </c>
      <c r="BW411" s="26" t="s">
        <v>63</v>
      </c>
      <c r="BX411" s="26">
        <f t="shared" si="348"/>
        <v>2.7</v>
      </c>
      <c r="BY411" s="26" t="s">
        <v>18</v>
      </c>
      <c r="BZ411" s="26">
        <f t="shared" si="349"/>
        <v>2.7</v>
      </c>
      <c r="CA411" s="26" t="s">
        <v>64</v>
      </c>
      <c r="CB411" s="26">
        <f t="shared" si="350"/>
        <v>2.7</v>
      </c>
      <c r="CC411" s="26" t="s">
        <v>65</v>
      </c>
      <c r="CD411" s="26">
        <f t="shared" si="351"/>
        <v>2.7</v>
      </c>
      <c r="CE411" s="26" t="s">
        <v>66</v>
      </c>
      <c r="CF411" s="26">
        <f t="shared" si="352"/>
        <v>2.7</v>
      </c>
      <c r="CG411" s="26" t="s">
        <v>67</v>
      </c>
      <c r="CH411" s="26">
        <f t="shared" si="353"/>
        <v>2.7</v>
      </c>
      <c r="CI411" s="26">
        <v>9</v>
      </c>
      <c r="CJ411" s="26" t="s">
        <v>63</v>
      </c>
      <c r="CK411" s="26">
        <f t="shared" si="354"/>
        <v>2.7</v>
      </c>
      <c r="CL411" s="26" t="s">
        <v>18</v>
      </c>
      <c r="CM411" s="26">
        <f t="shared" si="355"/>
        <v>2.7</v>
      </c>
      <c r="CN411" s="26" t="s">
        <v>64</v>
      </c>
      <c r="CO411" s="26">
        <f t="shared" si="356"/>
        <v>2.7</v>
      </c>
      <c r="CP411" s="26" t="s">
        <v>65</v>
      </c>
      <c r="CQ411" s="26">
        <f t="shared" si="357"/>
        <v>2.7</v>
      </c>
      <c r="CR411" s="26" t="s">
        <v>66</v>
      </c>
      <c r="CS411" s="26">
        <f t="shared" si="358"/>
        <v>2.7</v>
      </c>
      <c r="CT411" s="26" t="s">
        <v>67</v>
      </c>
      <c r="CU411" s="26">
        <f t="shared" si="359"/>
        <v>2.7</v>
      </c>
    </row>
    <row r="412" spans="1:99" ht="15.75" x14ac:dyDescent="0.15">
      <c r="A412" s="23" t="s">
        <v>925</v>
      </c>
      <c r="B412" s="24" t="s">
        <v>926</v>
      </c>
      <c r="C412" s="23" t="s">
        <v>160</v>
      </c>
      <c r="D412" s="23" t="s">
        <v>9</v>
      </c>
      <c r="E412" s="25"/>
      <c r="F412" s="23">
        <v>1</v>
      </c>
      <c r="G412" s="26">
        <v>0</v>
      </c>
      <c r="H412" s="26">
        <v>102</v>
      </c>
      <c r="I412" s="26">
        <v>86</v>
      </c>
      <c r="J412" s="26">
        <v>93</v>
      </c>
      <c r="K412" s="26">
        <v>74</v>
      </c>
      <c r="L412" s="26">
        <v>0</v>
      </c>
      <c r="M412" s="26">
        <v>0</v>
      </c>
      <c r="N412" s="27">
        <v>70</v>
      </c>
      <c r="O412" s="26">
        <v>83</v>
      </c>
      <c r="P412" s="26">
        <f t="shared" si="361"/>
        <v>508</v>
      </c>
      <c r="Q412" s="28" t="str">
        <f>IF(D412="物理类",IF(P412&gt;=分数线!$C$2,"本科",""),IF(D412="历史类",IF(P412&gt;=分数线!$C$3,"本科","")))</f>
        <v>本科</v>
      </c>
      <c r="R412" s="28">
        <f t="shared" si="362"/>
        <v>36</v>
      </c>
      <c r="S412" s="28" t="str">
        <f>IF(D412="物理类",IF(P412&gt;=分数线!$C$6,"重本",""),IF(D412="历史类",IF(P412&gt;=分数线!$C$7,"重本","")))</f>
        <v/>
      </c>
      <c r="T412" s="28">
        <f t="shared" si="323"/>
        <v>0</v>
      </c>
      <c r="U412" s="28">
        <f t="shared" si="360"/>
        <v>36</v>
      </c>
      <c r="V412" s="26">
        <v>9</v>
      </c>
      <c r="W412" s="26" t="s">
        <v>226</v>
      </c>
      <c r="X412" s="26">
        <f t="shared" si="324"/>
        <v>0.6</v>
      </c>
      <c r="Y412" s="26" t="s">
        <v>86</v>
      </c>
      <c r="Z412" s="26">
        <f t="shared" si="325"/>
        <v>0.6</v>
      </c>
      <c r="AA412" s="26" t="s">
        <v>64</v>
      </c>
      <c r="AB412" s="26">
        <f t="shared" si="326"/>
        <v>0.6</v>
      </c>
      <c r="AC412" s="49" t="s">
        <v>65</v>
      </c>
      <c r="AD412" s="26">
        <f t="shared" si="327"/>
        <v>0.6</v>
      </c>
      <c r="AE412" s="29" t="s">
        <v>82</v>
      </c>
      <c r="AF412" s="26">
        <f t="shared" si="328"/>
        <v>0.6</v>
      </c>
      <c r="AG412" s="29" t="s">
        <v>23</v>
      </c>
      <c r="AH412" s="26">
        <f t="shared" si="329"/>
        <v>0.6</v>
      </c>
      <c r="AI412" s="26">
        <v>9</v>
      </c>
      <c r="AJ412" s="26" t="s">
        <v>63</v>
      </c>
      <c r="AK412" s="26">
        <f t="shared" si="330"/>
        <v>0.6</v>
      </c>
      <c r="AL412" s="26" t="s">
        <v>86</v>
      </c>
      <c r="AM412" s="26">
        <f t="shared" si="331"/>
        <v>0.6</v>
      </c>
      <c r="AN412" s="26" t="s">
        <v>64</v>
      </c>
      <c r="AO412" s="26">
        <f t="shared" si="332"/>
        <v>0.6</v>
      </c>
      <c r="AP412" s="26" t="s">
        <v>65</v>
      </c>
      <c r="AQ412" s="26">
        <f t="shared" si="333"/>
        <v>0.6</v>
      </c>
      <c r="AR412" s="26" t="s">
        <v>66</v>
      </c>
      <c r="AS412" s="26">
        <f t="shared" si="334"/>
        <v>0.6</v>
      </c>
      <c r="AT412" s="26" t="s">
        <v>67</v>
      </c>
      <c r="AU412" s="26">
        <f t="shared" si="335"/>
        <v>0.6</v>
      </c>
      <c r="AV412" s="26">
        <v>9</v>
      </c>
      <c r="AW412" s="26" t="s">
        <v>63</v>
      </c>
      <c r="AX412" s="26">
        <f t="shared" si="336"/>
        <v>0.9</v>
      </c>
      <c r="AY412" s="26" t="s">
        <v>86</v>
      </c>
      <c r="AZ412" s="26">
        <f t="shared" si="337"/>
        <v>0.9</v>
      </c>
      <c r="BA412" s="26" t="s">
        <v>64</v>
      </c>
      <c r="BB412" s="26">
        <f t="shared" si="338"/>
        <v>0.9</v>
      </c>
      <c r="BC412" s="26" t="s">
        <v>65</v>
      </c>
      <c r="BD412" s="26">
        <f t="shared" si="339"/>
        <v>0.9</v>
      </c>
      <c r="BE412" s="26" t="s">
        <v>66</v>
      </c>
      <c r="BF412" s="26">
        <f t="shared" si="340"/>
        <v>0.9</v>
      </c>
      <c r="BG412" s="26" t="s">
        <v>67</v>
      </c>
      <c r="BH412" s="26">
        <f t="shared" si="341"/>
        <v>0.9</v>
      </c>
      <c r="BI412" s="26">
        <v>9</v>
      </c>
      <c r="BJ412" s="26" t="s">
        <v>63</v>
      </c>
      <c r="BK412" s="26">
        <f t="shared" si="342"/>
        <v>0.9</v>
      </c>
      <c r="BL412" s="26" t="s">
        <v>86</v>
      </c>
      <c r="BM412" s="26">
        <f t="shared" si="343"/>
        <v>0.9</v>
      </c>
      <c r="BN412" s="26" t="s">
        <v>64</v>
      </c>
      <c r="BO412" s="26">
        <f t="shared" si="344"/>
        <v>0.9</v>
      </c>
      <c r="BP412" s="26" t="s">
        <v>65</v>
      </c>
      <c r="BQ412" s="26">
        <f t="shared" si="345"/>
        <v>0.9</v>
      </c>
      <c r="BR412" s="26" t="s">
        <v>66</v>
      </c>
      <c r="BS412" s="26">
        <f t="shared" si="346"/>
        <v>0.9</v>
      </c>
      <c r="BT412" s="26" t="s">
        <v>67</v>
      </c>
      <c r="BU412" s="26">
        <f t="shared" si="347"/>
        <v>0.9</v>
      </c>
      <c r="BV412" s="26">
        <v>9</v>
      </c>
      <c r="BW412" s="26" t="s">
        <v>63</v>
      </c>
      <c r="BX412" s="26">
        <f t="shared" si="348"/>
        <v>1.5</v>
      </c>
      <c r="BY412" s="26" t="s">
        <v>18</v>
      </c>
      <c r="BZ412" s="26">
        <f t="shared" si="349"/>
        <v>1.5</v>
      </c>
      <c r="CA412" s="26" t="s">
        <v>64</v>
      </c>
      <c r="CB412" s="26">
        <f t="shared" si="350"/>
        <v>1.5</v>
      </c>
      <c r="CC412" s="26" t="s">
        <v>65</v>
      </c>
      <c r="CD412" s="26">
        <f t="shared" si="351"/>
        <v>1.5</v>
      </c>
      <c r="CE412" s="26" t="s">
        <v>66</v>
      </c>
      <c r="CF412" s="26">
        <f t="shared" si="352"/>
        <v>1.5</v>
      </c>
      <c r="CG412" s="26" t="s">
        <v>67</v>
      </c>
      <c r="CH412" s="26">
        <f t="shared" si="353"/>
        <v>1.5</v>
      </c>
      <c r="CI412" s="26">
        <v>9</v>
      </c>
      <c r="CJ412" s="26" t="s">
        <v>63</v>
      </c>
      <c r="CK412" s="26">
        <f t="shared" si="354"/>
        <v>1.5</v>
      </c>
      <c r="CL412" s="26" t="s">
        <v>18</v>
      </c>
      <c r="CM412" s="26">
        <f t="shared" si="355"/>
        <v>1.5</v>
      </c>
      <c r="CN412" s="26" t="s">
        <v>64</v>
      </c>
      <c r="CO412" s="26">
        <f t="shared" si="356"/>
        <v>1.5</v>
      </c>
      <c r="CP412" s="26" t="s">
        <v>65</v>
      </c>
      <c r="CQ412" s="26">
        <f t="shared" si="357"/>
        <v>1.5</v>
      </c>
      <c r="CR412" s="26" t="s">
        <v>66</v>
      </c>
      <c r="CS412" s="26">
        <f t="shared" si="358"/>
        <v>1.5</v>
      </c>
      <c r="CT412" s="26" t="s">
        <v>67</v>
      </c>
      <c r="CU412" s="26">
        <f t="shared" si="359"/>
        <v>1.5</v>
      </c>
    </row>
    <row r="413" spans="1:99" ht="15.75" x14ac:dyDescent="0.15">
      <c r="A413" s="23" t="s">
        <v>927</v>
      </c>
      <c r="B413" s="24" t="s">
        <v>928</v>
      </c>
      <c r="C413" s="23" t="s">
        <v>160</v>
      </c>
      <c r="D413" s="23" t="s">
        <v>9</v>
      </c>
      <c r="E413" s="25"/>
      <c r="F413" s="23">
        <v>0.7</v>
      </c>
      <c r="G413" s="26">
        <v>0</v>
      </c>
      <c r="H413" s="26">
        <v>111</v>
      </c>
      <c r="I413" s="26">
        <v>82</v>
      </c>
      <c r="J413" s="26">
        <v>95</v>
      </c>
      <c r="K413" s="26">
        <v>75</v>
      </c>
      <c r="L413" s="26">
        <v>0</v>
      </c>
      <c r="M413" s="26">
        <v>0</v>
      </c>
      <c r="N413" s="27">
        <v>63</v>
      </c>
      <c r="O413" s="26">
        <v>82</v>
      </c>
      <c r="P413" s="26">
        <f t="shared" si="361"/>
        <v>508</v>
      </c>
      <c r="Q413" s="28" t="str">
        <f>IF(D413="物理类",IF(P413&gt;=分数线!$C$2,"本科",""),IF(D413="历史类",IF(P413&gt;=分数线!$C$3,"本科","")))</f>
        <v>本科</v>
      </c>
      <c r="R413" s="28">
        <f t="shared" si="362"/>
        <v>46.8</v>
      </c>
      <c r="S413" s="28" t="str">
        <f>IF(D413="物理类",IF(P413&gt;=分数线!$C$6,"重本",""),IF(D413="历史类",IF(P413&gt;=分数线!$C$7,"重本","")))</f>
        <v/>
      </c>
      <c r="T413" s="28">
        <f t="shared" si="323"/>
        <v>0</v>
      </c>
      <c r="U413" s="28">
        <f t="shared" si="360"/>
        <v>46.8</v>
      </c>
      <c r="V413" s="26">
        <v>9</v>
      </c>
      <c r="W413" s="26" t="s">
        <v>226</v>
      </c>
      <c r="X413" s="26">
        <f t="shared" si="324"/>
        <v>0.78</v>
      </c>
      <c r="Y413" s="26" t="s">
        <v>86</v>
      </c>
      <c r="Z413" s="26">
        <f t="shared" si="325"/>
        <v>0.78</v>
      </c>
      <c r="AA413" s="26" t="s">
        <v>64</v>
      </c>
      <c r="AB413" s="26">
        <f t="shared" si="326"/>
        <v>0.78</v>
      </c>
      <c r="AC413" s="49" t="s">
        <v>65</v>
      </c>
      <c r="AD413" s="26">
        <f t="shared" si="327"/>
        <v>0.78</v>
      </c>
      <c r="AE413" s="29" t="s">
        <v>82</v>
      </c>
      <c r="AF413" s="26">
        <f t="shared" si="328"/>
        <v>0.78</v>
      </c>
      <c r="AG413" s="29" t="s">
        <v>23</v>
      </c>
      <c r="AH413" s="26">
        <f t="shared" si="329"/>
        <v>0.78</v>
      </c>
      <c r="AI413" s="26">
        <v>9</v>
      </c>
      <c r="AJ413" s="26" t="s">
        <v>63</v>
      </c>
      <c r="AK413" s="26">
        <f t="shared" si="330"/>
        <v>0.78</v>
      </c>
      <c r="AL413" s="26" t="s">
        <v>86</v>
      </c>
      <c r="AM413" s="26">
        <f t="shared" si="331"/>
        <v>0.78</v>
      </c>
      <c r="AN413" s="26" t="s">
        <v>64</v>
      </c>
      <c r="AO413" s="26">
        <f t="shared" si="332"/>
        <v>0.78</v>
      </c>
      <c r="AP413" s="26" t="s">
        <v>65</v>
      </c>
      <c r="AQ413" s="26">
        <f t="shared" si="333"/>
        <v>0.78</v>
      </c>
      <c r="AR413" s="26" t="s">
        <v>66</v>
      </c>
      <c r="AS413" s="26">
        <f t="shared" si="334"/>
        <v>0.78</v>
      </c>
      <c r="AT413" s="26" t="s">
        <v>67</v>
      </c>
      <c r="AU413" s="26">
        <f t="shared" si="335"/>
        <v>0.78</v>
      </c>
      <c r="AV413" s="26">
        <v>9</v>
      </c>
      <c r="AW413" s="26" t="s">
        <v>63</v>
      </c>
      <c r="AX413" s="26">
        <f t="shared" si="336"/>
        <v>1.17</v>
      </c>
      <c r="AY413" s="26" t="s">
        <v>86</v>
      </c>
      <c r="AZ413" s="26">
        <f t="shared" si="337"/>
        <v>1.17</v>
      </c>
      <c r="BA413" s="26" t="s">
        <v>64</v>
      </c>
      <c r="BB413" s="26">
        <f t="shared" si="338"/>
        <v>1.17</v>
      </c>
      <c r="BC413" s="26" t="s">
        <v>65</v>
      </c>
      <c r="BD413" s="26">
        <f t="shared" si="339"/>
        <v>1.17</v>
      </c>
      <c r="BE413" s="26" t="s">
        <v>66</v>
      </c>
      <c r="BF413" s="26">
        <f t="shared" si="340"/>
        <v>1.17</v>
      </c>
      <c r="BG413" s="26" t="s">
        <v>67</v>
      </c>
      <c r="BH413" s="26">
        <f t="shared" si="341"/>
        <v>1.17</v>
      </c>
      <c r="BI413" s="26">
        <v>9</v>
      </c>
      <c r="BJ413" s="26" t="s">
        <v>63</v>
      </c>
      <c r="BK413" s="26">
        <f t="shared" si="342"/>
        <v>1.17</v>
      </c>
      <c r="BL413" s="26" t="s">
        <v>86</v>
      </c>
      <c r="BM413" s="26">
        <f t="shared" si="343"/>
        <v>1.17</v>
      </c>
      <c r="BN413" s="26" t="s">
        <v>64</v>
      </c>
      <c r="BO413" s="26">
        <f t="shared" si="344"/>
        <v>1.17</v>
      </c>
      <c r="BP413" s="26" t="s">
        <v>65</v>
      </c>
      <c r="BQ413" s="26">
        <f t="shared" si="345"/>
        <v>1.17</v>
      </c>
      <c r="BR413" s="26" t="s">
        <v>66</v>
      </c>
      <c r="BS413" s="26">
        <f t="shared" si="346"/>
        <v>1.17</v>
      </c>
      <c r="BT413" s="26" t="s">
        <v>67</v>
      </c>
      <c r="BU413" s="26">
        <f t="shared" si="347"/>
        <v>1.17</v>
      </c>
      <c r="BV413" s="26">
        <v>9</v>
      </c>
      <c r="BW413" s="26" t="s">
        <v>63</v>
      </c>
      <c r="BX413" s="26">
        <f t="shared" si="348"/>
        <v>1.95</v>
      </c>
      <c r="BY413" s="26" t="s">
        <v>18</v>
      </c>
      <c r="BZ413" s="26">
        <f t="shared" si="349"/>
        <v>1.95</v>
      </c>
      <c r="CA413" s="26" t="s">
        <v>64</v>
      </c>
      <c r="CB413" s="26">
        <f t="shared" si="350"/>
        <v>1.95</v>
      </c>
      <c r="CC413" s="26" t="s">
        <v>65</v>
      </c>
      <c r="CD413" s="26">
        <f t="shared" si="351"/>
        <v>1.95</v>
      </c>
      <c r="CE413" s="26" t="s">
        <v>66</v>
      </c>
      <c r="CF413" s="26">
        <f t="shared" si="352"/>
        <v>1.95</v>
      </c>
      <c r="CG413" s="26" t="s">
        <v>67</v>
      </c>
      <c r="CH413" s="26">
        <f t="shared" si="353"/>
        <v>1.95</v>
      </c>
      <c r="CI413" s="26">
        <v>9</v>
      </c>
      <c r="CJ413" s="26" t="s">
        <v>63</v>
      </c>
      <c r="CK413" s="26">
        <f t="shared" si="354"/>
        <v>1.95</v>
      </c>
      <c r="CL413" s="26" t="s">
        <v>18</v>
      </c>
      <c r="CM413" s="26">
        <f t="shared" si="355"/>
        <v>1.95</v>
      </c>
      <c r="CN413" s="26" t="s">
        <v>64</v>
      </c>
      <c r="CO413" s="26">
        <f t="shared" si="356"/>
        <v>1.95</v>
      </c>
      <c r="CP413" s="26" t="s">
        <v>65</v>
      </c>
      <c r="CQ413" s="26">
        <f t="shared" si="357"/>
        <v>1.95</v>
      </c>
      <c r="CR413" s="26" t="s">
        <v>66</v>
      </c>
      <c r="CS413" s="26">
        <f t="shared" si="358"/>
        <v>1.95</v>
      </c>
      <c r="CT413" s="26" t="s">
        <v>67</v>
      </c>
      <c r="CU413" s="26">
        <f t="shared" si="359"/>
        <v>1.95</v>
      </c>
    </row>
    <row r="414" spans="1:99" ht="15.75" x14ac:dyDescent="0.15">
      <c r="A414" s="23" t="s">
        <v>929</v>
      </c>
      <c r="B414" s="24" t="s">
        <v>930</v>
      </c>
      <c r="C414" s="23" t="s">
        <v>160</v>
      </c>
      <c r="D414" s="23" t="s">
        <v>9</v>
      </c>
      <c r="E414" s="25"/>
      <c r="F414" s="23">
        <v>1</v>
      </c>
      <c r="G414" s="26">
        <v>0</v>
      </c>
      <c r="H414" s="26">
        <v>121</v>
      </c>
      <c r="I414" s="26">
        <v>60</v>
      </c>
      <c r="J414" s="26">
        <v>104</v>
      </c>
      <c r="K414" s="26">
        <v>69</v>
      </c>
      <c r="L414" s="26">
        <v>0</v>
      </c>
      <c r="M414" s="26">
        <v>0</v>
      </c>
      <c r="N414" s="27">
        <v>70</v>
      </c>
      <c r="O414" s="26">
        <v>82</v>
      </c>
      <c r="P414" s="26">
        <f t="shared" si="361"/>
        <v>506</v>
      </c>
      <c r="Q414" s="28" t="str">
        <f>IF(D414="物理类",IF(P414&gt;=分数线!$C$2,"本科",""),IF(D414="历史类",IF(P414&gt;=分数线!$C$3,"本科","")))</f>
        <v>本科</v>
      </c>
      <c r="R414" s="28">
        <f t="shared" si="362"/>
        <v>36</v>
      </c>
      <c r="S414" s="28" t="str">
        <f>IF(D414="物理类",IF(P414&gt;=分数线!$C$6,"重本",""),IF(D414="历史类",IF(P414&gt;=分数线!$C$7,"重本","")))</f>
        <v/>
      </c>
      <c r="T414" s="28">
        <f t="shared" si="323"/>
        <v>0</v>
      </c>
      <c r="U414" s="28">
        <f t="shared" si="360"/>
        <v>36</v>
      </c>
      <c r="V414" s="26">
        <v>9</v>
      </c>
      <c r="W414" s="26" t="s">
        <v>30</v>
      </c>
      <c r="X414" s="26">
        <f t="shared" si="324"/>
        <v>0.6</v>
      </c>
      <c r="Y414" s="26" t="s">
        <v>161</v>
      </c>
      <c r="Z414" s="26">
        <f t="shared" si="325"/>
        <v>0.6</v>
      </c>
      <c r="AA414" s="26" t="s">
        <v>162</v>
      </c>
      <c r="AB414" s="26">
        <f t="shared" si="326"/>
        <v>0.6</v>
      </c>
      <c r="AC414" s="49" t="s">
        <v>81</v>
      </c>
      <c r="AD414" s="26">
        <f t="shared" si="327"/>
        <v>0.6</v>
      </c>
      <c r="AE414" s="29" t="s">
        <v>470</v>
      </c>
      <c r="AF414" s="26">
        <f t="shared" si="328"/>
        <v>0.6</v>
      </c>
      <c r="AG414" s="29" t="s">
        <v>67</v>
      </c>
      <c r="AH414" s="26">
        <f t="shared" si="329"/>
        <v>0.6</v>
      </c>
      <c r="AI414" s="26">
        <v>9</v>
      </c>
      <c r="AJ414" s="26" t="s">
        <v>63</v>
      </c>
      <c r="AK414" s="26">
        <f t="shared" si="330"/>
        <v>0.6</v>
      </c>
      <c r="AL414" s="26" t="s">
        <v>86</v>
      </c>
      <c r="AM414" s="26">
        <f t="shared" si="331"/>
        <v>0.6</v>
      </c>
      <c r="AN414" s="26" t="s">
        <v>64</v>
      </c>
      <c r="AO414" s="26">
        <f t="shared" si="332"/>
        <v>0.6</v>
      </c>
      <c r="AP414" s="26" t="s">
        <v>65</v>
      </c>
      <c r="AQ414" s="26">
        <f t="shared" si="333"/>
        <v>0.6</v>
      </c>
      <c r="AR414" s="26" t="s">
        <v>66</v>
      </c>
      <c r="AS414" s="26">
        <f t="shared" si="334"/>
        <v>0.6</v>
      </c>
      <c r="AT414" s="26" t="s">
        <v>67</v>
      </c>
      <c r="AU414" s="26">
        <f t="shared" si="335"/>
        <v>0.6</v>
      </c>
      <c r="AV414" s="26">
        <v>9</v>
      </c>
      <c r="AW414" s="26" t="s">
        <v>63</v>
      </c>
      <c r="AX414" s="26">
        <f t="shared" si="336"/>
        <v>0.9</v>
      </c>
      <c r="AY414" s="26" t="s">
        <v>86</v>
      </c>
      <c r="AZ414" s="26">
        <f t="shared" si="337"/>
        <v>0.9</v>
      </c>
      <c r="BA414" s="26" t="s">
        <v>64</v>
      </c>
      <c r="BB414" s="26">
        <f t="shared" si="338"/>
        <v>0.9</v>
      </c>
      <c r="BC414" s="26" t="s">
        <v>65</v>
      </c>
      <c r="BD414" s="26">
        <f t="shared" si="339"/>
        <v>0.9</v>
      </c>
      <c r="BE414" s="26" t="s">
        <v>66</v>
      </c>
      <c r="BF414" s="26">
        <f t="shared" si="340"/>
        <v>0.9</v>
      </c>
      <c r="BG414" s="26" t="s">
        <v>67</v>
      </c>
      <c r="BH414" s="26">
        <f t="shared" si="341"/>
        <v>0.9</v>
      </c>
      <c r="BI414" s="26">
        <v>9</v>
      </c>
      <c r="BJ414" s="26" t="s">
        <v>63</v>
      </c>
      <c r="BK414" s="26">
        <f t="shared" si="342"/>
        <v>0.9</v>
      </c>
      <c r="BL414" s="26" t="s">
        <v>86</v>
      </c>
      <c r="BM414" s="26">
        <f t="shared" si="343"/>
        <v>0.9</v>
      </c>
      <c r="BN414" s="26" t="s">
        <v>64</v>
      </c>
      <c r="BO414" s="26">
        <f t="shared" si="344"/>
        <v>0.9</v>
      </c>
      <c r="BP414" s="26" t="s">
        <v>65</v>
      </c>
      <c r="BQ414" s="26">
        <f t="shared" si="345"/>
        <v>0.9</v>
      </c>
      <c r="BR414" s="26" t="s">
        <v>66</v>
      </c>
      <c r="BS414" s="26">
        <f t="shared" si="346"/>
        <v>0.9</v>
      </c>
      <c r="BT414" s="26" t="s">
        <v>67</v>
      </c>
      <c r="BU414" s="26">
        <f t="shared" si="347"/>
        <v>0.9</v>
      </c>
      <c r="BV414" s="26">
        <v>9</v>
      </c>
      <c r="BW414" s="26" t="s">
        <v>63</v>
      </c>
      <c r="BX414" s="26">
        <f t="shared" si="348"/>
        <v>1.5</v>
      </c>
      <c r="BY414" s="26" t="s">
        <v>18</v>
      </c>
      <c r="BZ414" s="26">
        <f t="shared" si="349"/>
        <v>1.5</v>
      </c>
      <c r="CA414" s="26" t="s">
        <v>64</v>
      </c>
      <c r="CB414" s="26">
        <f t="shared" si="350"/>
        <v>1.5</v>
      </c>
      <c r="CC414" s="26" t="s">
        <v>65</v>
      </c>
      <c r="CD414" s="26">
        <f t="shared" si="351"/>
        <v>1.5</v>
      </c>
      <c r="CE414" s="26" t="s">
        <v>66</v>
      </c>
      <c r="CF414" s="26">
        <f t="shared" si="352"/>
        <v>1.5</v>
      </c>
      <c r="CG414" s="26" t="s">
        <v>67</v>
      </c>
      <c r="CH414" s="26">
        <f t="shared" si="353"/>
        <v>1.5</v>
      </c>
      <c r="CI414" s="26">
        <v>9</v>
      </c>
      <c r="CJ414" s="26" t="s">
        <v>63</v>
      </c>
      <c r="CK414" s="26">
        <f t="shared" si="354"/>
        <v>1.5</v>
      </c>
      <c r="CL414" s="26" t="s">
        <v>18</v>
      </c>
      <c r="CM414" s="26">
        <f t="shared" si="355"/>
        <v>1.5</v>
      </c>
      <c r="CN414" s="26" t="s">
        <v>64</v>
      </c>
      <c r="CO414" s="26">
        <f t="shared" si="356"/>
        <v>1.5</v>
      </c>
      <c r="CP414" s="26" t="s">
        <v>65</v>
      </c>
      <c r="CQ414" s="26">
        <f t="shared" si="357"/>
        <v>1.5</v>
      </c>
      <c r="CR414" s="26" t="s">
        <v>66</v>
      </c>
      <c r="CS414" s="26">
        <f t="shared" si="358"/>
        <v>1.5</v>
      </c>
      <c r="CT414" s="26" t="s">
        <v>67</v>
      </c>
      <c r="CU414" s="26">
        <f t="shared" si="359"/>
        <v>1.5</v>
      </c>
    </row>
    <row r="415" spans="1:99" ht="15.75" x14ac:dyDescent="0.15">
      <c r="A415" s="23" t="s">
        <v>931</v>
      </c>
      <c r="B415" s="24" t="s">
        <v>932</v>
      </c>
      <c r="C415" s="23" t="s">
        <v>160</v>
      </c>
      <c r="D415" s="23" t="s">
        <v>9</v>
      </c>
      <c r="E415" s="25"/>
      <c r="F415" s="23">
        <v>1</v>
      </c>
      <c r="G415" s="26">
        <v>0</v>
      </c>
      <c r="H415" s="26">
        <v>107</v>
      </c>
      <c r="I415" s="26">
        <v>67</v>
      </c>
      <c r="J415" s="26">
        <v>114</v>
      </c>
      <c r="K415" s="26">
        <v>68</v>
      </c>
      <c r="L415" s="26">
        <v>0</v>
      </c>
      <c r="M415" s="26">
        <v>0</v>
      </c>
      <c r="N415" s="27">
        <v>73</v>
      </c>
      <c r="O415" s="26">
        <v>76</v>
      </c>
      <c r="P415" s="26">
        <f t="shared" si="361"/>
        <v>505</v>
      </c>
      <c r="Q415" s="28" t="str">
        <f>IF(D415="物理类",IF(P415&gt;=分数线!$C$2,"本科",""),IF(D415="历史类",IF(P415&gt;=分数线!$C$3,"本科","")))</f>
        <v>本科</v>
      </c>
      <c r="R415" s="28">
        <f t="shared" si="362"/>
        <v>36</v>
      </c>
      <c r="S415" s="28" t="str">
        <f>IF(D415="物理类",IF(P415&gt;=分数线!$C$6,"重本",""),IF(D415="历史类",IF(P415&gt;=分数线!$C$7,"重本","")))</f>
        <v/>
      </c>
      <c r="T415" s="28">
        <f t="shared" si="323"/>
        <v>0</v>
      </c>
      <c r="U415" s="28">
        <f t="shared" si="360"/>
        <v>36</v>
      </c>
      <c r="V415" s="26">
        <v>9</v>
      </c>
      <c r="W415" s="26" t="s">
        <v>63</v>
      </c>
      <c r="X415" s="26">
        <f t="shared" si="324"/>
        <v>0.6</v>
      </c>
      <c r="Y415" s="26" t="s">
        <v>265</v>
      </c>
      <c r="Z415" s="26">
        <f t="shared" si="325"/>
        <v>0.6</v>
      </c>
      <c r="AA415" s="26" t="s">
        <v>96</v>
      </c>
      <c r="AB415" s="26">
        <f t="shared" si="326"/>
        <v>0.6</v>
      </c>
      <c r="AC415" s="49" t="s">
        <v>933</v>
      </c>
      <c r="AD415" s="26">
        <f t="shared" si="327"/>
        <v>0.6</v>
      </c>
      <c r="AE415" s="29" t="s">
        <v>466</v>
      </c>
      <c r="AF415" s="26">
        <f t="shared" si="328"/>
        <v>0.6</v>
      </c>
      <c r="AG415" s="29" t="s">
        <v>92</v>
      </c>
      <c r="AH415" s="26">
        <f t="shared" si="329"/>
        <v>0.6</v>
      </c>
      <c r="AI415" s="26">
        <v>9</v>
      </c>
      <c r="AJ415" s="26" t="s">
        <v>63</v>
      </c>
      <c r="AK415" s="26">
        <f t="shared" si="330"/>
        <v>0.6</v>
      </c>
      <c r="AL415" s="26" t="s">
        <v>86</v>
      </c>
      <c r="AM415" s="26">
        <f t="shared" si="331"/>
        <v>0.6</v>
      </c>
      <c r="AN415" s="26" t="s">
        <v>64</v>
      </c>
      <c r="AO415" s="26">
        <f t="shared" si="332"/>
        <v>0.6</v>
      </c>
      <c r="AP415" s="26" t="s">
        <v>65</v>
      </c>
      <c r="AQ415" s="26">
        <f t="shared" si="333"/>
        <v>0.6</v>
      </c>
      <c r="AR415" s="26" t="s">
        <v>66</v>
      </c>
      <c r="AS415" s="26">
        <f t="shared" si="334"/>
        <v>0.6</v>
      </c>
      <c r="AT415" s="26" t="s">
        <v>67</v>
      </c>
      <c r="AU415" s="26">
        <f t="shared" si="335"/>
        <v>0.6</v>
      </c>
      <c r="AV415" s="26">
        <v>9</v>
      </c>
      <c r="AW415" s="26" t="s">
        <v>63</v>
      </c>
      <c r="AX415" s="26">
        <f t="shared" si="336"/>
        <v>0.9</v>
      </c>
      <c r="AY415" s="26" t="s">
        <v>86</v>
      </c>
      <c r="AZ415" s="26">
        <f t="shared" si="337"/>
        <v>0.9</v>
      </c>
      <c r="BA415" s="26" t="s">
        <v>64</v>
      </c>
      <c r="BB415" s="26">
        <f t="shared" si="338"/>
        <v>0.9</v>
      </c>
      <c r="BC415" s="26" t="s">
        <v>65</v>
      </c>
      <c r="BD415" s="26">
        <f t="shared" si="339"/>
        <v>0.9</v>
      </c>
      <c r="BE415" s="26" t="s">
        <v>66</v>
      </c>
      <c r="BF415" s="26">
        <f t="shared" si="340"/>
        <v>0.9</v>
      </c>
      <c r="BG415" s="26" t="s">
        <v>67</v>
      </c>
      <c r="BH415" s="26">
        <f t="shared" si="341"/>
        <v>0.9</v>
      </c>
      <c r="BI415" s="26">
        <v>9</v>
      </c>
      <c r="BJ415" s="26" t="s">
        <v>63</v>
      </c>
      <c r="BK415" s="26">
        <f t="shared" si="342"/>
        <v>0.9</v>
      </c>
      <c r="BL415" s="26" t="s">
        <v>86</v>
      </c>
      <c r="BM415" s="26">
        <f t="shared" si="343"/>
        <v>0.9</v>
      </c>
      <c r="BN415" s="26" t="s">
        <v>64</v>
      </c>
      <c r="BO415" s="26">
        <f t="shared" si="344"/>
        <v>0.9</v>
      </c>
      <c r="BP415" s="26" t="s">
        <v>65</v>
      </c>
      <c r="BQ415" s="26">
        <f t="shared" si="345"/>
        <v>0.9</v>
      </c>
      <c r="BR415" s="26" t="s">
        <v>66</v>
      </c>
      <c r="BS415" s="26">
        <f t="shared" si="346"/>
        <v>0.9</v>
      </c>
      <c r="BT415" s="26" t="s">
        <v>67</v>
      </c>
      <c r="BU415" s="26">
        <f t="shared" si="347"/>
        <v>0.9</v>
      </c>
      <c r="BV415" s="26">
        <v>9</v>
      </c>
      <c r="BW415" s="26" t="s">
        <v>63</v>
      </c>
      <c r="BX415" s="26">
        <f t="shared" si="348"/>
        <v>1.5</v>
      </c>
      <c r="BY415" s="26" t="s">
        <v>18</v>
      </c>
      <c r="BZ415" s="26">
        <f t="shared" si="349"/>
        <v>1.5</v>
      </c>
      <c r="CA415" s="26" t="s">
        <v>64</v>
      </c>
      <c r="CB415" s="26">
        <f t="shared" si="350"/>
        <v>1.5</v>
      </c>
      <c r="CC415" s="26" t="s">
        <v>65</v>
      </c>
      <c r="CD415" s="26">
        <f t="shared" si="351"/>
        <v>1.5</v>
      </c>
      <c r="CE415" s="26" t="s">
        <v>66</v>
      </c>
      <c r="CF415" s="26">
        <f t="shared" si="352"/>
        <v>1.5</v>
      </c>
      <c r="CG415" s="26" t="s">
        <v>67</v>
      </c>
      <c r="CH415" s="26">
        <f t="shared" si="353"/>
        <v>1.5</v>
      </c>
      <c r="CI415" s="26">
        <v>9</v>
      </c>
      <c r="CJ415" s="26" t="s">
        <v>63</v>
      </c>
      <c r="CK415" s="26">
        <f t="shared" si="354"/>
        <v>1.5</v>
      </c>
      <c r="CL415" s="26" t="s">
        <v>18</v>
      </c>
      <c r="CM415" s="26">
        <f t="shared" si="355"/>
        <v>1.5</v>
      </c>
      <c r="CN415" s="26" t="s">
        <v>64</v>
      </c>
      <c r="CO415" s="26">
        <f t="shared" si="356"/>
        <v>1.5</v>
      </c>
      <c r="CP415" s="26" t="s">
        <v>65</v>
      </c>
      <c r="CQ415" s="26">
        <f t="shared" si="357"/>
        <v>1.5</v>
      </c>
      <c r="CR415" s="26" t="s">
        <v>66</v>
      </c>
      <c r="CS415" s="26">
        <f t="shared" si="358"/>
        <v>1.5</v>
      </c>
      <c r="CT415" s="26" t="s">
        <v>67</v>
      </c>
      <c r="CU415" s="26">
        <f t="shared" si="359"/>
        <v>1.5</v>
      </c>
    </row>
    <row r="416" spans="1:99" ht="15.75" x14ac:dyDescent="0.15">
      <c r="A416" s="23" t="s">
        <v>251</v>
      </c>
      <c r="B416" s="24" t="s">
        <v>934</v>
      </c>
      <c r="C416" s="23" t="s">
        <v>160</v>
      </c>
      <c r="D416" s="23" t="s">
        <v>9</v>
      </c>
      <c r="E416" s="25"/>
      <c r="F416" s="23">
        <v>0.2</v>
      </c>
      <c r="G416" s="26">
        <v>0</v>
      </c>
      <c r="H416" s="26">
        <v>104</v>
      </c>
      <c r="I416" s="26">
        <v>69</v>
      </c>
      <c r="J416" s="26">
        <v>97</v>
      </c>
      <c r="K416" s="26">
        <v>72</v>
      </c>
      <c r="L416" s="26">
        <v>0</v>
      </c>
      <c r="M416" s="26">
        <v>0</v>
      </c>
      <c r="N416" s="27">
        <v>76</v>
      </c>
      <c r="O416" s="26">
        <v>84</v>
      </c>
      <c r="P416" s="26">
        <f t="shared" si="361"/>
        <v>502</v>
      </c>
      <c r="Q416" s="28" t="str">
        <f>IF(D416="物理类",IF(P416&gt;=分数线!$C$2,"本科",""),IF(D416="历史类",IF(P416&gt;=分数线!$C$3,"本科","")))</f>
        <v>本科</v>
      </c>
      <c r="R416" s="28">
        <f t="shared" si="362"/>
        <v>64.8</v>
      </c>
      <c r="S416" s="28" t="str">
        <f>IF(D416="物理类",IF(P416&gt;=分数线!$C$6,"重本",""),IF(D416="历史类",IF(P416&gt;=分数线!$C$7,"重本","")))</f>
        <v/>
      </c>
      <c r="T416" s="28">
        <f t="shared" si="323"/>
        <v>0</v>
      </c>
      <c r="U416" s="28">
        <f t="shared" si="360"/>
        <v>64.8</v>
      </c>
      <c r="V416" s="26">
        <v>9</v>
      </c>
      <c r="W416" s="26" t="s">
        <v>63</v>
      </c>
      <c r="X416" s="26">
        <f t="shared" si="324"/>
        <v>1.08</v>
      </c>
      <c r="Y416" s="26" t="s">
        <v>265</v>
      </c>
      <c r="Z416" s="26">
        <f t="shared" si="325"/>
        <v>1.08</v>
      </c>
      <c r="AA416" s="26" t="s">
        <v>96</v>
      </c>
      <c r="AB416" s="26">
        <f t="shared" si="326"/>
        <v>1.08</v>
      </c>
      <c r="AC416" s="49" t="s">
        <v>933</v>
      </c>
      <c r="AD416" s="26">
        <f t="shared" si="327"/>
        <v>1.08</v>
      </c>
      <c r="AE416" s="29" t="s">
        <v>466</v>
      </c>
      <c r="AF416" s="26">
        <f t="shared" si="328"/>
        <v>1.08</v>
      </c>
      <c r="AG416" s="29" t="s">
        <v>92</v>
      </c>
      <c r="AH416" s="26">
        <f t="shared" si="329"/>
        <v>1.08</v>
      </c>
      <c r="AI416" s="26">
        <v>9</v>
      </c>
      <c r="AJ416" s="26" t="s">
        <v>63</v>
      </c>
      <c r="AK416" s="26">
        <f t="shared" si="330"/>
        <v>1.08</v>
      </c>
      <c r="AL416" s="26" t="s">
        <v>86</v>
      </c>
      <c r="AM416" s="26">
        <f t="shared" si="331"/>
        <v>1.08</v>
      </c>
      <c r="AN416" s="26" t="s">
        <v>64</v>
      </c>
      <c r="AO416" s="26">
        <f t="shared" si="332"/>
        <v>1.08</v>
      </c>
      <c r="AP416" s="26" t="s">
        <v>65</v>
      </c>
      <c r="AQ416" s="26">
        <f t="shared" si="333"/>
        <v>1.08</v>
      </c>
      <c r="AR416" s="26" t="s">
        <v>66</v>
      </c>
      <c r="AS416" s="26">
        <f t="shared" si="334"/>
        <v>1.08</v>
      </c>
      <c r="AT416" s="26" t="s">
        <v>67</v>
      </c>
      <c r="AU416" s="26">
        <f t="shared" si="335"/>
        <v>1.08</v>
      </c>
      <c r="AV416" s="26">
        <v>9</v>
      </c>
      <c r="AW416" s="26" t="s">
        <v>63</v>
      </c>
      <c r="AX416" s="26">
        <f t="shared" si="336"/>
        <v>1.62</v>
      </c>
      <c r="AY416" s="26" t="s">
        <v>86</v>
      </c>
      <c r="AZ416" s="26">
        <f t="shared" si="337"/>
        <v>1.62</v>
      </c>
      <c r="BA416" s="26" t="s">
        <v>64</v>
      </c>
      <c r="BB416" s="26">
        <f t="shared" si="338"/>
        <v>1.62</v>
      </c>
      <c r="BC416" s="26" t="s">
        <v>65</v>
      </c>
      <c r="BD416" s="26">
        <f t="shared" si="339"/>
        <v>1.62</v>
      </c>
      <c r="BE416" s="26" t="s">
        <v>66</v>
      </c>
      <c r="BF416" s="26">
        <f t="shared" si="340"/>
        <v>1.62</v>
      </c>
      <c r="BG416" s="26" t="s">
        <v>67</v>
      </c>
      <c r="BH416" s="26">
        <f t="shared" si="341"/>
        <v>1.62</v>
      </c>
      <c r="BI416" s="26">
        <v>9</v>
      </c>
      <c r="BJ416" s="26" t="s">
        <v>63</v>
      </c>
      <c r="BK416" s="26">
        <f t="shared" si="342"/>
        <v>1.62</v>
      </c>
      <c r="BL416" s="26" t="s">
        <v>86</v>
      </c>
      <c r="BM416" s="26">
        <f t="shared" si="343"/>
        <v>1.62</v>
      </c>
      <c r="BN416" s="26" t="s">
        <v>64</v>
      </c>
      <c r="BO416" s="26">
        <f t="shared" si="344"/>
        <v>1.62</v>
      </c>
      <c r="BP416" s="26" t="s">
        <v>65</v>
      </c>
      <c r="BQ416" s="26">
        <f t="shared" si="345"/>
        <v>1.62</v>
      </c>
      <c r="BR416" s="26" t="s">
        <v>66</v>
      </c>
      <c r="BS416" s="26">
        <f t="shared" si="346"/>
        <v>1.62</v>
      </c>
      <c r="BT416" s="26" t="s">
        <v>67</v>
      </c>
      <c r="BU416" s="26">
        <f t="shared" si="347"/>
        <v>1.62</v>
      </c>
      <c r="BV416" s="26">
        <v>9</v>
      </c>
      <c r="BW416" s="26" t="s">
        <v>63</v>
      </c>
      <c r="BX416" s="26">
        <f t="shared" si="348"/>
        <v>2.7</v>
      </c>
      <c r="BY416" s="26" t="s">
        <v>18</v>
      </c>
      <c r="BZ416" s="26">
        <f t="shared" si="349"/>
        <v>2.7</v>
      </c>
      <c r="CA416" s="26" t="s">
        <v>64</v>
      </c>
      <c r="CB416" s="26">
        <f t="shared" si="350"/>
        <v>2.7</v>
      </c>
      <c r="CC416" s="26" t="s">
        <v>65</v>
      </c>
      <c r="CD416" s="26">
        <f t="shared" si="351"/>
        <v>2.7</v>
      </c>
      <c r="CE416" s="26" t="s">
        <v>66</v>
      </c>
      <c r="CF416" s="26">
        <f t="shared" si="352"/>
        <v>2.7</v>
      </c>
      <c r="CG416" s="26" t="s">
        <v>67</v>
      </c>
      <c r="CH416" s="26">
        <f t="shared" si="353"/>
        <v>2.7</v>
      </c>
      <c r="CI416" s="26">
        <v>9</v>
      </c>
      <c r="CJ416" s="26" t="s">
        <v>63</v>
      </c>
      <c r="CK416" s="26">
        <f t="shared" si="354"/>
        <v>2.7</v>
      </c>
      <c r="CL416" s="26" t="s">
        <v>18</v>
      </c>
      <c r="CM416" s="26">
        <f t="shared" si="355"/>
        <v>2.7</v>
      </c>
      <c r="CN416" s="26" t="s">
        <v>64</v>
      </c>
      <c r="CO416" s="26">
        <f t="shared" si="356"/>
        <v>2.7</v>
      </c>
      <c r="CP416" s="26" t="s">
        <v>65</v>
      </c>
      <c r="CQ416" s="26">
        <f t="shared" si="357"/>
        <v>2.7</v>
      </c>
      <c r="CR416" s="26" t="s">
        <v>66</v>
      </c>
      <c r="CS416" s="26">
        <f t="shared" si="358"/>
        <v>2.7</v>
      </c>
      <c r="CT416" s="26" t="s">
        <v>67</v>
      </c>
      <c r="CU416" s="26">
        <f t="shared" si="359"/>
        <v>2.7</v>
      </c>
    </row>
    <row r="417" spans="1:99" ht="15.75" x14ac:dyDescent="0.15">
      <c r="A417" s="23" t="s">
        <v>935</v>
      </c>
      <c r="B417" s="24" t="s">
        <v>936</v>
      </c>
      <c r="C417" s="23" t="s">
        <v>160</v>
      </c>
      <c r="D417" s="23" t="s">
        <v>9</v>
      </c>
      <c r="E417" s="25"/>
      <c r="F417" s="23">
        <v>1</v>
      </c>
      <c r="G417" s="26">
        <v>0</v>
      </c>
      <c r="H417" s="26">
        <v>109</v>
      </c>
      <c r="I417" s="26">
        <v>77</v>
      </c>
      <c r="J417" s="26">
        <v>83</v>
      </c>
      <c r="K417" s="26">
        <v>65</v>
      </c>
      <c r="L417" s="26">
        <v>0</v>
      </c>
      <c r="M417" s="26">
        <v>0</v>
      </c>
      <c r="N417" s="27">
        <v>80</v>
      </c>
      <c r="O417" s="26">
        <v>85</v>
      </c>
      <c r="P417" s="26">
        <f t="shared" si="361"/>
        <v>499</v>
      </c>
      <c r="Q417" s="28" t="str">
        <f>IF(D417="物理类",IF(P417&gt;=分数线!$C$2,"本科",""),IF(D417="历史类",IF(P417&gt;=分数线!$C$3,"本科","")))</f>
        <v>本科</v>
      </c>
      <c r="R417" s="28">
        <f t="shared" si="362"/>
        <v>36</v>
      </c>
      <c r="S417" s="28" t="str">
        <f>IF(D417="物理类",IF(P417&gt;=分数线!$C$6,"重本",""),IF(D417="历史类",IF(P417&gt;=分数线!$C$7,"重本","")))</f>
        <v/>
      </c>
      <c r="T417" s="28">
        <f t="shared" si="323"/>
        <v>0</v>
      </c>
      <c r="U417" s="28">
        <f t="shared" si="360"/>
        <v>36</v>
      </c>
      <c r="V417" s="26">
        <v>9</v>
      </c>
      <c r="W417" s="26" t="s">
        <v>216</v>
      </c>
      <c r="X417" s="26">
        <f t="shared" si="324"/>
        <v>0.6</v>
      </c>
      <c r="Y417" s="26" t="s">
        <v>217</v>
      </c>
      <c r="Z417" s="26">
        <f t="shared" si="325"/>
        <v>0.6</v>
      </c>
      <c r="AA417" s="26" t="s">
        <v>93</v>
      </c>
      <c r="AB417" s="26">
        <f t="shared" si="326"/>
        <v>0.6</v>
      </c>
      <c r="AC417" s="49" t="s">
        <v>25</v>
      </c>
      <c r="AD417" s="26">
        <f t="shared" si="327"/>
        <v>0.6</v>
      </c>
      <c r="AE417" s="29" t="s">
        <v>470</v>
      </c>
      <c r="AF417" s="26">
        <f t="shared" si="328"/>
        <v>0.6</v>
      </c>
      <c r="AG417" s="29" t="s">
        <v>67</v>
      </c>
      <c r="AH417" s="26">
        <f t="shared" si="329"/>
        <v>0.6</v>
      </c>
      <c r="AI417" s="26">
        <v>9</v>
      </c>
      <c r="AJ417" s="26" t="s">
        <v>63</v>
      </c>
      <c r="AK417" s="26">
        <f t="shared" si="330"/>
        <v>0.6</v>
      </c>
      <c r="AL417" s="26" t="s">
        <v>86</v>
      </c>
      <c r="AM417" s="26">
        <f t="shared" si="331"/>
        <v>0.6</v>
      </c>
      <c r="AN417" s="26" t="s">
        <v>64</v>
      </c>
      <c r="AO417" s="26">
        <f t="shared" si="332"/>
        <v>0.6</v>
      </c>
      <c r="AP417" s="26" t="s">
        <v>65</v>
      </c>
      <c r="AQ417" s="26">
        <f t="shared" si="333"/>
        <v>0.6</v>
      </c>
      <c r="AR417" s="26" t="s">
        <v>66</v>
      </c>
      <c r="AS417" s="26">
        <f t="shared" si="334"/>
        <v>0.6</v>
      </c>
      <c r="AT417" s="26" t="s">
        <v>67</v>
      </c>
      <c r="AU417" s="26">
        <f t="shared" si="335"/>
        <v>0.6</v>
      </c>
      <c r="AV417" s="26">
        <v>9</v>
      </c>
      <c r="AW417" s="26" t="s">
        <v>63</v>
      </c>
      <c r="AX417" s="26">
        <f t="shared" si="336"/>
        <v>0.9</v>
      </c>
      <c r="AY417" s="26" t="s">
        <v>86</v>
      </c>
      <c r="AZ417" s="26">
        <f t="shared" si="337"/>
        <v>0.9</v>
      </c>
      <c r="BA417" s="26" t="s">
        <v>64</v>
      </c>
      <c r="BB417" s="26">
        <f t="shared" si="338"/>
        <v>0.9</v>
      </c>
      <c r="BC417" s="26" t="s">
        <v>65</v>
      </c>
      <c r="BD417" s="26">
        <f t="shared" si="339"/>
        <v>0.9</v>
      </c>
      <c r="BE417" s="26" t="s">
        <v>66</v>
      </c>
      <c r="BF417" s="26">
        <f t="shared" si="340"/>
        <v>0.9</v>
      </c>
      <c r="BG417" s="26" t="s">
        <v>67</v>
      </c>
      <c r="BH417" s="26">
        <f t="shared" si="341"/>
        <v>0.9</v>
      </c>
      <c r="BI417" s="26">
        <v>9</v>
      </c>
      <c r="BJ417" s="26" t="s">
        <v>63</v>
      </c>
      <c r="BK417" s="26">
        <f t="shared" si="342"/>
        <v>0.9</v>
      </c>
      <c r="BL417" s="26" t="s">
        <v>86</v>
      </c>
      <c r="BM417" s="26">
        <f t="shared" si="343"/>
        <v>0.9</v>
      </c>
      <c r="BN417" s="26" t="s">
        <v>64</v>
      </c>
      <c r="BO417" s="26">
        <f t="shared" si="344"/>
        <v>0.9</v>
      </c>
      <c r="BP417" s="26" t="s">
        <v>65</v>
      </c>
      <c r="BQ417" s="26">
        <f t="shared" si="345"/>
        <v>0.9</v>
      </c>
      <c r="BR417" s="26" t="s">
        <v>66</v>
      </c>
      <c r="BS417" s="26">
        <f t="shared" si="346"/>
        <v>0.9</v>
      </c>
      <c r="BT417" s="26" t="s">
        <v>67</v>
      </c>
      <c r="BU417" s="26">
        <f t="shared" si="347"/>
        <v>0.9</v>
      </c>
      <c r="BV417" s="26" t="e">
        <v>#N/A</v>
      </c>
      <c r="BW417" s="26" t="e">
        <v>#N/A</v>
      </c>
      <c r="BX417" s="26">
        <f t="shared" si="348"/>
        <v>1.5</v>
      </c>
      <c r="BY417" s="26" t="e">
        <v>#N/A</v>
      </c>
      <c r="BZ417" s="26">
        <f t="shared" si="349"/>
        <v>1.5</v>
      </c>
      <c r="CA417" s="26" t="e">
        <v>#N/A</v>
      </c>
      <c r="CB417" s="26">
        <f t="shared" si="350"/>
        <v>1.5</v>
      </c>
      <c r="CC417" s="26" t="e">
        <v>#N/A</v>
      </c>
      <c r="CD417" s="26">
        <f t="shared" si="351"/>
        <v>1.5</v>
      </c>
      <c r="CE417" s="26" t="e">
        <v>#N/A</v>
      </c>
      <c r="CF417" s="26">
        <f t="shared" si="352"/>
        <v>1.5</v>
      </c>
      <c r="CG417" s="26" t="e">
        <v>#N/A</v>
      </c>
      <c r="CH417" s="26">
        <f t="shared" si="353"/>
        <v>1.5</v>
      </c>
      <c r="CI417" s="26">
        <v>9</v>
      </c>
      <c r="CJ417" s="26" t="s">
        <v>63</v>
      </c>
      <c r="CK417" s="26">
        <f t="shared" si="354"/>
        <v>1.5</v>
      </c>
      <c r="CL417" s="26" t="s">
        <v>18</v>
      </c>
      <c r="CM417" s="26">
        <f t="shared" si="355"/>
        <v>1.5</v>
      </c>
      <c r="CN417" s="26" t="s">
        <v>64</v>
      </c>
      <c r="CO417" s="26">
        <f t="shared" si="356"/>
        <v>1.5</v>
      </c>
      <c r="CP417" s="26" t="s">
        <v>65</v>
      </c>
      <c r="CQ417" s="26">
        <f t="shared" si="357"/>
        <v>1.5</v>
      </c>
      <c r="CR417" s="26" t="s">
        <v>66</v>
      </c>
      <c r="CS417" s="26">
        <f t="shared" si="358"/>
        <v>1.5</v>
      </c>
      <c r="CT417" s="26" t="s">
        <v>67</v>
      </c>
      <c r="CU417" s="26">
        <f t="shared" si="359"/>
        <v>1.5</v>
      </c>
    </row>
    <row r="418" spans="1:99" ht="15.75" x14ac:dyDescent="0.15">
      <c r="A418" s="23" t="s">
        <v>937</v>
      </c>
      <c r="B418" s="24" t="s">
        <v>938</v>
      </c>
      <c r="C418" s="23" t="s">
        <v>160</v>
      </c>
      <c r="D418" s="23" t="s">
        <v>9</v>
      </c>
      <c r="E418" s="25"/>
      <c r="F418" s="23">
        <v>1</v>
      </c>
      <c r="G418" s="26">
        <v>0</v>
      </c>
      <c r="H418" s="26">
        <v>112</v>
      </c>
      <c r="I418" s="26">
        <v>64</v>
      </c>
      <c r="J418" s="26">
        <v>100</v>
      </c>
      <c r="K418" s="26">
        <v>73</v>
      </c>
      <c r="L418" s="26">
        <v>0</v>
      </c>
      <c r="M418" s="26">
        <v>0</v>
      </c>
      <c r="N418" s="27">
        <v>72</v>
      </c>
      <c r="O418" s="26">
        <v>77</v>
      </c>
      <c r="P418" s="26">
        <f t="shared" si="361"/>
        <v>498</v>
      </c>
      <c r="Q418" s="28" t="str">
        <f>IF(D418="物理类",IF(P418&gt;=分数线!$C$2,"本科",""),IF(D418="历史类",IF(P418&gt;=分数线!$C$3,"本科","")))</f>
        <v>本科</v>
      </c>
      <c r="R418" s="28">
        <f t="shared" si="362"/>
        <v>36</v>
      </c>
      <c r="S418" s="28" t="str">
        <f>IF(D418="物理类",IF(P418&gt;=分数线!$C$6,"重本",""),IF(D418="历史类",IF(P418&gt;=分数线!$C$7,"重本","")))</f>
        <v/>
      </c>
      <c r="T418" s="28">
        <f t="shared" si="323"/>
        <v>0</v>
      </c>
      <c r="U418" s="28">
        <f t="shared" si="360"/>
        <v>36</v>
      </c>
      <c r="V418" s="26">
        <v>9</v>
      </c>
      <c r="W418" s="26" t="s">
        <v>216</v>
      </c>
      <c r="X418" s="26">
        <f t="shared" si="324"/>
        <v>0.6</v>
      </c>
      <c r="Y418" s="26" t="s">
        <v>217</v>
      </c>
      <c r="Z418" s="26">
        <f t="shared" si="325"/>
        <v>0.6</v>
      </c>
      <c r="AA418" s="26" t="s">
        <v>93</v>
      </c>
      <c r="AB418" s="26">
        <f t="shared" si="326"/>
        <v>0.6</v>
      </c>
      <c r="AC418" s="49" t="s">
        <v>25</v>
      </c>
      <c r="AD418" s="26">
        <f t="shared" si="327"/>
        <v>0.6</v>
      </c>
      <c r="AE418" s="29" t="s">
        <v>470</v>
      </c>
      <c r="AF418" s="26">
        <f t="shared" si="328"/>
        <v>0.6</v>
      </c>
      <c r="AG418" s="29" t="s">
        <v>67</v>
      </c>
      <c r="AH418" s="26">
        <f t="shared" si="329"/>
        <v>0.6</v>
      </c>
      <c r="AI418" s="26">
        <v>9</v>
      </c>
      <c r="AJ418" s="26" t="s">
        <v>63</v>
      </c>
      <c r="AK418" s="26">
        <f t="shared" si="330"/>
        <v>0.6</v>
      </c>
      <c r="AL418" s="26" t="s">
        <v>86</v>
      </c>
      <c r="AM418" s="26">
        <f t="shared" si="331"/>
        <v>0.6</v>
      </c>
      <c r="AN418" s="26" t="s">
        <v>64</v>
      </c>
      <c r="AO418" s="26">
        <f t="shared" si="332"/>
        <v>0.6</v>
      </c>
      <c r="AP418" s="26" t="s">
        <v>65</v>
      </c>
      <c r="AQ418" s="26">
        <f t="shared" si="333"/>
        <v>0.6</v>
      </c>
      <c r="AR418" s="26" t="s">
        <v>66</v>
      </c>
      <c r="AS418" s="26">
        <f t="shared" si="334"/>
        <v>0.6</v>
      </c>
      <c r="AT418" s="26" t="s">
        <v>67</v>
      </c>
      <c r="AU418" s="26">
        <f t="shared" si="335"/>
        <v>0.6</v>
      </c>
      <c r="AV418" s="26">
        <v>9</v>
      </c>
      <c r="AW418" s="26" t="s">
        <v>63</v>
      </c>
      <c r="AX418" s="26">
        <f t="shared" si="336"/>
        <v>0.9</v>
      </c>
      <c r="AY418" s="26" t="s">
        <v>86</v>
      </c>
      <c r="AZ418" s="26">
        <f t="shared" si="337"/>
        <v>0.9</v>
      </c>
      <c r="BA418" s="26" t="s">
        <v>64</v>
      </c>
      <c r="BB418" s="26">
        <f t="shared" si="338"/>
        <v>0.9</v>
      </c>
      <c r="BC418" s="26" t="s">
        <v>65</v>
      </c>
      <c r="BD418" s="26">
        <f t="shared" si="339"/>
        <v>0.9</v>
      </c>
      <c r="BE418" s="26" t="s">
        <v>66</v>
      </c>
      <c r="BF418" s="26">
        <f t="shared" si="340"/>
        <v>0.9</v>
      </c>
      <c r="BG418" s="26" t="s">
        <v>67</v>
      </c>
      <c r="BH418" s="26">
        <f t="shared" si="341"/>
        <v>0.9</v>
      </c>
      <c r="BI418" s="26">
        <v>9</v>
      </c>
      <c r="BJ418" s="26" t="s">
        <v>63</v>
      </c>
      <c r="BK418" s="26">
        <f t="shared" si="342"/>
        <v>0.9</v>
      </c>
      <c r="BL418" s="26" t="s">
        <v>86</v>
      </c>
      <c r="BM418" s="26">
        <f t="shared" si="343"/>
        <v>0.9</v>
      </c>
      <c r="BN418" s="26" t="s">
        <v>64</v>
      </c>
      <c r="BO418" s="26">
        <f t="shared" si="344"/>
        <v>0.9</v>
      </c>
      <c r="BP418" s="26" t="s">
        <v>65</v>
      </c>
      <c r="BQ418" s="26">
        <f t="shared" si="345"/>
        <v>0.9</v>
      </c>
      <c r="BR418" s="26" t="s">
        <v>66</v>
      </c>
      <c r="BS418" s="26">
        <f t="shared" si="346"/>
        <v>0.9</v>
      </c>
      <c r="BT418" s="26" t="s">
        <v>67</v>
      </c>
      <c r="BU418" s="26">
        <f t="shared" si="347"/>
        <v>0.9</v>
      </c>
      <c r="BV418" s="26">
        <v>9</v>
      </c>
      <c r="BW418" s="26" t="s">
        <v>63</v>
      </c>
      <c r="BX418" s="26">
        <f t="shared" si="348"/>
        <v>1.5</v>
      </c>
      <c r="BY418" s="26" t="s">
        <v>18</v>
      </c>
      <c r="BZ418" s="26">
        <f t="shared" si="349"/>
        <v>1.5</v>
      </c>
      <c r="CA418" s="26" t="s">
        <v>64</v>
      </c>
      <c r="CB418" s="26">
        <f t="shared" si="350"/>
        <v>1.5</v>
      </c>
      <c r="CC418" s="26" t="s">
        <v>65</v>
      </c>
      <c r="CD418" s="26">
        <f t="shared" si="351"/>
        <v>1.5</v>
      </c>
      <c r="CE418" s="26" t="s">
        <v>66</v>
      </c>
      <c r="CF418" s="26">
        <f t="shared" si="352"/>
        <v>1.5</v>
      </c>
      <c r="CG418" s="26" t="s">
        <v>67</v>
      </c>
      <c r="CH418" s="26">
        <f t="shared" si="353"/>
        <v>1.5</v>
      </c>
      <c r="CI418" s="26">
        <v>9</v>
      </c>
      <c r="CJ418" s="26" t="s">
        <v>63</v>
      </c>
      <c r="CK418" s="26">
        <f t="shared" si="354"/>
        <v>1.5</v>
      </c>
      <c r="CL418" s="26" t="s">
        <v>18</v>
      </c>
      <c r="CM418" s="26">
        <f t="shared" si="355"/>
        <v>1.5</v>
      </c>
      <c r="CN418" s="26" t="s">
        <v>64</v>
      </c>
      <c r="CO418" s="26">
        <f t="shared" si="356"/>
        <v>1.5</v>
      </c>
      <c r="CP418" s="26" t="s">
        <v>65</v>
      </c>
      <c r="CQ418" s="26">
        <f t="shared" si="357"/>
        <v>1.5</v>
      </c>
      <c r="CR418" s="26" t="s">
        <v>66</v>
      </c>
      <c r="CS418" s="26">
        <f t="shared" si="358"/>
        <v>1.5</v>
      </c>
      <c r="CT418" s="26" t="s">
        <v>67</v>
      </c>
      <c r="CU418" s="26">
        <f t="shared" si="359"/>
        <v>1.5</v>
      </c>
    </row>
    <row r="419" spans="1:99" ht="15.75" x14ac:dyDescent="0.15">
      <c r="A419" s="23" t="s">
        <v>939</v>
      </c>
      <c r="B419" s="24" t="s">
        <v>940</v>
      </c>
      <c r="C419" s="23" t="s">
        <v>160</v>
      </c>
      <c r="D419" s="23" t="s">
        <v>9</v>
      </c>
      <c r="E419" s="25"/>
      <c r="F419" s="23">
        <v>1</v>
      </c>
      <c r="G419" s="26">
        <v>0</v>
      </c>
      <c r="H419" s="26">
        <v>103</v>
      </c>
      <c r="I419" s="26">
        <v>58</v>
      </c>
      <c r="J419" s="26">
        <v>90</v>
      </c>
      <c r="K419" s="26">
        <v>80</v>
      </c>
      <c r="L419" s="26">
        <v>0</v>
      </c>
      <c r="M419" s="26">
        <v>0</v>
      </c>
      <c r="N419" s="27">
        <v>82</v>
      </c>
      <c r="O419" s="26">
        <v>81</v>
      </c>
      <c r="P419" s="26">
        <f t="shared" si="361"/>
        <v>494</v>
      </c>
      <c r="Q419" s="28" t="str">
        <f>IF(D419="物理类",IF(P419&gt;=分数线!$C$2,"本科",""),IF(D419="历史类",IF(P419&gt;=分数线!$C$3,"本科","")))</f>
        <v>本科</v>
      </c>
      <c r="R419" s="28">
        <f t="shared" si="362"/>
        <v>36</v>
      </c>
      <c r="S419" s="28" t="str">
        <f>IF(D419="物理类",IF(P419&gt;=分数线!$C$6,"重本",""),IF(D419="历史类",IF(P419&gt;=分数线!$C$7,"重本","")))</f>
        <v/>
      </c>
      <c r="T419" s="28">
        <f t="shared" si="323"/>
        <v>0</v>
      </c>
      <c r="U419" s="28">
        <f t="shared" si="360"/>
        <v>36</v>
      </c>
      <c r="V419" s="26">
        <v>9</v>
      </c>
      <c r="W419" s="26" t="s">
        <v>226</v>
      </c>
      <c r="X419" s="26">
        <f t="shared" si="324"/>
        <v>0.6</v>
      </c>
      <c r="Y419" s="26" t="s">
        <v>86</v>
      </c>
      <c r="Z419" s="26">
        <f t="shared" si="325"/>
        <v>0.6</v>
      </c>
      <c r="AA419" s="26" t="s">
        <v>64</v>
      </c>
      <c r="AB419" s="26">
        <f t="shared" si="326"/>
        <v>0.6</v>
      </c>
      <c r="AC419" s="49" t="s">
        <v>65</v>
      </c>
      <c r="AD419" s="26">
        <f t="shared" si="327"/>
        <v>0.6</v>
      </c>
      <c r="AE419" s="29" t="s">
        <v>82</v>
      </c>
      <c r="AF419" s="26">
        <f t="shared" si="328"/>
        <v>0.6</v>
      </c>
      <c r="AG419" s="29" t="s">
        <v>23</v>
      </c>
      <c r="AH419" s="26">
        <f t="shared" si="329"/>
        <v>0.6</v>
      </c>
      <c r="AI419" s="26">
        <v>9</v>
      </c>
      <c r="AJ419" s="26" t="s">
        <v>63</v>
      </c>
      <c r="AK419" s="26">
        <f t="shared" si="330"/>
        <v>0.6</v>
      </c>
      <c r="AL419" s="26" t="s">
        <v>86</v>
      </c>
      <c r="AM419" s="26">
        <f t="shared" si="331"/>
        <v>0.6</v>
      </c>
      <c r="AN419" s="26" t="s">
        <v>64</v>
      </c>
      <c r="AO419" s="26">
        <f t="shared" si="332"/>
        <v>0.6</v>
      </c>
      <c r="AP419" s="26" t="s">
        <v>65</v>
      </c>
      <c r="AQ419" s="26">
        <f t="shared" si="333"/>
        <v>0.6</v>
      </c>
      <c r="AR419" s="26" t="s">
        <v>66</v>
      </c>
      <c r="AS419" s="26">
        <f t="shared" si="334"/>
        <v>0.6</v>
      </c>
      <c r="AT419" s="26" t="s">
        <v>67</v>
      </c>
      <c r="AU419" s="26">
        <f t="shared" si="335"/>
        <v>0.6</v>
      </c>
      <c r="AV419" s="26">
        <v>9</v>
      </c>
      <c r="AW419" s="26" t="s">
        <v>63</v>
      </c>
      <c r="AX419" s="26">
        <f t="shared" si="336"/>
        <v>0.9</v>
      </c>
      <c r="AY419" s="26" t="s">
        <v>86</v>
      </c>
      <c r="AZ419" s="26">
        <f t="shared" si="337"/>
        <v>0.9</v>
      </c>
      <c r="BA419" s="26" t="s">
        <v>64</v>
      </c>
      <c r="BB419" s="26">
        <f t="shared" si="338"/>
        <v>0.9</v>
      </c>
      <c r="BC419" s="26" t="s">
        <v>65</v>
      </c>
      <c r="BD419" s="26">
        <f t="shared" si="339"/>
        <v>0.9</v>
      </c>
      <c r="BE419" s="26" t="s">
        <v>66</v>
      </c>
      <c r="BF419" s="26">
        <f t="shared" si="340"/>
        <v>0.9</v>
      </c>
      <c r="BG419" s="26" t="s">
        <v>67</v>
      </c>
      <c r="BH419" s="26">
        <f t="shared" si="341"/>
        <v>0.9</v>
      </c>
      <c r="BI419" s="26">
        <v>9</v>
      </c>
      <c r="BJ419" s="26" t="s">
        <v>63</v>
      </c>
      <c r="BK419" s="26">
        <f t="shared" si="342"/>
        <v>0.9</v>
      </c>
      <c r="BL419" s="26" t="s">
        <v>86</v>
      </c>
      <c r="BM419" s="26">
        <f t="shared" si="343"/>
        <v>0.9</v>
      </c>
      <c r="BN419" s="26" t="s">
        <v>64</v>
      </c>
      <c r="BO419" s="26">
        <f t="shared" si="344"/>
        <v>0.9</v>
      </c>
      <c r="BP419" s="26" t="s">
        <v>65</v>
      </c>
      <c r="BQ419" s="26">
        <f t="shared" si="345"/>
        <v>0.9</v>
      </c>
      <c r="BR419" s="26" t="s">
        <v>66</v>
      </c>
      <c r="BS419" s="26">
        <f t="shared" si="346"/>
        <v>0.9</v>
      </c>
      <c r="BT419" s="26" t="s">
        <v>67</v>
      </c>
      <c r="BU419" s="26">
        <f t="shared" si="347"/>
        <v>0.9</v>
      </c>
      <c r="BV419" s="26">
        <v>9</v>
      </c>
      <c r="BW419" s="26" t="s">
        <v>63</v>
      </c>
      <c r="BX419" s="26">
        <f t="shared" si="348"/>
        <v>1.5</v>
      </c>
      <c r="BY419" s="26" t="s">
        <v>18</v>
      </c>
      <c r="BZ419" s="26">
        <f t="shared" si="349"/>
        <v>1.5</v>
      </c>
      <c r="CA419" s="26" t="s">
        <v>64</v>
      </c>
      <c r="CB419" s="26">
        <f t="shared" si="350"/>
        <v>1.5</v>
      </c>
      <c r="CC419" s="26" t="s">
        <v>65</v>
      </c>
      <c r="CD419" s="26">
        <f t="shared" si="351"/>
        <v>1.5</v>
      </c>
      <c r="CE419" s="26" t="s">
        <v>66</v>
      </c>
      <c r="CF419" s="26">
        <f t="shared" si="352"/>
        <v>1.5</v>
      </c>
      <c r="CG419" s="26" t="s">
        <v>67</v>
      </c>
      <c r="CH419" s="26">
        <f t="shared" si="353"/>
        <v>1.5</v>
      </c>
      <c r="CI419" s="26">
        <v>9</v>
      </c>
      <c r="CJ419" s="26" t="s">
        <v>63</v>
      </c>
      <c r="CK419" s="26">
        <f t="shared" si="354"/>
        <v>1.5</v>
      </c>
      <c r="CL419" s="26" t="s">
        <v>18</v>
      </c>
      <c r="CM419" s="26">
        <f t="shared" si="355"/>
        <v>1.5</v>
      </c>
      <c r="CN419" s="26" t="s">
        <v>64</v>
      </c>
      <c r="CO419" s="26">
        <f t="shared" si="356"/>
        <v>1.5</v>
      </c>
      <c r="CP419" s="26" t="s">
        <v>65</v>
      </c>
      <c r="CQ419" s="26">
        <f t="shared" si="357"/>
        <v>1.5</v>
      </c>
      <c r="CR419" s="26" t="s">
        <v>66</v>
      </c>
      <c r="CS419" s="26">
        <f t="shared" si="358"/>
        <v>1.5</v>
      </c>
      <c r="CT419" s="26" t="s">
        <v>67</v>
      </c>
      <c r="CU419" s="26">
        <f t="shared" si="359"/>
        <v>1.5</v>
      </c>
    </row>
    <row r="420" spans="1:99" ht="15.75" x14ac:dyDescent="0.15">
      <c r="A420" s="23" t="s">
        <v>941</v>
      </c>
      <c r="B420" s="24" t="s">
        <v>942</v>
      </c>
      <c r="C420" s="23" t="s">
        <v>160</v>
      </c>
      <c r="D420" s="23" t="s">
        <v>9</v>
      </c>
      <c r="E420" s="25"/>
      <c r="F420" s="23">
        <v>0.3</v>
      </c>
      <c r="G420" s="26">
        <v>0</v>
      </c>
      <c r="H420" s="26">
        <v>110</v>
      </c>
      <c r="I420" s="26">
        <v>57</v>
      </c>
      <c r="J420" s="26">
        <v>88</v>
      </c>
      <c r="K420" s="26">
        <v>69</v>
      </c>
      <c r="L420" s="26">
        <v>0</v>
      </c>
      <c r="M420" s="26">
        <v>0</v>
      </c>
      <c r="N420" s="27">
        <v>86</v>
      </c>
      <c r="O420" s="26">
        <v>79</v>
      </c>
      <c r="P420" s="26">
        <f t="shared" si="361"/>
        <v>489</v>
      </c>
      <c r="Q420" s="28" t="str">
        <f>IF(D420="物理类",IF(P420&gt;=分数线!$C$2,"本科",""),IF(D420="历史类",IF(P420&gt;=分数线!$C$3,"本科","")))</f>
        <v>本科</v>
      </c>
      <c r="R420" s="28">
        <f t="shared" si="362"/>
        <v>61.2</v>
      </c>
      <c r="S420" s="28" t="str">
        <f>IF(D420="物理类",IF(P420&gt;=分数线!$C$6,"重本",""),IF(D420="历史类",IF(P420&gt;=分数线!$C$7,"重本","")))</f>
        <v/>
      </c>
      <c r="T420" s="28">
        <f t="shared" si="323"/>
        <v>0</v>
      </c>
      <c r="U420" s="28">
        <f t="shared" si="360"/>
        <v>61.2</v>
      </c>
      <c r="V420" s="26">
        <v>9</v>
      </c>
      <c r="W420" s="26" t="s">
        <v>226</v>
      </c>
      <c r="X420" s="26">
        <f t="shared" si="324"/>
        <v>1.02</v>
      </c>
      <c r="Y420" s="26" t="s">
        <v>86</v>
      </c>
      <c r="Z420" s="26">
        <f t="shared" si="325"/>
        <v>1.02</v>
      </c>
      <c r="AA420" s="26" t="s">
        <v>64</v>
      </c>
      <c r="AB420" s="26">
        <f t="shared" si="326"/>
        <v>1.02</v>
      </c>
      <c r="AC420" s="49" t="s">
        <v>65</v>
      </c>
      <c r="AD420" s="26">
        <f t="shared" si="327"/>
        <v>1.02</v>
      </c>
      <c r="AE420" s="29" t="s">
        <v>82</v>
      </c>
      <c r="AF420" s="26">
        <f t="shared" si="328"/>
        <v>1.02</v>
      </c>
      <c r="AG420" s="29" t="s">
        <v>23</v>
      </c>
      <c r="AH420" s="26">
        <f t="shared" si="329"/>
        <v>1.02</v>
      </c>
      <c r="AI420" s="26">
        <v>9</v>
      </c>
      <c r="AJ420" s="26" t="s">
        <v>63</v>
      </c>
      <c r="AK420" s="26">
        <f t="shared" si="330"/>
        <v>1.02</v>
      </c>
      <c r="AL420" s="26" t="s">
        <v>86</v>
      </c>
      <c r="AM420" s="26">
        <f t="shared" si="331"/>
        <v>1.02</v>
      </c>
      <c r="AN420" s="26" t="s">
        <v>64</v>
      </c>
      <c r="AO420" s="26">
        <f t="shared" si="332"/>
        <v>1.02</v>
      </c>
      <c r="AP420" s="26" t="s">
        <v>65</v>
      </c>
      <c r="AQ420" s="26">
        <f t="shared" si="333"/>
        <v>1.02</v>
      </c>
      <c r="AR420" s="26" t="s">
        <v>66</v>
      </c>
      <c r="AS420" s="26">
        <f t="shared" si="334"/>
        <v>1.02</v>
      </c>
      <c r="AT420" s="26" t="s">
        <v>67</v>
      </c>
      <c r="AU420" s="26">
        <f t="shared" si="335"/>
        <v>1.02</v>
      </c>
      <c r="AV420" s="26">
        <v>9</v>
      </c>
      <c r="AW420" s="26" t="s">
        <v>63</v>
      </c>
      <c r="AX420" s="26">
        <f t="shared" si="336"/>
        <v>1.53</v>
      </c>
      <c r="AY420" s="26" t="s">
        <v>86</v>
      </c>
      <c r="AZ420" s="26">
        <f t="shared" si="337"/>
        <v>1.53</v>
      </c>
      <c r="BA420" s="26" t="s">
        <v>64</v>
      </c>
      <c r="BB420" s="26">
        <f t="shared" si="338"/>
        <v>1.53</v>
      </c>
      <c r="BC420" s="26" t="s">
        <v>65</v>
      </c>
      <c r="BD420" s="26">
        <f t="shared" si="339"/>
        <v>1.53</v>
      </c>
      <c r="BE420" s="26" t="s">
        <v>66</v>
      </c>
      <c r="BF420" s="26">
        <f t="shared" si="340"/>
        <v>1.53</v>
      </c>
      <c r="BG420" s="26" t="s">
        <v>67</v>
      </c>
      <c r="BH420" s="26">
        <f t="shared" si="341"/>
        <v>1.53</v>
      </c>
      <c r="BI420" s="26">
        <v>9</v>
      </c>
      <c r="BJ420" s="26" t="s">
        <v>63</v>
      </c>
      <c r="BK420" s="26">
        <f t="shared" si="342"/>
        <v>1.53</v>
      </c>
      <c r="BL420" s="26" t="s">
        <v>86</v>
      </c>
      <c r="BM420" s="26">
        <f t="shared" si="343"/>
        <v>1.53</v>
      </c>
      <c r="BN420" s="26" t="s">
        <v>64</v>
      </c>
      <c r="BO420" s="26">
        <f t="shared" si="344"/>
        <v>1.53</v>
      </c>
      <c r="BP420" s="26" t="s">
        <v>65</v>
      </c>
      <c r="BQ420" s="26">
        <f t="shared" si="345"/>
        <v>1.53</v>
      </c>
      <c r="BR420" s="26" t="s">
        <v>66</v>
      </c>
      <c r="BS420" s="26">
        <f t="shared" si="346"/>
        <v>1.53</v>
      </c>
      <c r="BT420" s="26" t="s">
        <v>67</v>
      </c>
      <c r="BU420" s="26">
        <f t="shared" si="347"/>
        <v>1.53</v>
      </c>
      <c r="BV420" s="26">
        <v>9</v>
      </c>
      <c r="BW420" s="26" t="s">
        <v>63</v>
      </c>
      <c r="BX420" s="26">
        <f t="shared" si="348"/>
        <v>2.5499999999999998</v>
      </c>
      <c r="BY420" s="26" t="s">
        <v>18</v>
      </c>
      <c r="BZ420" s="26">
        <f t="shared" si="349"/>
        <v>2.5499999999999998</v>
      </c>
      <c r="CA420" s="26" t="s">
        <v>64</v>
      </c>
      <c r="CB420" s="26">
        <f t="shared" si="350"/>
        <v>2.5499999999999998</v>
      </c>
      <c r="CC420" s="26" t="s">
        <v>65</v>
      </c>
      <c r="CD420" s="26">
        <f t="shared" si="351"/>
        <v>2.5499999999999998</v>
      </c>
      <c r="CE420" s="26" t="s">
        <v>66</v>
      </c>
      <c r="CF420" s="26">
        <f t="shared" si="352"/>
        <v>2.5499999999999998</v>
      </c>
      <c r="CG420" s="26" t="s">
        <v>67</v>
      </c>
      <c r="CH420" s="26">
        <f t="shared" si="353"/>
        <v>2.5499999999999998</v>
      </c>
      <c r="CI420" s="26">
        <v>9</v>
      </c>
      <c r="CJ420" s="26" t="s">
        <v>63</v>
      </c>
      <c r="CK420" s="26">
        <f t="shared" si="354"/>
        <v>2.5499999999999998</v>
      </c>
      <c r="CL420" s="26" t="s">
        <v>18</v>
      </c>
      <c r="CM420" s="26">
        <f t="shared" si="355"/>
        <v>2.5499999999999998</v>
      </c>
      <c r="CN420" s="26" t="s">
        <v>64</v>
      </c>
      <c r="CO420" s="26">
        <f t="shared" si="356"/>
        <v>2.5499999999999998</v>
      </c>
      <c r="CP420" s="26" t="s">
        <v>65</v>
      </c>
      <c r="CQ420" s="26">
        <f t="shared" si="357"/>
        <v>2.5499999999999998</v>
      </c>
      <c r="CR420" s="26" t="s">
        <v>66</v>
      </c>
      <c r="CS420" s="26">
        <f t="shared" si="358"/>
        <v>2.5499999999999998</v>
      </c>
      <c r="CT420" s="26" t="s">
        <v>67</v>
      </c>
      <c r="CU420" s="26">
        <f t="shared" si="359"/>
        <v>2.5499999999999998</v>
      </c>
    </row>
    <row r="421" spans="1:99" ht="15.75" x14ac:dyDescent="0.15">
      <c r="A421" s="23" t="s">
        <v>943</v>
      </c>
      <c r="B421" s="24" t="s">
        <v>944</v>
      </c>
      <c r="C421" s="23" t="s">
        <v>160</v>
      </c>
      <c r="D421" s="23" t="s">
        <v>9</v>
      </c>
      <c r="E421" s="25"/>
      <c r="F421" s="23">
        <v>0.9</v>
      </c>
      <c r="G421" s="26">
        <v>0</v>
      </c>
      <c r="H421" s="26">
        <v>97</v>
      </c>
      <c r="I421" s="26">
        <v>73</v>
      </c>
      <c r="J421" s="26">
        <v>105</v>
      </c>
      <c r="K421" s="26">
        <v>72</v>
      </c>
      <c r="L421" s="26">
        <v>0</v>
      </c>
      <c r="M421" s="26">
        <v>0</v>
      </c>
      <c r="N421" s="27">
        <v>65</v>
      </c>
      <c r="O421" s="26">
        <v>76</v>
      </c>
      <c r="P421" s="26">
        <f t="shared" si="361"/>
        <v>488</v>
      </c>
      <c r="Q421" s="28" t="str">
        <f>IF(D421="物理类",IF(P421&gt;=分数线!$C$2,"本科",""),IF(D421="历史类",IF(P421&gt;=分数线!$C$3,"本科","")))</f>
        <v>本科</v>
      </c>
      <c r="R421" s="28">
        <f t="shared" si="362"/>
        <v>39.6</v>
      </c>
      <c r="S421" s="28" t="str">
        <f>IF(D421="物理类",IF(P421&gt;=分数线!$C$6,"重本",""),IF(D421="历史类",IF(P421&gt;=分数线!$C$7,"重本","")))</f>
        <v/>
      </c>
      <c r="T421" s="28">
        <f t="shared" si="323"/>
        <v>0</v>
      </c>
      <c r="U421" s="28">
        <f t="shared" si="360"/>
        <v>39.6</v>
      </c>
      <c r="V421" s="26">
        <v>9</v>
      </c>
      <c r="W421" s="26" t="s">
        <v>226</v>
      </c>
      <c r="X421" s="26">
        <f t="shared" si="324"/>
        <v>0.66</v>
      </c>
      <c r="Y421" s="26" t="s">
        <v>86</v>
      </c>
      <c r="Z421" s="26">
        <f t="shared" si="325"/>
        <v>0.66</v>
      </c>
      <c r="AA421" s="26" t="s">
        <v>64</v>
      </c>
      <c r="AB421" s="26">
        <f t="shared" si="326"/>
        <v>0.66</v>
      </c>
      <c r="AC421" s="49" t="s">
        <v>65</v>
      </c>
      <c r="AD421" s="26">
        <f t="shared" si="327"/>
        <v>0.66</v>
      </c>
      <c r="AE421" s="29" t="s">
        <v>82</v>
      </c>
      <c r="AF421" s="26">
        <f t="shared" si="328"/>
        <v>0.66</v>
      </c>
      <c r="AG421" s="29" t="s">
        <v>23</v>
      </c>
      <c r="AH421" s="26">
        <f t="shared" si="329"/>
        <v>0.66</v>
      </c>
      <c r="AI421" s="26">
        <v>9</v>
      </c>
      <c r="AJ421" s="26" t="s">
        <v>63</v>
      </c>
      <c r="AK421" s="26">
        <f t="shared" si="330"/>
        <v>0.66</v>
      </c>
      <c r="AL421" s="26" t="s">
        <v>86</v>
      </c>
      <c r="AM421" s="26">
        <f t="shared" si="331"/>
        <v>0.66</v>
      </c>
      <c r="AN421" s="26" t="s">
        <v>64</v>
      </c>
      <c r="AO421" s="26">
        <f t="shared" si="332"/>
        <v>0.66</v>
      </c>
      <c r="AP421" s="26" t="s">
        <v>65</v>
      </c>
      <c r="AQ421" s="26">
        <f t="shared" si="333"/>
        <v>0.66</v>
      </c>
      <c r="AR421" s="26" t="s">
        <v>66</v>
      </c>
      <c r="AS421" s="26">
        <f t="shared" si="334"/>
        <v>0.66</v>
      </c>
      <c r="AT421" s="26" t="s">
        <v>67</v>
      </c>
      <c r="AU421" s="26">
        <f t="shared" si="335"/>
        <v>0.66</v>
      </c>
      <c r="AV421" s="26">
        <v>9</v>
      </c>
      <c r="AW421" s="26" t="s">
        <v>63</v>
      </c>
      <c r="AX421" s="26">
        <f t="shared" si="336"/>
        <v>0.99</v>
      </c>
      <c r="AY421" s="26" t="s">
        <v>86</v>
      </c>
      <c r="AZ421" s="26">
        <f t="shared" si="337"/>
        <v>0.99</v>
      </c>
      <c r="BA421" s="26" t="s">
        <v>64</v>
      </c>
      <c r="BB421" s="26">
        <f t="shared" si="338"/>
        <v>0.99</v>
      </c>
      <c r="BC421" s="26" t="s">
        <v>65</v>
      </c>
      <c r="BD421" s="26">
        <f t="shared" si="339"/>
        <v>0.99</v>
      </c>
      <c r="BE421" s="26" t="s">
        <v>66</v>
      </c>
      <c r="BF421" s="26">
        <f t="shared" si="340"/>
        <v>0.99</v>
      </c>
      <c r="BG421" s="26" t="s">
        <v>67</v>
      </c>
      <c r="BH421" s="26">
        <f t="shared" si="341"/>
        <v>0.99</v>
      </c>
      <c r="BI421" s="26">
        <v>9</v>
      </c>
      <c r="BJ421" s="26" t="s">
        <v>63</v>
      </c>
      <c r="BK421" s="26">
        <f t="shared" si="342"/>
        <v>0.99</v>
      </c>
      <c r="BL421" s="26" t="s">
        <v>86</v>
      </c>
      <c r="BM421" s="26">
        <f t="shared" si="343"/>
        <v>0.99</v>
      </c>
      <c r="BN421" s="26" t="s">
        <v>64</v>
      </c>
      <c r="BO421" s="26">
        <f t="shared" si="344"/>
        <v>0.99</v>
      </c>
      <c r="BP421" s="26" t="s">
        <v>65</v>
      </c>
      <c r="BQ421" s="26">
        <f t="shared" si="345"/>
        <v>0.99</v>
      </c>
      <c r="BR421" s="26" t="s">
        <v>66</v>
      </c>
      <c r="BS421" s="26">
        <f t="shared" si="346"/>
        <v>0.99</v>
      </c>
      <c r="BT421" s="26" t="s">
        <v>67</v>
      </c>
      <c r="BU421" s="26">
        <f t="shared" si="347"/>
        <v>0.99</v>
      </c>
      <c r="BV421" s="26">
        <v>9</v>
      </c>
      <c r="BW421" s="26" t="s">
        <v>63</v>
      </c>
      <c r="BX421" s="26">
        <f t="shared" si="348"/>
        <v>1.65</v>
      </c>
      <c r="BY421" s="26" t="s">
        <v>18</v>
      </c>
      <c r="BZ421" s="26">
        <f t="shared" si="349"/>
        <v>1.65</v>
      </c>
      <c r="CA421" s="26" t="s">
        <v>64</v>
      </c>
      <c r="CB421" s="26">
        <f t="shared" si="350"/>
        <v>1.65</v>
      </c>
      <c r="CC421" s="26" t="s">
        <v>65</v>
      </c>
      <c r="CD421" s="26">
        <f t="shared" si="351"/>
        <v>1.65</v>
      </c>
      <c r="CE421" s="26" t="s">
        <v>66</v>
      </c>
      <c r="CF421" s="26">
        <f t="shared" si="352"/>
        <v>1.65</v>
      </c>
      <c r="CG421" s="26" t="s">
        <v>67</v>
      </c>
      <c r="CH421" s="26">
        <f t="shared" si="353"/>
        <v>1.65</v>
      </c>
      <c r="CI421" s="26">
        <v>9</v>
      </c>
      <c r="CJ421" s="26" t="s">
        <v>63</v>
      </c>
      <c r="CK421" s="26">
        <f t="shared" si="354"/>
        <v>1.65</v>
      </c>
      <c r="CL421" s="26" t="s">
        <v>18</v>
      </c>
      <c r="CM421" s="26">
        <f t="shared" si="355"/>
        <v>1.65</v>
      </c>
      <c r="CN421" s="26" t="s">
        <v>64</v>
      </c>
      <c r="CO421" s="26">
        <f t="shared" si="356"/>
        <v>1.65</v>
      </c>
      <c r="CP421" s="26" t="s">
        <v>65</v>
      </c>
      <c r="CQ421" s="26">
        <f t="shared" si="357"/>
        <v>1.65</v>
      </c>
      <c r="CR421" s="26" t="s">
        <v>66</v>
      </c>
      <c r="CS421" s="26">
        <f t="shared" si="358"/>
        <v>1.65</v>
      </c>
      <c r="CT421" s="26" t="s">
        <v>67</v>
      </c>
      <c r="CU421" s="26">
        <f t="shared" si="359"/>
        <v>1.65</v>
      </c>
    </row>
    <row r="422" spans="1:99" ht="15.75" x14ac:dyDescent="0.15">
      <c r="A422" s="23" t="s">
        <v>945</v>
      </c>
      <c r="B422" s="24" t="s">
        <v>946</v>
      </c>
      <c r="C422" s="23" t="s">
        <v>160</v>
      </c>
      <c r="D422" s="23" t="s">
        <v>9</v>
      </c>
      <c r="E422" s="25"/>
      <c r="F422" s="23">
        <v>0.2</v>
      </c>
      <c r="G422" s="26">
        <v>0</v>
      </c>
      <c r="H422" s="26">
        <v>111</v>
      </c>
      <c r="I422" s="26">
        <v>55</v>
      </c>
      <c r="J422" s="26">
        <v>81</v>
      </c>
      <c r="K422" s="26">
        <v>75</v>
      </c>
      <c r="L422" s="26">
        <v>0</v>
      </c>
      <c r="M422" s="26">
        <v>0</v>
      </c>
      <c r="N422" s="27">
        <v>77</v>
      </c>
      <c r="O422" s="26">
        <v>83</v>
      </c>
      <c r="P422" s="26">
        <f t="shared" si="361"/>
        <v>482</v>
      </c>
      <c r="Q422" s="28" t="str">
        <f>IF(D422="物理类",IF(P422&gt;=分数线!$C$2,"本科",""),IF(D422="历史类",IF(P422&gt;=分数线!$C$3,"本科","")))</f>
        <v>本科</v>
      </c>
      <c r="R422" s="28">
        <f t="shared" si="362"/>
        <v>64.8</v>
      </c>
      <c r="S422" s="28" t="str">
        <f>IF(D422="物理类",IF(P422&gt;=分数线!$C$6,"重本",""),IF(D422="历史类",IF(P422&gt;=分数线!$C$7,"重本","")))</f>
        <v/>
      </c>
      <c r="T422" s="28">
        <f t="shared" si="323"/>
        <v>0</v>
      </c>
      <c r="U422" s="28">
        <f t="shared" si="360"/>
        <v>64.8</v>
      </c>
      <c r="V422" s="26">
        <v>9</v>
      </c>
      <c r="W422" s="26" t="s">
        <v>352</v>
      </c>
      <c r="X422" s="26">
        <f t="shared" si="324"/>
        <v>1.08</v>
      </c>
      <c r="Y422" s="26" t="s">
        <v>274</v>
      </c>
      <c r="Z422" s="26">
        <f t="shared" si="325"/>
        <v>1.08</v>
      </c>
      <c r="AA422" s="26" t="s">
        <v>306</v>
      </c>
      <c r="AB422" s="26">
        <f t="shared" si="326"/>
        <v>1.08</v>
      </c>
      <c r="AC422" s="49" t="s">
        <v>918</v>
      </c>
      <c r="AD422" s="26">
        <f t="shared" si="327"/>
        <v>1.08</v>
      </c>
      <c r="AE422" s="29" t="s">
        <v>66</v>
      </c>
      <c r="AF422" s="26">
        <f t="shared" si="328"/>
        <v>1.08</v>
      </c>
      <c r="AG422" s="29" t="s">
        <v>565</v>
      </c>
      <c r="AH422" s="26">
        <f t="shared" si="329"/>
        <v>1.08</v>
      </c>
      <c r="AI422" s="26">
        <v>9</v>
      </c>
      <c r="AJ422" s="26" t="s">
        <v>63</v>
      </c>
      <c r="AK422" s="26">
        <f t="shared" si="330"/>
        <v>1.08</v>
      </c>
      <c r="AL422" s="26" t="s">
        <v>86</v>
      </c>
      <c r="AM422" s="26">
        <f t="shared" si="331"/>
        <v>1.08</v>
      </c>
      <c r="AN422" s="26" t="s">
        <v>64</v>
      </c>
      <c r="AO422" s="26">
        <f t="shared" si="332"/>
        <v>1.08</v>
      </c>
      <c r="AP422" s="26" t="s">
        <v>65</v>
      </c>
      <c r="AQ422" s="26">
        <f t="shared" si="333"/>
        <v>1.08</v>
      </c>
      <c r="AR422" s="26" t="s">
        <v>66</v>
      </c>
      <c r="AS422" s="26">
        <f t="shared" si="334"/>
        <v>1.08</v>
      </c>
      <c r="AT422" s="26" t="s">
        <v>67</v>
      </c>
      <c r="AU422" s="26">
        <f t="shared" si="335"/>
        <v>1.08</v>
      </c>
      <c r="AV422" s="26">
        <v>9</v>
      </c>
      <c r="AW422" s="26" t="s">
        <v>63</v>
      </c>
      <c r="AX422" s="26">
        <f t="shared" si="336"/>
        <v>1.62</v>
      </c>
      <c r="AY422" s="26" t="s">
        <v>86</v>
      </c>
      <c r="AZ422" s="26">
        <f t="shared" si="337"/>
        <v>1.62</v>
      </c>
      <c r="BA422" s="26" t="s">
        <v>64</v>
      </c>
      <c r="BB422" s="26">
        <f t="shared" si="338"/>
        <v>1.62</v>
      </c>
      <c r="BC422" s="26" t="s">
        <v>65</v>
      </c>
      <c r="BD422" s="26">
        <f t="shared" si="339"/>
        <v>1.62</v>
      </c>
      <c r="BE422" s="26" t="s">
        <v>66</v>
      </c>
      <c r="BF422" s="26">
        <f t="shared" si="340"/>
        <v>1.62</v>
      </c>
      <c r="BG422" s="26" t="s">
        <v>67</v>
      </c>
      <c r="BH422" s="26">
        <f t="shared" si="341"/>
        <v>1.62</v>
      </c>
      <c r="BI422" s="26">
        <v>9</v>
      </c>
      <c r="BJ422" s="26" t="s">
        <v>63</v>
      </c>
      <c r="BK422" s="26">
        <f t="shared" si="342"/>
        <v>1.62</v>
      </c>
      <c r="BL422" s="26" t="s">
        <v>86</v>
      </c>
      <c r="BM422" s="26">
        <f t="shared" si="343"/>
        <v>1.62</v>
      </c>
      <c r="BN422" s="26" t="s">
        <v>64</v>
      </c>
      <c r="BO422" s="26">
        <f t="shared" si="344"/>
        <v>1.62</v>
      </c>
      <c r="BP422" s="26" t="s">
        <v>65</v>
      </c>
      <c r="BQ422" s="26">
        <f t="shared" si="345"/>
        <v>1.62</v>
      </c>
      <c r="BR422" s="26" t="s">
        <v>66</v>
      </c>
      <c r="BS422" s="26">
        <f t="shared" si="346"/>
        <v>1.62</v>
      </c>
      <c r="BT422" s="26" t="s">
        <v>67</v>
      </c>
      <c r="BU422" s="26">
        <f t="shared" si="347"/>
        <v>1.62</v>
      </c>
      <c r="BV422" s="26">
        <v>9</v>
      </c>
      <c r="BW422" s="26" t="s">
        <v>63</v>
      </c>
      <c r="BX422" s="26">
        <f t="shared" si="348"/>
        <v>2.7</v>
      </c>
      <c r="BY422" s="26" t="s">
        <v>18</v>
      </c>
      <c r="BZ422" s="26">
        <f t="shared" si="349"/>
        <v>2.7</v>
      </c>
      <c r="CA422" s="26" t="s">
        <v>64</v>
      </c>
      <c r="CB422" s="26">
        <f t="shared" si="350"/>
        <v>2.7</v>
      </c>
      <c r="CC422" s="26" t="s">
        <v>65</v>
      </c>
      <c r="CD422" s="26">
        <f t="shared" si="351"/>
        <v>2.7</v>
      </c>
      <c r="CE422" s="26" t="s">
        <v>66</v>
      </c>
      <c r="CF422" s="26">
        <f t="shared" si="352"/>
        <v>2.7</v>
      </c>
      <c r="CG422" s="26" t="s">
        <v>67</v>
      </c>
      <c r="CH422" s="26">
        <f t="shared" si="353"/>
        <v>2.7</v>
      </c>
      <c r="CI422" s="26">
        <v>9</v>
      </c>
      <c r="CJ422" s="26" t="s">
        <v>63</v>
      </c>
      <c r="CK422" s="26">
        <f t="shared" si="354"/>
        <v>2.7</v>
      </c>
      <c r="CL422" s="26" t="s">
        <v>18</v>
      </c>
      <c r="CM422" s="26">
        <f t="shared" si="355"/>
        <v>2.7</v>
      </c>
      <c r="CN422" s="26" t="s">
        <v>64</v>
      </c>
      <c r="CO422" s="26">
        <f t="shared" si="356"/>
        <v>2.7</v>
      </c>
      <c r="CP422" s="26" t="s">
        <v>65</v>
      </c>
      <c r="CQ422" s="26">
        <f t="shared" si="357"/>
        <v>2.7</v>
      </c>
      <c r="CR422" s="26" t="s">
        <v>66</v>
      </c>
      <c r="CS422" s="26">
        <f t="shared" si="358"/>
        <v>2.7</v>
      </c>
      <c r="CT422" s="26" t="s">
        <v>67</v>
      </c>
      <c r="CU422" s="26">
        <f t="shared" si="359"/>
        <v>2.7</v>
      </c>
    </row>
    <row r="423" spans="1:99" ht="15.75" x14ac:dyDescent="0.15">
      <c r="A423" s="23" t="s">
        <v>947</v>
      </c>
      <c r="B423" s="24" t="s">
        <v>948</v>
      </c>
      <c r="C423" s="23" t="s">
        <v>160</v>
      </c>
      <c r="D423" s="23" t="s">
        <v>9</v>
      </c>
      <c r="E423" s="25"/>
      <c r="F423" s="23">
        <v>0.2</v>
      </c>
      <c r="G423" s="26">
        <v>0</v>
      </c>
      <c r="H423" s="26">
        <v>111</v>
      </c>
      <c r="I423" s="26">
        <v>49</v>
      </c>
      <c r="J423" s="26">
        <v>104</v>
      </c>
      <c r="K423" s="26">
        <v>70</v>
      </c>
      <c r="L423" s="26">
        <v>0</v>
      </c>
      <c r="M423" s="26">
        <v>0</v>
      </c>
      <c r="N423" s="27">
        <v>67</v>
      </c>
      <c r="O423" s="26">
        <v>72</v>
      </c>
      <c r="P423" s="26">
        <f t="shared" si="361"/>
        <v>473</v>
      </c>
      <c r="Q423" s="28" t="str">
        <f>IF(D423="物理类",IF(P423&gt;=分数线!$C$2,"本科",""),IF(D423="历史类",IF(P423&gt;=分数线!$C$3,"本科","")))</f>
        <v>本科</v>
      </c>
      <c r="R423" s="28">
        <f t="shared" si="362"/>
        <v>64.8</v>
      </c>
      <c r="S423" s="28" t="str">
        <f>IF(D423="物理类",IF(P423&gt;=分数线!$C$6,"重本",""),IF(D423="历史类",IF(P423&gt;=分数线!$C$7,"重本","")))</f>
        <v/>
      </c>
      <c r="T423" s="28">
        <f t="shared" si="323"/>
        <v>0</v>
      </c>
      <c r="U423" s="28">
        <f t="shared" si="360"/>
        <v>64.8</v>
      </c>
      <c r="V423" s="26">
        <v>9</v>
      </c>
      <c r="W423" s="26" t="s">
        <v>63</v>
      </c>
      <c r="X423" s="26">
        <f t="shared" si="324"/>
        <v>1.08</v>
      </c>
      <c r="Y423" s="26" t="s">
        <v>265</v>
      </c>
      <c r="Z423" s="26">
        <f t="shared" si="325"/>
        <v>1.08</v>
      </c>
      <c r="AA423" s="26" t="s">
        <v>96</v>
      </c>
      <c r="AB423" s="26">
        <f t="shared" si="326"/>
        <v>1.08</v>
      </c>
      <c r="AC423" s="49" t="s">
        <v>933</v>
      </c>
      <c r="AD423" s="26">
        <f t="shared" si="327"/>
        <v>1.08</v>
      </c>
      <c r="AE423" s="29" t="s">
        <v>466</v>
      </c>
      <c r="AF423" s="26">
        <f t="shared" si="328"/>
        <v>1.08</v>
      </c>
      <c r="AG423" s="29" t="s">
        <v>92</v>
      </c>
      <c r="AH423" s="26">
        <f t="shared" si="329"/>
        <v>1.08</v>
      </c>
      <c r="AI423" s="26">
        <v>9</v>
      </c>
      <c r="AJ423" s="26" t="s">
        <v>63</v>
      </c>
      <c r="AK423" s="26">
        <f t="shared" si="330"/>
        <v>1.08</v>
      </c>
      <c r="AL423" s="26" t="s">
        <v>86</v>
      </c>
      <c r="AM423" s="26">
        <f t="shared" si="331"/>
        <v>1.08</v>
      </c>
      <c r="AN423" s="26" t="s">
        <v>64</v>
      </c>
      <c r="AO423" s="26">
        <f t="shared" si="332"/>
        <v>1.08</v>
      </c>
      <c r="AP423" s="26" t="s">
        <v>65</v>
      </c>
      <c r="AQ423" s="26">
        <f t="shared" si="333"/>
        <v>1.08</v>
      </c>
      <c r="AR423" s="26" t="s">
        <v>66</v>
      </c>
      <c r="AS423" s="26">
        <f t="shared" si="334"/>
        <v>1.08</v>
      </c>
      <c r="AT423" s="26" t="s">
        <v>67</v>
      </c>
      <c r="AU423" s="26">
        <f t="shared" si="335"/>
        <v>1.08</v>
      </c>
      <c r="AV423" s="26">
        <v>9</v>
      </c>
      <c r="AW423" s="26" t="s">
        <v>63</v>
      </c>
      <c r="AX423" s="26">
        <f t="shared" si="336"/>
        <v>1.62</v>
      </c>
      <c r="AY423" s="26" t="s">
        <v>86</v>
      </c>
      <c r="AZ423" s="26">
        <f t="shared" si="337"/>
        <v>1.62</v>
      </c>
      <c r="BA423" s="26" t="s">
        <v>64</v>
      </c>
      <c r="BB423" s="26">
        <f t="shared" si="338"/>
        <v>1.62</v>
      </c>
      <c r="BC423" s="26" t="s">
        <v>65</v>
      </c>
      <c r="BD423" s="26">
        <f t="shared" si="339"/>
        <v>1.62</v>
      </c>
      <c r="BE423" s="26" t="s">
        <v>66</v>
      </c>
      <c r="BF423" s="26">
        <f t="shared" si="340"/>
        <v>1.62</v>
      </c>
      <c r="BG423" s="26" t="s">
        <v>67</v>
      </c>
      <c r="BH423" s="26">
        <f t="shared" si="341"/>
        <v>1.62</v>
      </c>
      <c r="BI423" s="26">
        <v>9</v>
      </c>
      <c r="BJ423" s="26" t="s">
        <v>63</v>
      </c>
      <c r="BK423" s="26">
        <f t="shared" si="342"/>
        <v>1.62</v>
      </c>
      <c r="BL423" s="26" t="s">
        <v>86</v>
      </c>
      <c r="BM423" s="26">
        <f t="shared" si="343"/>
        <v>1.62</v>
      </c>
      <c r="BN423" s="26" t="s">
        <v>64</v>
      </c>
      <c r="BO423" s="26">
        <f t="shared" si="344"/>
        <v>1.62</v>
      </c>
      <c r="BP423" s="26" t="s">
        <v>65</v>
      </c>
      <c r="BQ423" s="26">
        <f t="shared" si="345"/>
        <v>1.62</v>
      </c>
      <c r="BR423" s="26" t="s">
        <v>66</v>
      </c>
      <c r="BS423" s="26">
        <f t="shared" si="346"/>
        <v>1.62</v>
      </c>
      <c r="BT423" s="26" t="s">
        <v>67</v>
      </c>
      <c r="BU423" s="26">
        <f t="shared" si="347"/>
        <v>1.62</v>
      </c>
      <c r="BV423" s="26">
        <v>9</v>
      </c>
      <c r="BW423" s="26" t="s">
        <v>63</v>
      </c>
      <c r="BX423" s="26">
        <f t="shared" si="348"/>
        <v>2.7</v>
      </c>
      <c r="BY423" s="26" t="s">
        <v>18</v>
      </c>
      <c r="BZ423" s="26">
        <f t="shared" si="349"/>
        <v>2.7</v>
      </c>
      <c r="CA423" s="26" t="s">
        <v>64</v>
      </c>
      <c r="CB423" s="26">
        <f t="shared" si="350"/>
        <v>2.7</v>
      </c>
      <c r="CC423" s="26" t="s">
        <v>65</v>
      </c>
      <c r="CD423" s="26">
        <f t="shared" si="351"/>
        <v>2.7</v>
      </c>
      <c r="CE423" s="26" t="s">
        <v>66</v>
      </c>
      <c r="CF423" s="26">
        <f t="shared" si="352"/>
        <v>2.7</v>
      </c>
      <c r="CG423" s="26" t="s">
        <v>67</v>
      </c>
      <c r="CH423" s="26">
        <f t="shared" si="353"/>
        <v>2.7</v>
      </c>
      <c r="CI423" s="26">
        <v>9</v>
      </c>
      <c r="CJ423" s="26" t="s">
        <v>63</v>
      </c>
      <c r="CK423" s="26">
        <f t="shared" si="354"/>
        <v>2.7</v>
      </c>
      <c r="CL423" s="26" t="s">
        <v>18</v>
      </c>
      <c r="CM423" s="26">
        <f t="shared" si="355"/>
        <v>2.7</v>
      </c>
      <c r="CN423" s="26" t="s">
        <v>64</v>
      </c>
      <c r="CO423" s="26">
        <f t="shared" si="356"/>
        <v>2.7</v>
      </c>
      <c r="CP423" s="26" t="s">
        <v>65</v>
      </c>
      <c r="CQ423" s="26">
        <f t="shared" si="357"/>
        <v>2.7</v>
      </c>
      <c r="CR423" s="26" t="s">
        <v>66</v>
      </c>
      <c r="CS423" s="26">
        <f t="shared" si="358"/>
        <v>2.7</v>
      </c>
      <c r="CT423" s="26" t="s">
        <v>67</v>
      </c>
      <c r="CU423" s="26">
        <f t="shared" si="359"/>
        <v>2.7</v>
      </c>
    </row>
    <row r="424" spans="1:99" ht="15.75" x14ac:dyDescent="0.15">
      <c r="A424" s="23" t="s">
        <v>949</v>
      </c>
      <c r="B424" s="24" t="s">
        <v>950</v>
      </c>
      <c r="C424" s="23" t="s">
        <v>160</v>
      </c>
      <c r="D424" s="23" t="s">
        <v>9</v>
      </c>
      <c r="E424" s="25"/>
      <c r="F424" s="23">
        <v>0</v>
      </c>
      <c r="G424" s="26">
        <v>0</v>
      </c>
      <c r="H424" s="26">
        <v>98</v>
      </c>
      <c r="I424" s="26">
        <v>61</v>
      </c>
      <c r="J424" s="26">
        <v>87</v>
      </c>
      <c r="K424" s="26">
        <v>74</v>
      </c>
      <c r="L424" s="26">
        <v>0</v>
      </c>
      <c r="M424" s="26">
        <v>0</v>
      </c>
      <c r="N424" s="27">
        <v>73</v>
      </c>
      <c r="O424" s="26">
        <v>80</v>
      </c>
      <c r="P424" s="26">
        <f t="shared" si="361"/>
        <v>473</v>
      </c>
      <c r="Q424" s="28" t="str">
        <f>IF(D424="物理类",IF(P424&gt;=分数线!$C$2,"本科",""),IF(D424="历史类",IF(P424&gt;=分数线!$C$3,"本科","")))</f>
        <v>本科</v>
      </c>
      <c r="R424" s="28">
        <f t="shared" si="362"/>
        <v>72</v>
      </c>
      <c r="S424" s="28" t="str">
        <f>IF(D424="物理类",IF(P424&gt;=分数线!$C$6,"重本",""),IF(D424="历史类",IF(P424&gt;=分数线!$C$7,"重本","")))</f>
        <v/>
      </c>
      <c r="T424" s="28">
        <f t="shared" si="323"/>
        <v>0</v>
      </c>
      <c r="U424" s="28">
        <f t="shared" si="360"/>
        <v>72</v>
      </c>
      <c r="V424" s="26">
        <v>9</v>
      </c>
      <c r="W424" s="26" t="s">
        <v>301</v>
      </c>
      <c r="X424" s="26">
        <f t="shared" si="324"/>
        <v>1.2</v>
      </c>
      <c r="Y424" s="26" t="s">
        <v>79</v>
      </c>
      <c r="Z424" s="26">
        <f t="shared" si="325"/>
        <v>1.2</v>
      </c>
      <c r="AA424" s="26" t="s">
        <v>80</v>
      </c>
      <c r="AB424" s="26">
        <f t="shared" si="326"/>
        <v>1.2</v>
      </c>
      <c r="AC424" s="49" t="s">
        <v>933</v>
      </c>
      <c r="AD424" s="26">
        <f t="shared" si="327"/>
        <v>1.2</v>
      </c>
      <c r="AE424" s="29" t="s">
        <v>470</v>
      </c>
      <c r="AF424" s="26">
        <f t="shared" si="328"/>
        <v>1.2</v>
      </c>
      <c r="AG424" s="29" t="s">
        <v>23</v>
      </c>
      <c r="AH424" s="26">
        <f t="shared" si="329"/>
        <v>1.2</v>
      </c>
      <c r="AI424" s="26">
        <v>9</v>
      </c>
      <c r="AJ424" s="26" t="s">
        <v>63</v>
      </c>
      <c r="AK424" s="26">
        <f t="shared" si="330"/>
        <v>1.2</v>
      </c>
      <c r="AL424" s="26" t="s">
        <v>86</v>
      </c>
      <c r="AM424" s="26">
        <f t="shared" si="331"/>
        <v>1.2</v>
      </c>
      <c r="AN424" s="26" t="s">
        <v>64</v>
      </c>
      <c r="AO424" s="26">
        <f t="shared" si="332"/>
        <v>1.2</v>
      </c>
      <c r="AP424" s="26" t="s">
        <v>65</v>
      </c>
      <c r="AQ424" s="26">
        <f t="shared" si="333"/>
        <v>1.2</v>
      </c>
      <c r="AR424" s="26" t="s">
        <v>66</v>
      </c>
      <c r="AS424" s="26">
        <f t="shared" si="334"/>
        <v>1.2</v>
      </c>
      <c r="AT424" s="26" t="s">
        <v>67</v>
      </c>
      <c r="AU424" s="26">
        <f t="shared" si="335"/>
        <v>1.2</v>
      </c>
      <c r="AV424" s="26">
        <v>9</v>
      </c>
      <c r="AW424" s="26" t="s">
        <v>63</v>
      </c>
      <c r="AX424" s="26">
        <f t="shared" si="336"/>
        <v>1.8</v>
      </c>
      <c r="AY424" s="26" t="s">
        <v>86</v>
      </c>
      <c r="AZ424" s="26">
        <f t="shared" si="337"/>
        <v>1.8</v>
      </c>
      <c r="BA424" s="26" t="s">
        <v>64</v>
      </c>
      <c r="BB424" s="26">
        <f t="shared" si="338"/>
        <v>1.8</v>
      </c>
      <c r="BC424" s="26" t="s">
        <v>65</v>
      </c>
      <c r="BD424" s="26">
        <f t="shared" si="339"/>
        <v>1.8</v>
      </c>
      <c r="BE424" s="26" t="s">
        <v>66</v>
      </c>
      <c r="BF424" s="26">
        <f t="shared" si="340"/>
        <v>1.8</v>
      </c>
      <c r="BG424" s="26" t="s">
        <v>67</v>
      </c>
      <c r="BH424" s="26">
        <f t="shared" si="341"/>
        <v>1.8</v>
      </c>
      <c r="BI424" s="26">
        <v>9</v>
      </c>
      <c r="BJ424" s="26" t="s">
        <v>63</v>
      </c>
      <c r="BK424" s="26">
        <f t="shared" si="342"/>
        <v>1.8</v>
      </c>
      <c r="BL424" s="26" t="s">
        <v>86</v>
      </c>
      <c r="BM424" s="26">
        <f t="shared" si="343"/>
        <v>1.8</v>
      </c>
      <c r="BN424" s="26" t="s">
        <v>64</v>
      </c>
      <c r="BO424" s="26">
        <f t="shared" si="344"/>
        <v>1.8</v>
      </c>
      <c r="BP424" s="26" t="s">
        <v>65</v>
      </c>
      <c r="BQ424" s="26">
        <f t="shared" si="345"/>
        <v>1.8</v>
      </c>
      <c r="BR424" s="26" t="s">
        <v>66</v>
      </c>
      <c r="BS424" s="26">
        <f t="shared" si="346"/>
        <v>1.8</v>
      </c>
      <c r="BT424" s="26" t="s">
        <v>67</v>
      </c>
      <c r="BU424" s="26">
        <f t="shared" si="347"/>
        <v>1.8</v>
      </c>
      <c r="BV424" s="26">
        <v>9</v>
      </c>
      <c r="BW424" s="26" t="s">
        <v>63</v>
      </c>
      <c r="BX424" s="26">
        <f t="shared" si="348"/>
        <v>3</v>
      </c>
      <c r="BY424" s="26" t="s">
        <v>18</v>
      </c>
      <c r="BZ424" s="26">
        <f t="shared" si="349"/>
        <v>3</v>
      </c>
      <c r="CA424" s="26" t="s">
        <v>64</v>
      </c>
      <c r="CB424" s="26">
        <f t="shared" si="350"/>
        <v>3</v>
      </c>
      <c r="CC424" s="26" t="s">
        <v>65</v>
      </c>
      <c r="CD424" s="26">
        <f t="shared" si="351"/>
        <v>3</v>
      </c>
      <c r="CE424" s="26" t="s">
        <v>66</v>
      </c>
      <c r="CF424" s="26">
        <f t="shared" si="352"/>
        <v>3</v>
      </c>
      <c r="CG424" s="26" t="s">
        <v>67</v>
      </c>
      <c r="CH424" s="26">
        <f t="shared" si="353"/>
        <v>3</v>
      </c>
      <c r="CI424" s="26">
        <v>9</v>
      </c>
      <c r="CJ424" s="26" t="s">
        <v>63</v>
      </c>
      <c r="CK424" s="26">
        <f t="shared" si="354"/>
        <v>3</v>
      </c>
      <c r="CL424" s="26" t="s">
        <v>18</v>
      </c>
      <c r="CM424" s="26">
        <f t="shared" si="355"/>
        <v>3</v>
      </c>
      <c r="CN424" s="26" t="s">
        <v>64</v>
      </c>
      <c r="CO424" s="26">
        <f t="shared" si="356"/>
        <v>3</v>
      </c>
      <c r="CP424" s="26" t="s">
        <v>65</v>
      </c>
      <c r="CQ424" s="26">
        <f t="shared" si="357"/>
        <v>3</v>
      </c>
      <c r="CR424" s="26" t="s">
        <v>66</v>
      </c>
      <c r="CS424" s="26">
        <f t="shared" si="358"/>
        <v>3</v>
      </c>
      <c r="CT424" s="26" t="s">
        <v>67</v>
      </c>
      <c r="CU424" s="26">
        <f t="shared" si="359"/>
        <v>3</v>
      </c>
    </row>
    <row r="425" spans="1:99" ht="15.75" x14ac:dyDescent="0.15">
      <c r="A425" s="23" t="s">
        <v>951</v>
      </c>
      <c r="B425" s="24" t="s">
        <v>952</v>
      </c>
      <c r="C425" s="23" t="s">
        <v>160</v>
      </c>
      <c r="D425" s="23" t="s">
        <v>9</v>
      </c>
      <c r="E425" s="25"/>
      <c r="F425" s="23">
        <v>0.4</v>
      </c>
      <c r="G425" s="26">
        <v>0</v>
      </c>
      <c r="H425" s="26">
        <v>98</v>
      </c>
      <c r="I425" s="26">
        <v>74</v>
      </c>
      <c r="J425" s="26">
        <v>93</v>
      </c>
      <c r="K425" s="26">
        <v>62</v>
      </c>
      <c r="L425" s="26">
        <v>0</v>
      </c>
      <c r="M425" s="26">
        <v>0</v>
      </c>
      <c r="N425" s="27">
        <v>69</v>
      </c>
      <c r="O425" s="26">
        <v>75</v>
      </c>
      <c r="P425" s="26">
        <f t="shared" si="361"/>
        <v>471</v>
      </c>
      <c r="Q425" s="28" t="str">
        <f>IF(D425="物理类",IF(P425&gt;=分数线!$C$2,"本科",""),IF(D425="历史类",IF(P425&gt;=分数线!$C$3,"本科","")))</f>
        <v>本科</v>
      </c>
      <c r="R425" s="28">
        <f t="shared" si="362"/>
        <v>57.6</v>
      </c>
      <c r="S425" s="28" t="str">
        <f>IF(D425="物理类",IF(P425&gt;=分数线!$C$6,"重本",""),IF(D425="历史类",IF(P425&gt;=分数线!$C$7,"重本","")))</f>
        <v/>
      </c>
      <c r="T425" s="28">
        <f t="shared" si="323"/>
        <v>0</v>
      </c>
      <c r="U425" s="28">
        <f t="shared" si="360"/>
        <v>57.6</v>
      </c>
      <c r="V425" s="26">
        <v>9</v>
      </c>
      <c r="W425" s="26" t="s">
        <v>226</v>
      </c>
      <c r="X425" s="26">
        <f t="shared" si="324"/>
        <v>0.96</v>
      </c>
      <c r="Y425" s="26" t="s">
        <v>86</v>
      </c>
      <c r="Z425" s="26">
        <f t="shared" si="325"/>
        <v>0.96</v>
      </c>
      <c r="AA425" s="26" t="s">
        <v>64</v>
      </c>
      <c r="AB425" s="26">
        <f t="shared" si="326"/>
        <v>0.96</v>
      </c>
      <c r="AC425" s="49" t="s">
        <v>65</v>
      </c>
      <c r="AD425" s="26">
        <f t="shared" si="327"/>
        <v>0.96</v>
      </c>
      <c r="AE425" s="29" t="s">
        <v>82</v>
      </c>
      <c r="AF425" s="26">
        <f t="shared" si="328"/>
        <v>0.96</v>
      </c>
      <c r="AG425" s="29" t="s">
        <v>23</v>
      </c>
      <c r="AH425" s="26">
        <f t="shared" si="329"/>
        <v>0.96</v>
      </c>
      <c r="AI425" s="26">
        <v>9</v>
      </c>
      <c r="AJ425" s="26" t="s">
        <v>63</v>
      </c>
      <c r="AK425" s="26">
        <f t="shared" si="330"/>
        <v>0.96</v>
      </c>
      <c r="AL425" s="26" t="s">
        <v>86</v>
      </c>
      <c r="AM425" s="26">
        <f t="shared" si="331"/>
        <v>0.96</v>
      </c>
      <c r="AN425" s="26" t="s">
        <v>64</v>
      </c>
      <c r="AO425" s="26">
        <f t="shared" si="332"/>
        <v>0.96</v>
      </c>
      <c r="AP425" s="26" t="s">
        <v>65</v>
      </c>
      <c r="AQ425" s="26">
        <f t="shared" si="333"/>
        <v>0.96</v>
      </c>
      <c r="AR425" s="26" t="s">
        <v>66</v>
      </c>
      <c r="AS425" s="26">
        <f t="shared" si="334"/>
        <v>0.96</v>
      </c>
      <c r="AT425" s="26" t="s">
        <v>67</v>
      </c>
      <c r="AU425" s="26">
        <f t="shared" si="335"/>
        <v>0.96</v>
      </c>
      <c r="AV425" s="26">
        <v>9</v>
      </c>
      <c r="AW425" s="26" t="s">
        <v>63</v>
      </c>
      <c r="AX425" s="26">
        <f t="shared" si="336"/>
        <v>1.44</v>
      </c>
      <c r="AY425" s="26" t="s">
        <v>86</v>
      </c>
      <c r="AZ425" s="26">
        <f t="shared" si="337"/>
        <v>1.44</v>
      </c>
      <c r="BA425" s="26" t="s">
        <v>64</v>
      </c>
      <c r="BB425" s="26">
        <f t="shared" si="338"/>
        <v>1.44</v>
      </c>
      <c r="BC425" s="26" t="s">
        <v>65</v>
      </c>
      <c r="BD425" s="26">
        <f t="shared" si="339"/>
        <v>1.44</v>
      </c>
      <c r="BE425" s="26" t="s">
        <v>66</v>
      </c>
      <c r="BF425" s="26">
        <f t="shared" si="340"/>
        <v>1.44</v>
      </c>
      <c r="BG425" s="26" t="s">
        <v>67</v>
      </c>
      <c r="BH425" s="26">
        <f t="shared" si="341"/>
        <v>1.44</v>
      </c>
      <c r="BI425" s="26">
        <v>9</v>
      </c>
      <c r="BJ425" s="26" t="s">
        <v>63</v>
      </c>
      <c r="BK425" s="26">
        <f t="shared" si="342"/>
        <v>1.44</v>
      </c>
      <c r="BL425" s="26" t="s">
        <v>86</v>
      </c>
      <c r="BM425" s="26">
        <f t="shared" si="343"/>
        <v>1.44</v>
      </c>
      <c r="BN425" s="26" t="s">
        <v>64</v>
      </c>
      <c r="BO425" s="26">
        <f t="shared" si="344"/>
        <v>1.44</v>
      </c>
      <c r="BP425" s="26" t="s">
        <v>65</v>
      </c>
      <c r="BQ425" s="26">
        <f t="shared" si="345"/>
        <v>1.44</v>
      </c>
      <c r="BR425" s="26" t="s">
        <v>66</v>
      </c>
      <c r="BS425" s="26">
        <f t="shared" si="346"/>
        <v>1.44</v>
      </c>
      <c r="BT425" s="26" t="s">
        <v>67</v>
      </c>
      <c r="BU425" s="26">
        <f t="shared" si="347"/>
        <v>1.44</v>
      </c>
      <c r="BV425" s="26">
        <v>9</v>
      </c>
      <c r="BW425" s="26" t="s">
        <v>63</v>
      </c>
      <c r="BX425" s="26">
        <f t="shared" si="348"/>
        <v>2.4</v>
      </c>
      <c r="BY425" s="26" t="s">
        <v>18</v>
      </c>
      <c r="BZ425" s="26">
        <f t="shared" si="349"/>
        <v>2.4</v>
      </c>
      <c r="CA425" s="26" t="s">
        <v>64</v>
      </c>
      <c r="CB425" s="26">
        <f t="shared" si="350"/>
        <v>2.4</v>
      </c>
      <c r="CC425" s="26" t="s">
        <v>65</v>
      </c>
      <c r="CD425" s="26">
        <f t="shared" si="351"/>
        <v>2.4</v>
      </c>
      <c r="CE425" s="26" t="s">
        <v>66</v>
      </c>
      <c r="CF425" s="26">
        <f t="shared" si="352"/>
        <v>2.4</v>
      </c>
      <c r="CG425" s="26" t="s">
        <v>67</v>
      </c>
      <c r="CH425" s="26">
        <f t="shared" si="353"/>
        <v>2.4</v>
      </c>
      <c r="CI425" s="26">
        <v>9</v>
      </c>
      <c r="CJ425" s="26" t="s">
        <v>63</v>
      </c>
      <c r="CK425" s="26">
        <f t="shared" si="354"/>
        <v>2.4</v>
      </c>
      <c r="CL425" s="26" t="s">
        <v>18</v>
      </c>
      <c r="CM425" s="26">
        <f t="shared" si="355"/>
        <v>2.4</v>
      </c>
      <c r="CN425" s="26" t="s">
        <v>64</v>
      </c>
      <c r="CO425" s="26">
        <f t="shared" si="356"/>
        <v>2.4</v>
      </c>
      <c r="CP425" s="26" t="s">
        <v>65</v>
      </c>
      <c r="CQ425" s="26">
        <f t="shared" si="357"/>
        <v>2.4</v>
      </c>
      <c r="CR425" s="26" t="s">
        <v>66</v>
      </c>
      <c r="CS425" s="26">
        <f t="shared" si="358"/>
        <v>2.4</v>
      </c>
      <c r="CT425" s="26" t="s">
        <v>67</v>
      </c>
      <c r="CU425" s="26">
        <f t="shared" si="359"/>
        <v>2.4</v>
      </c>
    </row>
    <row r="426" spans="1:99" ht="15.75" x14ac:dyDescent="0.15">
      <c r="A426" s="23" t="s">
        <v>953</v>
      </c>
      <c r="B426" s="24" t="s">
        <v>954</v>
      </c>
      <c r="C426" s="23" t="s">
        <v>160</v>
      </c>
      <c r="D426" s="23" t="s">
        <v>9</v>
      </c>
      <c r="E426" s="25"/>
      <c r="F426" s="23">
        <v>0.2</v>
      </c>
      <c r="G426" s="26">
        <v>0</v>
      </c>
      <c r="H426" s="26">
        <v>104</v>
      </c>
      <c r="I426" s="26">
        <v>57</v>
      </c>
      <c r="J426" s="26">
        <v>93</v>
      </c>
      <c r="K426" s="26">
        <v>72</v>
      </c>
      <c r="L426" s="26">
        <v>0</v>
      </c>
      <c r="M426" s="26">
        <v>0</v>
      </c>
      <c r="N426" s="27">
        <v>79</v>
      </c>
      <c r="O426" s="26">
        <v>66</v>
      </c>
      <c r="P426" s="26">
        <f t="shared" si="361"/>
        <v>471</v>
      </c>
      <c r="Q426" s="28" t="str">
        <f>IF(D426="物理类",IF(P426&gt;=分数线!$C$2,"本科",""),IF(D426="历史类",IF(P426&gt;=分数线!$C$3,"本科","")))</f>
        <v>本科</v>
      </c>
      <c r="R426" s="28">
        <f t="shared" si="362"/>
        <v>64.8</v>
      </c>
      <c r="S426" s="28" t="str">
        <f>IF(D426="物理类",IF(P426&gt;=分数线!$C$6,"重本",""),IF(D426="历史类",IF(P426&gt;=分数线!$C$7,"重本","")))</f>
        <v/>
      </c>
      <c r="T426" s="28">
        <f t="shared" si="323"/>
        <v>0</v>
      </c>
      <c r="U426" s="28">
        <f t="shared" si="360"/>
        <v>64.8</v>
      </c>
      <c r="V426" s="26">
        <v>9</v>
      </c>
      <c r="W426" s="26" t="s">
        <v>85</v>
      </c>
      <c r="X426" s="26">
        <f t="shared" si="324"/>
        <v>1.08</v>
      </c>
      <c r="Y426" s="26" t="s">
        <v>86</v>
      </c>
      <c r="Z426" s="26">
        <f t="shared" si="325"/>
        <v>1.08</v>
      </c>
      <c r="AA426" s="26" t="s">
        <v>306</v>
      </c>
      <c r="AB426" s="26">
        <f t="shared" si="326"/>
        <v>1.08</v>
      </c>
      <c r="AC426" s="49" t="s">
        <v>65</v>
      </c>
      <c r="AD426" s="26">
        <f t="shared" si="327"/>
        <v>1.08</v>
      </c>
      <c r="AE426" s="29" t="s">
        <v>466</v>
      </c>
      <c r="AF426" s="26">
        <f t="shared" si="328"/>
        <v>1.08</v>
      </c>
      <c r="AG426" s="29" t="s">
        <v>602</v>
      </c>
      <c r="AH426" s="26">
        <f t="shared" si="329"/>
        <v>1.08</v>
      </c>
      <c r="AI426" s="26">
        <v>9</v>
      </c>
      <c r="AJ426" s="26" t="s">
        <v>63</v>
      </c>
      <c r="AK426" s="26">
        <f t="shared" si="330"/>
        <v>1.08</v>
      </c>
      <c r="AL426" s="26" t="s">
        <v>86</v>
      </c>
      <c r="AM426" s="26">
        <f t="shared" si="331"/>
        <v>1.08</v>
      </c>
      <c r="AN426" s="26" t="s">
        <v>64</v>
      </c>
      <c r="AO426" s="26">
        <f t="shared" si="332"/>
        <v>1.08</v>
      </c>
      <c r="AP426" s="26" t="s">
        <v>65</v>
      </c>
      <c r="AQ426" s="26">
        <f t="shared" si="333"/>
        <v>1.08</v>
      </c>
      <c r="AR426" s="26" t="s">
        <v>66</v>
      </c>
      <c r="AS426" s="26">
        <f t="shared" si="334"/>
        <v>1.08</v>
      </c>
      <c r="AT426" s="26" t="s">
        <v>67</v>
      </c>
      <c r="AU426" s="26">
        <f t="shared" si="335"/>
        <v>1.08</v>
      </c>
      <c r="AV426" s="26">
        <v>9</v>
      </c>
      <c r="AW426" s="26" t="s">
        <v>63</v>
      </c>
      <c r="AX426" s="26">
        <f t="shared" si="336"/>
        <v>1.62</v>
      </c>
      <c r="AY426" s="26" t="s">
        <v>86</v>
      </c>
      <c r="AZ426" s="26">
        <f t="shared" si="337"/>
        <v>1.62</v>
      </c>
      <c r="BA426" s="26" t="s">
        <v>64</v>
      </c>
      <c r="BB426" s="26">
        <f t="shared" si="338"/>
        <v>1.62</v>
      </c>
      <c r="BC426" s="26" t="s">
        <v>65</v>
      </c>
      <c r="BD426" s="26">
        <f t="shared" si="339"/>
        <v>1.62</v>
      </c>
      <c r="BE426" s="26" t="s">
        <v>66</v>
      </c>
      <c r="BF426" s="26">
        <f t="shared" si="340"/>
        <v>1.62</v>
      </c>
      <c r="BG426" s="26" t="s">
        <v>67</v>
      </c>
      <c r="BH426" s="26">
        <f t="shared" si="341"/>
        <v>1.62</v>
      </c>
      <c r="BI426" s="26">
        <v>9</v>
      </c>
      <c r="BJ426" s="26" t="s">
        <v>63</v>
      </c>
      <c r="BK426" s="26">
        <f t="shared" si="342"/>
        <v>1.62</v>
      </c>
      <c r="BL426" s="26" t="s">
        <v>86</v>
      </c>
      <c r="BM426" s="26">
        <f t="shared" si="343"/>
        <v>1.62</v>
      </c>
      <c r="BN426" s="26" t="s">
        <v>64</v>
      </c>
      <c r="BO426" s="26">
        <f t="shared" si="344"/>
        <v>1.62</v>
      </c>
      <c r="BP426" s="26" t="s">
        <v>65</v>
      </c>
      <c r="BQ426" s="26">
        <f t="shared" si="345"/>
        <v>1.62</v>
      </c>
      <c r="BR426" s="26" t="s">
        <v>66</v>
      </c>
      <c r="BS426" s="26">
        <f t="shared" si="346"/>
        <v>1.62</v>
      </c>
      <c r="BT426" s="26" t="s">
        <v>67</v>
      </c>
      <c r="BU426" s="26">
        <f t="shared" si="347"/>
        <v>1.62</v>
      </c>
      <c r="BV426" s="26">
        <v>9</v>
      </c>
      <c r="BW426" s="26" t="s">
        <v>63</v>
      </c>
      <c r="BX426" s="26">
        <f t="shared" si="348"/>
        <v>2.7</v>
      </c>
      <c r="BY426" s="26" t="s">
        <v>18</v>
      </c>
      <c r="BZ426" s="26">
        <f t="shared" si="349"/>
        <v>2.7</v>
      </c>
      <c r="CA426" s="26" t="s">
        <v>64</v>
      </c>
      <c r="CB426" s="26">
        <f t="shared" si="350"/>
        <v>2.7</v>
      </c>
      <c r="CC426" s="26" t="s">
        <v>65</v>
      </c>
      <c r="CD426" s="26">
        <f t="shared" si="351"/>
        <v>2.7</v>
      </c>
      <c r="CE426" s="26" t="s">
        <v>66</v>
      </c>
      <c r="CF426" s="26">
        <f t="shared" si="352"/>
        <v>2.7</v>
      </c>
      <c r="CG426" s="26" t="s">
        <v>67</v>
      </c>
      <c r="CH426" s="26">
        <f t="shared" si="353"/>
        <v>2.7</v>
      </c>
      <c r="CI426" s="26">
        <v>9</v>
      </c>
      <c r="CJ426" s="26" t="s">
        <v>63</v>
      </c>
      <c r="CK426" s="26">
        <f t="shared" si="354"/>
        <v>2.7</v>
      </c>
      <c r="CL426" s="26" t="s">
        <v>18</v>
      </c>
      <c r="CM426" s="26">
        <f t="shared" si="355"/>
        <v>2.7</v>
      </c>
      <c r="CN426" s="26" t="s">
        <v>64</v>
      </c>
      <c r="CO426" s="26">
        <f t="shared" si="356"/>
        <v>2.7</v>
      </c>
      <c r="CP426" s="26" t="s">
        <v>65</v>
      </c>
      <c r="CQ426" s="26">
        <f t="shared" si="357"/>
        <v>2.7</v>
      </c>
      <c r="CR426" s="26" t="s">
        <v>66</v>
      </c>
      <c r="CS426" s="26">
        <f t="shared" si="358"/>
        <v>2.7</v>
      </c>
      <c r="CT426" s="26" t="s">
        <v>67</v>
      </c>
      <c r="CU426" s="26">
        <f t="shared" si="359"/>
        <v>2.7</v>
      </c>
    </row>
    <row r="427" spans="1:99" ht="15.75" x14ac:dyDescent="0.15">
      <c r="A427" s="23" t="s">
        <v>955</v>
      </c>
      <c r="B427" s="24" t="s">
        <v>956</v>
      </c>
      <c r="C427" s="23" t="s">
        <v>160</v>
      </c>
      <c r="D427" s="23" t="s">
        <v>9</v>
      </c>
      <c r="E427" s="25"/>
      <c r="F427" s="23">
        <v>0.2</v>
      </c>
      <c r="G427" s="26">
        <v>0</v>
      </c>
      <c r="H427" s="26">
        <v>105</v>
      </c>
      <c r="I427" s="26">
        <v>60</v>
      </c>
      <c r="J427" s="26">
        <v>78</v>
      </c>
      <c r="K427" s="26">
        <v>64</v>
      </c>
      <c r="L427" s="26">
        <v>0</v>
      </c>
      <c r="M427" s="26">
        <v>0</v>
      </c>
      <c r="N427" s="27">
        <v>77</v>
      </c>
      <c r="O427" s="26">
        <v>81</v>
      </c>
      <c r="P427" s="26">
        <f t="shared" si="361"/>
        <v>465</v>
      </c>
      <c r="Q427" s="28" t="str">
        <f>IF(D427="物理类",IF(P427&gt;=分数线!$C$2,"本科",""),IF(D427="历史类",IF(P427&gt;=分数线!$C$3,"本科","")))</f>
        <v/>
      </c>
      <c r="R427" s="28">
        <f t="shared" si="362"/>
        <v>-7.2</v>
      </c>
      <c r="S427" s="28" t="str">
        <f>IF(D427="物理类",IF(P427&gt;=分数线!$C$6,"重本",""),IF(D427="历史类",IF(P427&gt;=分数线!$C$7,"重本","")))</f>
        <v/>
      </c>
      <c r="T427" s="28">
        <f t="shared" si="323"/>
        <v>0</v>
      </c>
      <c r="U427" s="28">
        <f t="shared" si="360"/>
        <v>-7.2</v>
      </c>
      <c r="V427" s="26">
        <v>9</v>
      </c>
      <c r="W427" s="26" t="s">
        <v>63</v>
      </c>
      <c r="X427" s="26">
        <f t="shared" si="324"/>
        <v>-0.12</v>
      </c>
      <c r="Y427" s="26" t="s">
        <v>265</v>
      </c>
      <c r="Z427" s="26">
        <f t="shared" si="325"/>
        <v>-0.12</v>
      </c>
      <c r="AA427" s="26" t="s">
        <v>96</v>
      </c>
      <c r="AB427" s="26">
        <f t="shared" si="326"/>
        <v>-0.12</v>
      </c>
      <c r="AC427" s="49" t="s">
        <v>933</v>
      </c>
      <c r="AD427" s="26">
        <f t="shared" si="327"/>
        <v>-0.12</v>
      </c>
      <c r="AE427" s="29" t="s">
        <v>466</v>
      </c>
      <c r="AF427" s="26">
        <f t="shared" si="328"/>
        <v>-0.12</v>
      </c>
      <c r="AG427" s="29" t="s">
        <v>92</v>
      </c>
      <c r="AH427" s="26">
        <f t="shared" si="329"/>
        <v>-0.12</v>
      </c>
      <c r="AI427" s="26">
        <v>9</v>
      </c>
      <c r="AJ427" s="26" t="s">
        <v>63</v>
      </c>
      <c r="AK427" s="26">
        <f t="shared" si="330"/>
        <v>-0.12</v>
      </c>
      <c r="AL427" s="26" t="s">
        <v>86</v>
      </c>
      <c r="AM427" s="26">
        <f t="shared" si="331"/>
        <v>-0.12</v>
      </c>
      <c r="AN427" s="26" t="s">
        <v>64</v>
      </c>
      <c r="AO427" s="26">
        <f t="shared" si="332"/>
        <v>-0.12</v>
      </c>
      <c r="AP427" s="26" t="s">
        <v>65</v>
      </c>
      <c r="AQ427" s="26">
        <f t="shared" si="333"/>
        <v>-0.12</v>
      </c>
      <c r="AR427" s="26" t="s">
        <v>66</v>
      </c>
      <c r="AS427" s="26">
        <f t="shared" si="334"/>
        <v>-0.12</v>
      </c>
      <c r="AT427" s="26" t="s">
        <v>67</v>
      </c>
      <c r="AU427" s="26">
        <f t="shared" si="335"/>
        <v>-0.12</v>
      </c>
      <c r="AV427" s="26">
        <v>9</v>
      </c>
      <c r="AW427" s="26" t="s">
        <v>63</v>
      </c>
      <c r="AX427" s="26">
        <f t="shared" si="336"/>
        <v>-0.18</v>
      </c>
      <c r="AY427" s="26" t="s">
        <v>86</v>
      </c>
      <c r="AZ427" s="26">
        <f t="shared" si="337"/>
        <v>-0.18</v>
      </c>
      <c r="BA427" s="26" t="s">
        <v>64</v>
      </c>
      <c r="BB427" s="26">
        <f t="shared" si="338"/>
        <v>-0.18</v>
      </c>
      <c r="BC427" s="26" t="s">
        <v>65</v>
      </c>
      <c r="BD427" s="26">
        <f t="shared" si="339"/>
        <v>-0.18</v>
      </c>
      <c r="BE427" s="26" t="s">
        <v>66</v>
      </c>
      <c r="BF427" s="26">
        <f t="shared" si="340"/>
        <v>-0.18</v>
      </c>
      <c r="BG427" s="26" t="s">
        <v>67</v>
      </c>
      <c r="BH427" s="26">
        <f t="shared" si="341"/>
        <v>-0.18</v>
      </c>
      <c r="BI427" s="26">
        <v>9</v>
      </c>
      <c r="BJ427" s="26" t="s">
        <v>63</v>
      </c>
      <c r="BK427" s="26">
        <f t="shared" si="342"/>
        <v>-0.18</v>
      </c>
      <c r="BL427" s="26" t="s">
        <v>86</v>
      </c>
      <c r="BM427" s="26">
        <f t="shared" si="343"/>
        <v>-0.18</v>
      </c>
      <c r="BN427" s="26" t="s">
        <v>64</v>
      </c>
      <c r="BO427" s="26">
        <f t="shared" si="344"/>
        <v>-0.18</v>
      </c>
      <c r="BP427" s="26" t="s">
        <v>65</v>
      </c>
      <c r="BQ427" s="26">
        <f t="shared" si="345"/>
        <v>-0.18</v>
      </c>
      <c r="BR427" s="26" t="s">
        <v>66</v>
      </c>
      <c r="BS427" s="26">
        <f t="shared" si="346"/>
        <v>-0.18</v>
      </c>
      <c r="BT427" s="26" t="s">
        <v>67</v>
      </c>
      <c r="BU427" s="26">
        <f t="shared" si="347"/>
        <v>-0.18</v>
      </c>
      <c r="BV427" s="26">
        <v>9</v>
      </c>
      <c r="BW427" s="26" t="s">
        <v>63</v>
      </c>
      <c r="BX427" s="26">
        <f t="shared" si="348"/>
        <v>-0.3</v>
      </c>
      <c r="BY427" s="26" t="s">
        <v>18</v>
      </c>
      <c r="BZ427" s="26">
        <f t="shared" si="349"/>
        <v>-0.3</v>
      </c>
      <c r="CA427" s="26" t="s">
        <v>64</v>
      </c>
      <c r="CB427" s="26">
        <f t="shared" si="350"/>
        <v>-0.3</v>
      </c>
      <c r="CC427" s="26" t="s">
        <v>65</v>
      </c>
      <c r="CD427" s="26">
        <f t="shared" si="351"/>
        <v>-0.3</v>
      </c>
      <c r="CE427" s="26" t="s">
        <v>66</v>
      </c>
      <c r="CF427" s="26">
        <f t="shared" si="352"/>
        <v>-0.3</v>
      </c>
      <c r="CG427" s="26" t="s">
        <v>67</v>
      </c>
      <c r="CH427" s="26">
        <f t="shared" si="353"/>
        <v>-0.3</v>
      </c>
      <c r="CI427" s="26">
        <v>9</v>
      </c>
      <c r="CJ427" s="26" t="s">
        <v>63</v>
      </c>
      <c r="CK427" s="26">
        <f t="shared" si="354"/>
        <v>-0.3</v>
      </c>
      <c r="CL427" s="26" t="s">
        <v>18</v>
      </c>
      <c r="CM427" s="26">
        <f t="shared" si="355"/>
        <v>-0.3</v>
      </c>
      <c r="CN427" s="26" t="s">
        <v>64</v>
      </c>
      <c r="CO427" s="26">
        <f t="shared" si="356"/>
        <v>-0.3</v>
      </c>
      <c r="CP427" s="26" t="s">
        <v>65</v>
      </c>
      <c r="CQ427" s="26">
        <f t="shared" si="357"/>
        <v>-0.3</v>
      </c>
      <c r="CR427" s="26" t="s">
        <v>66</v>
      </c>
      <c r="CS427" s="26">
        <f t="shared" si="358"/>
        <v>-0.3</v>
      </c>
      <c r="CT427" s="26" t="s">
        <v>67</v>
      </c>
      <c r="CU427" s="26">
        <f t="shared" si="359"/>
        <v>-0.3</v>
      </c>
    </row>
    <row r="428" spans="1:99" ht="15.75" x14ac:dyDescent="0.15">
      <c r="A428" s="23" t="s">
        <v>957</v>
      </c>
      <c r="B428" s="24" t="s">
        <v>958</v>
      </c>
      <c r="C428" s="23" t="s">
        <v>160</v>
      </c>
      <c r="D428" s="23" t="s">
        <v>9</v>
      </c>
      <c r="E428" s="25"/>
      <c r="F428" s="23">
        <v>0.2</v>
      </c>
      <c r="G428" s="26">
        <v>0</v>
      </c>
      <c r="H428" s="26">
        <v>91</v>
      </c>
      <c r="I428" s="26">
        <v>79</v>
      </c>
      <c r="J428" s="26">
        <v>62</v>
      </c>
      <c r="K428" s="26">
        <v>73</v>
      </c>
      <c r="L428" s="26">
        <v>0</v>
      </c>
      <c r="M428" s="26">
        <v>0</v>
      </c>
      <c r="N428" s="27">
        <v>70</v>
      </c>
      <c r="O428" s="26">
        <v>89</v>
      </c>
      <c r="P428" s="26">
        <f t="shared" si="361"/>
        <v>464</v>
      </c>
      <c r="Q428" s="28" t="str">
        <f>IF(D428="物理类",IF(P428&gt;=分数线!$C$2,"本科",""),IF(D428="历史类",IF(P428&gt;=分数线!$C$3,"本科","")))</f>
        <v/>
      </c>
      <c r="R428" s="28">
        <f t="shared" si="362"/>
        <v>-7.2</v>
      </c>
      <c r="S428" s="28" t="str">
        <f>IF(D428="物理类",IF(P428&gt;=分数线!$C$6,"重本",""),IF(D428="历史类",IF(P428&gt;=分数线!$C$7,"重本","")))</f>
        <v/>
      </c>
      <c r="T428" s="28">
        <f t="shared" si="323"/>
        <v>0</v>
      </c>
      <c r="U428" s="28">
        <f t="shared" si="360"/>
        <v>-7.2</v>
      </c>
      <c r="V428" s="26">
        <v>9</v>
      </c>
      <c r="W428" s="26" t="s">
        <v>78</v>
      </c>
      <c r="X428" s="26">
        <f t="shared" si="324"/>
        <v>-0.12</v>
      </c>
      <c r="Y428" s="26" t="s">
        <v>161</v>
      </c>
      <c r="Z428" s="26">
        <f t="shared" si="325"/>
        <v>-0.12</v>
      </c>
      <c r="AA428" s="26" t="s">
        <v>359</v>
      </c>
      <c r="AB428" s="26">
        <f t="shared" si="326"/>
        <v>-0.12</v>
      </c>
      <c r="AC428" s="49" t="s">
        <v>27</v>
      </c>
      <c r="AD428" s="26">
        <f t="shared" si="327"/>
        <v>-0.12</v>
      </c>
      <c r="AE428" s="29" t="s">
        <v>82</v>
      </c>
      <c r="AF428" s="26">
        <f t="shared" si="328"/>
        <v>-0.12</v>
      </c>
      <c r="AG428" s="29" t="s">
        <v>92</v>
      </c>
      <c r="AH428" s="26">
        <f t="shared" si="329"/>
        <v>-0.12</v>
      </c>
      <c r="AI428" s="26">
        <v>9</v>
      </c>
      <c r="AJ428" s="26" t="s">
        <v>63</v>
      </c>
      <c r="AK428" s="26">
        <f t="shared" si="330"/>
        <v>-0.12</v>
      </c>
      <c r="AL428" s="26" t="s">
        <v>86</v>
      </c>
      <c r="AM428" s="26">
        <f t="shared" si="331"/>
        <v>-0.12</v>
      </c>
      <c r="AN428" s="26" t="s">
        <v>64</v>
      </c>
      <c r="AO428" s="26">
        <f t="shared" si="332"/>
        <v>-0.12</v>
      </c>
      <c r="AP428" s="26" t="s">
        <v>65</v>
      </c>
      <c r="AQ428" s="26">
        <f t="shared" si="333"/>
        <v>-0.12</v>
      </c>
      <c r="AR428" s="26" t="s">
        <v>66</v>
      </c>
      <c r="AS428" s="26">
        <f t="shared" si="334"/>
        <v>-0.12</v>
      </c>
      <c r="AT428" s="26" t="s">
        <v>67</v>
      </c>
      <c r="AU428" s="26">
        <f t="shared" si="335"/>
        <v>-0.12</v>
      </c>
      <c r="AV428" s="26">
        <v>9</v>
      </c>
      <c r="AW428" s="26" t="s">
        <v>63</v>
      </c>
      <c r="AX428" s="26">
        <f t="shared" si="336"/>
        <v>-0.18</v>
      </c>
      <c r="AY428" s="26" t="s">
        <v>86</v>
      </c>
      <c r="AZ428" s="26">
        <f t="shared" si="337"/>
        <v>-0.18</v>
      </c>
      <c r="BA428" s="26" t="s">
        <v>64</v>
      </c>
      <c r="BB428" s="26">
        <f t="shared" si="338"/>
        <v>-0.18</v>
      </c>
      <c r="BC428" s="26" t="s">
        <v>65</v>
      </c>
      <c r="BD428" s="26">
        <f t="shared" si="339"/>
        <v>-0.18</v>
      </c>
      <c r="BE428" s="26" t="s">
        <v>66</v>
      </c>
      <c r="BF428" s="26">
        <f t="shared" si="340"/>
        <v>-0.18</v>
      </c>
      <c r="BG428" s="26" t="s">
        <v>67</v>
      </c>
      <c r="BH428" s="26">
        <f t="shared" si="341"/>
        <v>-0.18</v>
      </c>
      <c r="BI428" s="26">
        <v>9</v>
      </c>
      <c r="BJ428" s="26" t="s">
        <v>63</v>
      </c>
      <c r="BK428" s="26">
        <f t="shared" si="342"/>
        <v>-0.18</v>
      </c>
      <c r="BL428" s="26" t="s">
        <v>86</v>
      </c>
      <c r="BM428" s="26">
        <f t="shared" si="343"/>
        <v>-0.18</v>
      </c>
      <c r="BN428" s="26" t="s">
        <v>64</v>
      </c>
      <c r="BO428" s="26">
        <f t="shared" si="344"/>
        <v>-0.18</v>
      </c>
      <c r="BP428" s="26" t="s">
        <v>65</v>
      </c>
      <c r="BQ428" s="26">
        <f t="shared" si="345"/>
        <v>-0.18</v>
      </c>
      <c r="BR428" s="26" t="s">
        <v>66</v>
      </c>
      <c r="BS428" s="26">
        <f t="shared" si="346"/>
        <v>-0.18</v>
      </c>
      <c r="BT428" s="26" t="s">
        <v>67</v>
      </c>
      <c r="BU428" s="26">
        <f t="shared" si="347"/>
        <v>-0.18</v>
      </c>
      <c r="BV428" s="26">
        <v>9</v>
      </c>
      <c r="BW428" s="26" t="s">
        <v>63</v>
      </c>
      <c r="BX428" s="26">
        <f t="shared" si="348"/>
        <v>-0.3</v>
      </c>
      <c r="BY428" s="26" t="s">
        <v>18</v>
      </c>
      <c r="BZ428" s="26">
        <f t="shared" si="349"/>
        <v>-0.3</v>
      </c>
      <c r="CA428" s="26" t="s">
        <v>64</v>
      </c>
      <c r="CB428" s="26">
        <f t="shared" si="350"/>
        <v>-0.3</v>
      </c>
      <c r="CC428" s="26" t="s">
        <v>65</v>
      </c>
      <c r="CD428" s="26">
        <f t="shared" si="351"/>
        <v>-0.3</v>
      </c>
      <c r="CE428" s="26" t="s">
        <v>66</v>
      </c>
      <c r="CF428" s="26">
        <f t="shared" si="352"/>
        <v>-0.3</v>
      </c>
      <c r="CG428" s="26" t="s">
        <v>67</v>
      </c>
      <c r="CH428" s="26">
        <f t="shared" si="353"/>
        <v>-0.3</v>
      </c>
      <c r="CI428" s="26">
        <v>9</v>
      </c>
      <c r="CJ428" s="26" t="s">
        <v>63</v>
      </c>
      <c r="CK428" s="26">
        <f t="shared" si="354"/>
        <v>-0.3</v>
      </c>
      <c r="CL428" s="26" t="s">
        <v>18</v>
      </c>
      <c r="CM428" s="26">
        <f t="shared" si="355"/>
        <v>-0.3</v>
      </c>
      <c r="CN428" s="26" t="s">
        <v>64</v>
      </c>
      <c r="CO428" s="26">
        <f t="shared" si="356"/>
        <v>-0.3</v>
      </c>
      <c r="CP428" s="26" t="s">
        <v>65</v>
      </c>
      <c r="CQ428" s="26">
        <f t="shared" si="357"/>
        <v>-0.3</v>
      </c>
      <c r="CR428" s="26" t="s">
        <v>66</v>
      </c>
      <c r="CS428" s="26">
        <f t="shared" si="358"/>
        <v>-0.3</v>
      </c>
      <c r="CT428" s="26" t="s">
        <v>67</v>
      </c>
      <c r="CU428" s="26">
        <f t="shared" si="359"/>
        <v>-0.3</v>
      </c>
    </row>
    <row r="429" spans="1:99" ht="15.75" x14ac:dyDescent="0.15">
      <c r="A429" s="23" t="s">
        <v>959</v>
      </c>
      <c r="B429" s="24" t="s">
        <v>960</v>
      </c>
      <c r="C429" s="23" t="s">
        <v>160</v>
      </c>
      <c r="D429" s="23" t="s">
        <v>9</v>
      </c>
      <c r="E429" s="25"/>
      <c r="F429" s="23">
        <v>0</v>
      </c>
      <c r="G429" s="26">
        <v>0</v>
      </c>
      <c r="H429" s="26">
        <v>102</v>
      </c>
      <c r="I429" s="26">
        <v>41</v>
      </c>
      <c r="J429" s="26">
        <v>105</v>
      </c>
      <c r="K429" s="26">
        <v>70</v>
      </c>
      <c r="L429" s="26">
        <v>0</v>
      </c>
      <c r="M429" s="26">
        <v>0</v>
      </c>
      <c r="N429" s="27">
        <v>69</v>
      </c>
      <c r="O429" s="26">
        <v>73</v>
      </c>
      <c r="P429" s="26">
        <f t="shared" si="361"/>
        <v>460</v>
      </c>
      <c r="Q429" s="28" t="str">
        <f>IF(D429="物理类",IF(P429&gt;=分数线!$C$2,"本科",""),IF(D429="历史类",IF(P429&gt;=分数线!$C$3,"本科","")))</f>
        <v/>
      </c>
      <c r="R429" s="28">
        <f t="shared" si="362"/>
        <v>0</v>
      </c>
      <c r="S429" s="28" t="str">
        <f>IF(D429="物理类",IF(P429&gt;=分数线!$C$6,"重本",""),IF(D429="历史类",IF(P429&gt;=分数线!$C$7,"重本","")))</f>
        <v/>
      </c>
      <c r="T429" s="28">
        <f t="shared" si="323"/>
        <v>0</v>
      </c>
      <c r="U429" s="28">
        <f t="shared" si="360"/>
        <v>0</v>
      </c>
      <c r="V429" s="26">
        <v>9</v>
      </c>
      <c r="W429" s="26" t="s">
        <v>78</v>
      </c>
      <c r="X429" s="26">
        <f t="shared" si="324"/>
        <v>0</v>
      </c>
      <c r="Y429" s="26" t="s">
        <v>161</v>
      </c>
      <c r="Z429" s="26">
        <f t="shared" si="325"/>
        <v>0</v>
      </c>
      <c r="AA429" s="26" t="s">
        <v>359</v>
      </c>
      <c r="AB429" s="26">
        <f t="shared" si="326"/>
        <v>0</v>
      </c>
      <c r="AC429" s="49" t="s">
        <v>27</v>
      </c>
      <c r="AD429" s="26">
        <f t="shared" si="327"/>
        <v>0</v>
      </c>
      <c r="AE429" s="29" t="s">
        <v>82</v>
      </c>
      <c r="AF429" s="26">
        <f t="shared" si="328"/>
        <v>0</v>
      </c>
      <c r="AG429" s="29" t="s">
        <v>92</v>
      </c>
      <c r="AH429" s="26">
        <f t="shared" si="329"/>
        <v>0</v>
      </c>
      <c r="AI429" s="26">
        <v>9</v>
      </c>
      <c r="AJ429" s="26" t="s">
        <v>63</v>
      </c>
      <c r="AK429" s="26">
        <f t="shared" si="330"/>
        <v>0</v>
      </c>
      <c r="AL429" s="26" t="s">
        <v>86</v>
      </c>
      <c r="AM429" s="26">
        <f t="shared" si="331"/>
        <v>0</v>
      </c>
      <c r="AN429" s="26" t="s">
        <v>64</v>
      </c>
      <c r="AO429" s="26">
        <f t="shared" si="332"/>
        <v>0</v>
      </c>
      <c r="AP429" s="26" t="s">
        <v>65</v>
      </c>
      <c r="AQ429" s="26">
        <f t="shared" si="333"/>
        <v>0</v>
      </c>
      <c r="AR429" s="26" t="s">
        <v>66</v>
      </c>
      <c r="AS429" s="26">
        <f t="shared" si="334"/>
        <v>0</v>
      </c>
      <c r="AT429" s="26" t="s">
        <v>67</v>
      </c>
      <c r="AU429" s="26">
        <f t="shared" si="335"/>
        <v>0</v>
      </c>
      <c r="AV429" s="26">
        <v>9</v>
      </c>
      <c r="AW429" s="26" t="s">
        <v>63</v>
      </c>
      <c r="AX429" s="26">
        <f t="shared" si="336"/>
        <v>0</v>
      </c>
      <c r="AY429" s="26" t="s">
        <v>86</v>
      </c>
      <c r="AZ429" s="26">
        <f t="shared" si="337"/>
        <v>0</v>
      </c>
      <c r="BA429" s="26" t="s">
        <v>64</v>
      </c>
      <c r="BB429" s="26">
        <f t="shared" si="338"/>
        <v>0</v>
      </c>
      <c r="BC429" s="26" t="s">
        <v>65</v>
      </c>
      <c r="BD429" s="26">
        <f t="shared" si="339"/>
        <v>0</v>
      </c>
      <c r="BE429" s="26" t="s">
        <v>66</v>
      </c>
      <c r="BF429" s="26">
        <f t="shared" si="340"/>
        <v>0</v>
      </c>
      <c r="BG429" s="26" t="s">
        <v>67</v>
      </c>
      <c r="BH429" s="26">
        <f t="shared" si="341"/>
        <v>0</v>
      </c>
      <c r="BI429" s="26">
        <v>9</v>
      </c>
      <c r="BJ429" s="26" t="s">
        <v>63</v>
      </c>
      <c r="BK429" s="26">
        <f t="shared" si="342"/>
        <v>0</v>
      </c>
      <c r="BL429" s="26" t="s">
        <v>86</v>
      </c>
      <c r="BM429" s="26">
        <f t="shared" si="343"/>
        <v>0</v>
      </c>
      <c r="BN429" s="26" t="s">
        <v>64</v>
      </c>
      <c r="BO429" s="26">
        <f t="shared" si="344"/>
        <v>0</v>
      </c>
      <c r="BP429" s="26" t="s">
        <v>65</v>
      </c>
      <c r="BQ429" s="26">
        <f t="shared" si="345"/>
        <v>0</v>
      </c>
      <c r="BR429" s="26" t="s">
        <v>66</v>
      </c>
      <c r="BS429" s="26">
        <f t="shared" si="346"/>
        <v>0</v>
      </c>
      <c r="BT429" s="26" t="s">
        <v>67</v>
      </c>
      <c r="BU429" s="26">
        <f t="shared" si="347"/>
        <v>0</v>
      </c>
      <c r="BV429" s="26">
        <v>9</v>
      </c>
      <c r="BW429" s="26" t="s">
        <v>63</v>
      </c>
      <c r="BX429" s="26">
        <f t="shared" si="348"/>
        <v>0</v>
      </c>
      <c r="BY429" s="26" t="s">
        <v>18</v>
      </c>
      <c r="BZ429" s="26">
        <f t="shared" si="349"/>
        <v>0</v>
      </c>
      <c r="CA429" s="26" t="s">
        <v>64</v>
      </c>
      <c r="CB429" s="26">
        <f t="shared" si="350"/>
        <v>0</v>
      </c>
      <c r="CC429" s="26" t="s">
        <v>65</v>
      </c>
      <c r="CD429" s="26">
        <f t="shared" si="351"/>
        <v>0</v>
      </c>
      <c r="CE429" s="26" t="s">
        <v>66</v>
      </c>
      <c r="CF429" s="26">
        <f t="shared" si="352"/>
        <v>0</v>
      </c>
      <c r="CG429" s="26" t="s">
        <v>67</v>
      </c>
      <c r="CH429" s="26">
        <f t="shared" si="353"/>
        <v>0</v>
      </c>
      <c r="CI429" s="26">
        <v>9</v>
      </c>
      <c r="CJ429" s="26" t="s">
        <v>63</v>
      </c>
      <c r="CK429" s="26">
        <f t="shared" si="354"/>
        <v>0</v>
      </c>
      <c r="CL429" s="26" t="s">
        <v>18</v>
      </c>
      <c r="CM429" s="26">
        <f t="shared" si="355"/>
        <v>0</v>
      </c>
      <c r="CN429" s="26" t="s">
        <v>64</v>
      </c>
      <c r="CO429" s="26">
        <f t="shared" si="356"/>
        <v>0</v>
      </c>
      <c r="CP429" s="26" t="s">
        <v>65</v>
      </c>
      <c r="CQ429" s="26">
        <f t="shared" si="357"/>
        <v>0</v>
      </c>
      <c r="CR429" s="26" t="s">
        <v>66</v>
      </c>
      <c r="CS429" s="26">
        <f t="shared" si="358"/>
        <v>0</v>
      </c>
      <c r="CT429" s="26" t="s">
        <v>67</v>
      </c>
      <c r="CU429" s="26">
        <f t="shared" si="359"/>
        <v>0</v>
      </c>
    </row>
    <row r="430" spans="1:99" ht="15.75" x14ac:dyDescent="0.15">
      <c r="A430" s="23" t="s">
        <v>961</v>
      </c>
      <c r="B430" s="24" t="s">
        <v>962</v>
      </c>
      <c r="C430" s="23" t="s">
        <v>160</v>
      </c>
      <c r="D430" s="23" t="s">
        <v>9</v>
      </c>
      <c r="E430" s="25"/>
      <c r="F430" s="23">
        <v>0.2</v>
      </c>
      <c r="G430" s="26">
        <v>0</v>
      </c>
      <c r="H430" s="26">
        <v>107</v>
      </c>
      <c r="I430" s="26">
        <v>63</v>
      </c>
      <c r="J430" s="26">
        <v>79</v>
      </c>
      <c r="K430" s="26">
        <v>71</v>
      </c>
      <c r="L430" s="26">
        <v>0</v>
      </c>
      <c r="M430" s="26">
        <v>0</v>
      </c>
      <c r="N430" s="27">
        <v>70</v>
      </c>
      <c r="O430" s="26">
        <v>69</v>
      </c>
      <c r="P430" s="26">
        <f t="shared" si="361"/>
        <v>459</v>
      </c>
      <c r="Q430" s="28" t="str">
        <f>IF(D430="物理类",IF(P430&gt;=分数线!$C$2,"本科",""),IF(D430="历史类",IF(P430&gt;=分数线!$C$3,"本科","")))</f>
        <v/>
      </c>
      <c r="R430" s="28">
        <f t="shared" si="362"/>
        <v>-7.2</v>
      </c>
      <c r="S430" s="28" t="str">
        <f>IF(D430="物理类",IF(P430&gt;=分数线!$C$6,"重本",""),IF(D430="历史类",IF(P430&gt;=分数线!$C$7,"重本","")))</f>
        <v/>
      </c>
      <c r="T430" s="28">
        <f t="shared" si="323"/>
        <v>0</v>
      </c>
      <c r="U430" s="28">
        <f t="shared" si="360"/>
        <v>-7.2</v>
      </c>
      <c r="V430" s="26">
        <v>9</v>
      </c>
      <c r="W430" s="26" t="s">
        <v>226</v>
      </c>
      <c r="X430" s="26">
        <f t="shared" si="324"/>
        <v>-0.12</v>
      </c>
      <c r="Y430" s="26" t="s">
        <v>86</v>
      </c>
      <c r="Z430" s="26">
        <f t="shared" si="325"/>
        <v>-0.12</v>
      </c>
      <c r="AA430" s="26" t="s">
        <v>64</v>
      </c>
      <c r="AB430" s="26">
        <f t="shared" si="326"/>
        <v>-0.12</v>
      </c>
      <c r="AC430" s="49" t="s">
        <v>65</v>
      </c>
      <c r="AD430" s="26">
        <f t="shared" si="327"/>
        <v>-0.12</v>
      </c>
      <c r="AE430" s="29" t="s">
        <v>82</v>
      </c>
      <c r="AF430" s="26">
        <f t="shared" si="328"/>
        <v>-0.12</v>
      </c>
      <c r="AG430" s="29" t="s">
        <v>23</v>
      </c>
      <c r="AH430" s="26">
        <f t="shared" si="329"/>
        <v>-0.12</v>
      </c>
      <c r="AI430" s="26">
        <v>9</v>
      </c>
      <c r="AJ430" s="26" t="s">
        <v>63</v>
      </c>
      <c r="AK430" s="26">
        <f t="shared" si="330"/>
        <v>-0.12</v>
      </c>
      <c r="AL430" s="26" t="s">
        <v>86</v>
      </c>
      <c r="AM430" s="26">
        <f t="shared" si="331"/>
        <v>-0.12</v>
      </c>
      <c r="AN430" s="26" t="s">
        <v>64</v>
      </c>
      <c r="AO430" s="26">
        <f t="shared" si="332"/>
        <v>-0.12</v>
      </c>
      <c r="AP430" s="26" t="s">
        <v>65</v>
      </c>
      <c r="AQ430" s="26">
        <f t="shared" si="333"/>
        <v>-0.12</v>
      </c>
      <c r="AR430" s="26" t="s">
        <v>66</v>
      </c>
      <c r="AS430" s="26">
        <f t="shared" si="334"/>
        <v>-0.12</v>
      </c>
      <c r="AT430" s="26" t="s">
        <v>67</v>
      </c>
      <c r="AU430" s="26">
        <f t="shared" si="335"/>
        <v>-0.12</v>
      </c>
      <c r="AV430" s="26">
        <v>9</v>
      </c>
      <c r="AW430" s="26" t="s">
        <v>63</v>
      </c>
      <c r="AX430" s="26">
        <f t="shared" si="336"/>
        <v>-0.18</v>
      </c>
      <c r="AY430" s="26" t="s">
        <v>86</v>
      </c>
      <c r="AZ430" s="26">
        <f t="shared" si="337"/>
        <v>-0.18</v>
      </c>
      <c r="BA430" s="26" t="s">
        <v>64</v>
      </c>
      <c r="BB430" s="26">
        <f t="shared" si="338"/>
        <v>-0.18</v>
      </c>
      <c r="BC430" s="26" t="s">
        <v>65</v>
      </c>
      <c r="BD430" s="26">
        <f t="shared" si="339"/>
        <v>-0.18</v>
      </c>
      <c r="BE430" s="26" t="s">
        <v>66</v>
      </c>
      <c r="BF430" s="26">
        <f t="shared" si="340"/>
        <v>-0.18</v>
      </c>
      <c r="BG430" s="26" t="s">
        <v>67</v>
      </c>
      <c r="BH430" s="26">
        <f t="shared" si="341"/>
        <v>-0.18</v>
      </c>
      <c r="BI430" s="26">
        <v>9</v>
      </c>
      <c r="BJ430" s="26" t="s">
        <v>63</v>
      </c>
      <c r="BK430" s="26">
        <f t="shared" si="342"/>
        <v>-0.18</v>
      </c>
      <c r="BL430" s="26" t="s">
        <v>86</v>
      </c>
      <c r="BM430" s="26">
        <f t="shared" si="343"/>
        <v>-0.18</v>
      </c>
      <c r="BN430" s="26" t="s">
        <v>64</v>
      </c>
      <c r="BO430" s="26">
        <f t="shared" si="344"/>
        <v>-0.18</v>
      </c>
      <c r="BP430" s="26" t="s">
        <v>65</v>
      </c>
      <c r="BQ430" s="26">
        <f t="shared" si="345"/>
        <v>-0.18</v>
      </c>
      <c r="BR430" s="26" t="s">
        <v>66</v>
      </c>
      <c r="BS430" s="26">
        <f t="shared" si="346"/>
        <v>-0.18</v>
      </c>
      <c r="BT430" s="26" t="s">
        <v>67</v>
      </c>
      <c r="BU430" s="26">
        <f t="shared" si="347"/>
        <v>-0.18</v>
      </c>
      <c r="BV430" s="26">
        <v>9</v>
      </c>
      <c r="BW430" s="26" t="s">
        <v>63</v>
      </c>
      <c r="BX430" s="26">
        <f t="shared" si="348"/>
        <v>-0.3</v>
      </c>
      <c r="BY430" s="26" t="s">
        <v>18</v>
      </c>
      <c r="BZ430" s="26">
        <f t="shared" si="349"/>
        <v>-0.3</v>
      </c>
      <c r="CA430" s="26" t="s">
        <v>64</v>
      </c>
      <c r="CB430" s="26">
        <f t="shared" si="350"/>
        <v>-0.3</v>
      </c>
      <c r="CC430" s="26" t="s">
        <v>65</v>
      </c>
      <c r="CD430" s="26">
        <f t="shared" si="351"/>
        <v>-0.3</v>
      </c>
      <c r="CE430" s="26" t="s">
        <v>66</v>
      </c>
      <c r="CF430" s="26">
        <f t="shared" si="352"/>
        <v>-0.3</v>
      </c>
      <c r="CG430" s="26" t="s">
        <v>67</v>
      </c>
      <c r="CH430" s="26">
        <f t="shared" si="353"/>
        <v>-0.3</v>
      </c>
      <c r="CI430" s="26">
        <v>9</v>
      </c>
      <c r="CJ430" s="26" t="s">
        <v>63</v>
      </c>
      <c r="CK430" s="26">
        <f t="shared" si="354"/>
        <v>-0.3</v>
      </c>
      <c r="CL430" s="26" t="s">
        <v>18</v>
      </c>
      <c r="CM430" s="26">
        <f t="shared" si="355"/>
        <v>-0.3</v>
      </c>
      <c r="CN430" s="26" t="s">
        <v>64</v>
      </c>
      <c r="CO430" s="26">
        <f t="shared" si="356"/>
        <v>-0.3</v>
      </c>
      <c r="CP430" s="26" t="s">
        <v>65</v>
      </c>
      <c r="CQ430" s="26">
        <f t="shared" si="357"/>
        <v>-0.3</v>
      </c>
      <c r="CR430" s="26" t="s">
        <v>66</v>
      </c>
      <c r="CS430" s="26">
        <f t="shared" si="358"/>
        <v>-0.3</v>
      </c>
      <c r="CT430" s="26" t="s">
        <v>67</v>
      </c>
      <c r="CU430" s="26">
        <f t="shared" si="359"/>
        <v>-0.3</v>
      </c>
    </row>
    <row r="431" spans="1:99" ht="15.75" x14ac:dyDescent="0.15">
      <c r="A431" s="23" t="s">
        <v>963</v>
      </c>
      <c r="B431" s="24" t="s">
        <v>964</v>
      </c>
      <c r="C431" s="23" t="s">
        <v>160</v>
      </c>
      <c r="D431" s="23" t="s">
        <v>9</v>
      </c>
      <c r="E431" s="25"/>
      <c r="F431" s="23">
        <v>0.2</v>
      </c>
      <c r="G431" s="26">
        <v>0</v>
      </c>
      <c r="H431" s="26">
        <v>106</v>
      </c>
      <c r="I431" s="26">
        <v>52</v>
      </c>
      <c r="J431" s="26">
        <v>86</v>
      </c>
      <c r="K431" s="26">
        <v>64</v>
      </c>
      <c r="L431" s="26">
        <v>0</v>
      </c>
      <c r="M431" s="26">
        <v>0</v>
      </c>
      <c r="N431" s="27">
        <v>82</v>
      </c>
      <c r="O431" s="26">
        <v>67</v>
      </c>
      <c r="P431" s="26">
        <f t="shared" si="361"/>
        <v>457</v>
      </c>
      <c r="Q431" s="28" t="str">
        <f>IF(D431="物理类",IF(P431&gt;=分数线!$C$2,"本科",""),IF(D431="历史类",IF(P431&gt;=分数线!$C$3,"本科","")))</f>
        <v/>
      </c>
      <c r="R431" s="28">
        <f t="shared" si="362"/>
        <v>-7.2</v>
      </c>
      <c r="S431" s="28" t="str">
        <f>IF(D431="物理类",IF(P431&gt;=分数线!$C$6,"重本",""),IF(D431="历史类",IF(P431&gt;=分数线!$C$7,"重本","")))</f>
        <v/>
      </c>
      <c r="T431" s="28">
        <f t="shared" si="323"/>
        <v>0</v>
      </c>
      <c r="U431" s="28">
        <f t="shared" si="360"/>
        <v>-7.2</v>
      </c>
      <c r="V431" s="26">
        <v>9</v>
      </c>
      <c r="W431" s="26" t="s">
        <v>216</v>
      </c>
      <c r="X431" s="26">
        <f t="shared" si="324"/>
        <v>-0.12</v>
      </c>
      <c r="Y431" s="26" t="s">
        <v>217</v>
      </c>
      <c r="Z431" s="26">
        <f t="shared" si="325"/>
        <v>-0.12</v>
      </c>
      <c r="AA431" s="26" t="s">
        <v>93</v>
      </c>
      <c r="AB431" s="26">
        <f t="shared" si="326"/>
        <v>-0.12</v>
      </c>
      <c r="AC431" s="49" t="s">
        <v>25</v>
      </c>
      <c r="AD431" s="26">
        <f t="shared" si="327"/>
        <v>-0.12</v>
      </c>
      <c r="AE431" s="29" t="s">
        <v>470</v>
      </c>
      <c r="AF431" s="26">
        <f t="shared" si="328"/>
        <v>-0.12</v>
      </c>
      <c r="AG431" s="29" t="s">
        <v>67</v>
      </c>
      <c r="AH431" s="26">
        <f t="shared" si="329"/>
        <v>-0.12</v>
      </c>
      <c r="AI431" s="26">
        <v>9</v>
      </c>
      <c r="AJ431" s="26" t="s">
        <v>63</v>
      </c>
      <c r="AK431" s="26">
        <f t="shared" si="330"/>
        <v>-0.12</v>
      </c>
      <c r="AL431" s="26" t="s">
        <v>86</v>
      </c>
      <c r="AM431" s="26">
        <f t="shared" si="331"/>
        <v>-0.12</v>
      </c>
      <c r="AN431" s="26" t="s">
        <v>64</v>
      </c>
      <c r="AO431" s="26">
        <f t="shared" si="332"/>
        <v>-0.12</v>
      </c>
      <c r="AP431" s="26" t="s">
        <v>65</v>
      </c>
      <c r="AQ431" s="26">
        <f t="shared" si="333"/>
        <v>-0.12</v>
      </c>
      <c r="AR431" s="26" t="s">
        <v>66</v>
      </c>
      <c r="AS431" s="26">
        <f t="shared" si="334"/>
        <v>-0.12</v>
      </c>
      <c r="AT431" s="26" t="s">
        <v>67</v>
      </c>
      <c r="AU431" s="26">
        <f t="shared" si="335"/>
        <v>-0.12</v>
      </c>
      <c r="AV431" s="26">
        <v>9</v>
      </c>
      <c r="AW431" s="26" t="s">
        <v>63</v>
      </c>
      <c r="AX431" s="26">
        <f t="shared" si="336"/>
        <v>-0.18</v>
      </c>
      <c r="AY431" s="26" t="s">
        <v>86</v>
      </c>
      <c r="AZ431" s="26">
        <f t="shared" si="337"/>
        <v>-0.18</v>
      </c>
      <c r="BA431" s="26" t="s">
        <v>64</v>
      </c>
      <c r="BB431" s="26">
        <f t="shared" si="338"/>
        <v>-0.18</v>
      </c>
      <c r="BC431" s="26" t="s">
        <v>65</v>
      </c>
      <c r="BD431" s="26">
        <f t="shared" si="339"/>
        <v>-0.18</v>
      </c>
      <c r="BE431" s="26" t="s">
        <v>66</v>
      </c>
      <c r="BF431" s="26">
        <f t="shared" si="340"/>
        <v>-0.18</v>
      </c>
      <c r="BG431" s="26" t="s">
        <v>67</v>
      </c>
      <c r="BH431" s="26">
        <f t="shared" si="341"/>
        <v>-0.18</v>
      </c>
      <c r="BI431" s="26">
        <v>9</v>
      </c>
      <c r="BJ431" s="26" t="s">
        <v>63</v>
      </c>
      <c r="BK431" s="26">
        <f t="shared" si="342"/>
        <v>-0.18</v>
      </c>
      <c r="BL431" s="26" t="s">
        <v>86</v>
      </c>
      <c r="BM431" s="26">
        <f t="shared" si="343"/>
        <v>-0.18</v>
      </c>
      <c r="BN431" s="26" t="s">
        <v>64</v>
      </c>
      <c r="BO431" s="26">
        <f t="shared" si="344"/>
        <v>-0.18</v>
      </c>
      <c r="BP431" s="26" t="s">
        <v>65</v>
      </c>
      <c r="BQ431" s="26">
        <f t="shared" si="345"/>
        <v>-0.18</v>
      </c>
      <c r="BR431" s="26" t="s">
        <v>66</v>
      </c>
      <c r="BS431" s="26">
        <f t="shared" si="346"/>
        <v>-0.18</v>
      </c>
      <c r="BT431" s="26" t="s">
        <v>67</v>
      </c>
      <c r="BU431" s="26">
        <f t="shared" si="347"/>
        <v>-0.18</v>
      </c>
      <c r="BV431" s="26">
        <v>9</v>
      </c>
      <c r="BW431" s="26" t="s">
        <v>63</v>
      </c>
      <c r="BX431" s="26">
        <f t="shared" si="348"/>
        <v>-0.3</v>
      </c>
      <c r="BY431" s="26" t="s">
        <v>18</v>
      </c>
      <c r="BZ431" s="26">
        <f t="shared" si="349"/>
        <v>-0.3</v>
      </c>
      <c r="CA431" s="26" t="s">
        <v>64</v>
      </c>
      <c r="CB431" s="26">
        <f t="shared" si="350"/>
        <v>-0.3</v>
      </c>
      <c r="CC431" s="26" t="s">
        <v>65</v>
      </c>
      <c r="CD431" s="26">
        <f t="shared" si="351"/>
        <v>-0.3</v>
      </c>
      <c r="CE431" s="26" t="s">
        <v>66</v>
      </c>
      <c r="CF431" s="26">
        <f t="shared" si="352"/>
        <v>-0.3</v>
      </c>
      <c r="CG431" s="26" t="s">
        <v>67</v>
      </c>
      <c r="CH431" s="26">
        <f t="shared" si="353"/>
        <v>-0.3</v>
      </c>
      <c r="CI431" s="26">
        <v>9</v>
      </c>
      <c r="CJ431" s="26" t="s">
        <v>63</v>
      </c>
      <c r="CK431" s="26">
        <f t="shared" si="354"/>
        <v>-0.3</v>
      </c>
      <c r="CL431" s="26" t="s">
        <v>18</v>
      </c>
      <c r="CM431" s="26">
        <f t="shared" si="355"/>
        <v>-0.3</v>
      </c>
      <c r="CN431" s="26" t="s">
        <v>64</v>
      </c>
      <c r="CO431" s="26">
        <f t="shared" si="356"/>
        <v>-0.3</v>
      </c>
      <c r="CP431" s="26" t="s">
        <v>65</v>
      </c>
      <c r="CQ431" s="26">
        <f t="shared" si="357"/>
        <v>-0.3</v>
      </c>
      <c r="CR431" s="26" t="s">
        <v>66</v>
      </c>
      <c r="CS431" s="26">
        <f t="shared" si="358"/>
        <v>-0.3</v>
      </c>
      <c r="CT431" s="26" t="s">
        <v>67</v>
      </c>
      <c r="CU431" s="26">
        <f t="shared" si="359"/>
        <v>-0.3</v>
      </c>
    </row>
    <row r="432" spans="1:99" ht="15.75" x14ac:dyDescent="0.15">
      <c r="A432" s="23" t="s">
        <v>965</v>
      </c>
      <c r="B432" s="24" t="s">
        <v>966</v>
      </c>
      <c r="C432" s="23" t="s">
        <v>160</v>
      </c>
      <c r="D432" s="23" t="s">
        <v>9</v>
      </c>
      <c r="E432" s="25"/>
      <c r="F432" s="23">
        <v>0.2</v>
      </c>
      <c r="G432" s="26">
        <v>0</v>
      </c>
      <c r="H432" s="26">
        <v>98</v>
      </c>
      <c r="I432" s="26">
        <v>62</v>
      </c>
      <c r="J432" s="26">
        <v>90</v>
      </c>
      <c r="K432" s="26">
        <v>68</v>
      </c>
      <c r="L432" s="26">
        <v>0</v>
      </c>
      <c r="M432" s="26">
        <v>0</v>
      </c>
      <c r="N432" s="27">
        <v>78</v>
      </c>
      <c r="O432" s="26">
        <v>58</v>
      </c>
      <c r="P432" s="26">
        <f t="shared" si="361"/>
        <v>454</v>
      </c>
      <c r="Q432" s="28" t="str">
        <f>IF(D432="物理类",IF(P432&gt;=分数线!$C$2,"本科",""),IF(D432="历史类",IF(P432&gt;=分数线!$C$3,"本科","")))</f>
        <v/>
      </c>
      <c r="R432" s="28">
        <f t="shared" si="362"/>
        <v>-7.2</v>
      </c>
      <c r="S432" s="28" t="str">
        <f>IF(D432="物理类",IF(P432&gt;=分数线!$C$6,"重本",""),IF(D432="历史类",IF(P432&gt;=分数线!$C$7,"重本","")))</f>
        <v/>
      </c>
      <c r="T432" s="28">
        <f t="shared" si="323"/>
        <v>0</v>
      </c>
      <c r="U432" s="28">
        <f t="shared" si="360"/>
        <v>-7.2</v>
      </c>
      <c r="V432" s="26">
        <v>9</v>
      </c>
      <c r="W432" s="26" t="s">
        <v>352</v>
      </c>
      <c r="X432" s="26">
        <f t="shared" si="324"/>
        <v>-0.12</v>
      </c>
      <c r="Y432" s="26" t="s">
        <v>265</v>
      </c>
      <c r="Z432" s="26">
        <f t="shared" si="325"/>
        <v>-0.12</v>
      </c>
      <c r="AA432" s="26" t="s">
        <v>348</v>
      </c>
      <c r="AB432" s="26">
        <f t="shared" si="326"/>
        <v>-0.12</v>
      </c>
      <c r="AC432" s="49" t="s">
        <v>81</v>
      </c>
      <c r="AD432" s="26">
        <f t="shared" si="327"/>
        <v>-0.12</v>
      </c>
      <c r="AE432" s="29" t="s">
        <v>66</v>
      </c>
      <c r="AF432" s="26">
        <f t="shared" si="328"/>
        <v>-0.12</v>
      </c>
      <c r="AG432" s="29" t="s">
        <v>67</v>
      </c>
      <c r="AH432" s="26">
        <f t="shared" si="329"/>
        <v>-0.12</v>
      </c>
      <c r="AI432" s="26">
        <v>9</v>
      </c>
      <c r="AJ432" s="26" t="s">
        <v>63</v>
      </c>
      <c r="AK432" s="26">
        <f t="shared" si="330"/>
        <v>-0.12</v>
      </c>
      <c r="AL432" s="26" t="s">
        <v>86</v>
      </c>
      <c r="AM432" s="26">
        <f t="shared" si="331"/>
        <v>-0.12</v>
      </c>
      <c r="AN432" s="26" t="s">
        <v>64</v>
      </c>
      <c r="AO432" s="26">
        <f t="shared" si="332"/>
        <v>-0.12</v>
      </c>
      <c r="AP432" s="26" t="s">
        <v>65</v>
      </c>
      <c r="AQ432" s="26">
        <f t="shared" si="333"/>
        <v>-0.12</v>
      </c>
      <c r="AR432" s="26" t="s">
        <v>66</v>
      </c>
      <c r="AS432" s="26">
        <f t="shared" si="334"/>
        <v>-0.12</v>
      </c>
      <c r="AT432" s="26" t="s">
        <v>67</v>
      </c>
      <c r="AU432" s="26">
        <f t="shared" si="335"/>
        <v>-0.12</v>
      </c>
      <c r="AV432" s="26">
        <v>9</v>
      </c>
      <c r="AW432" s="26" t="s">
        <v>63</v>
      </c>
      <c r="AX432" s="26">
        <f t="shared" si="336"/>
        <v>-0.18</v>
      </c>
      <c r="AY432" s="26" t="s">
        <v>86</v>
      </c>
      <c r="AZ432" s="26">
        <f t="shared" si="337"/>
        <v>-0.18</v>
      </c>
      <c r="BA432" s="26" t="s">
        <v>64</v>
      </c>
      <c r="BB432" s="26">
        <f t="shared" si="338"/>
        <v>-0.18</v>
      </c>
      <c r="BC432" s="26" t="s">
        <v>65</v>
      </c>
      <c r="BD432" s="26">
        <f t="shared" si="339"/>
        <v>-0.18</v>
      </c>
      <c r="BE432" s="26" t="s">
        <v>66</v>
      </c>
      <c r="BF432" s="26">
        <f t="shared" si="340"/>
        <v>-0.18</v>
      </c>
      <c r="BG432" s="26" t="s">
        <v>67</v>
      </c>
      <c r="BH432" s="26">
        <f t="shared" si="341"/>
        <v>-0.18</v>
      </c>
      <c r="BI432" s="26">
        <v>9</v>
      </c>
      <c r="BJ432" s="26" t="s">
        <v>63</v>
      </c>
      <c r="BK432" s="26">
        <f t="shared" si="342"/>
        <v>-0.18</v>
      </c>
      <c r="BL432" s="26" t="s">
        <v>86</v>
      </c>
      <c r="BM432" s="26">
        <f t="shared" si="343"/>
        <v>-0.18</v>
      </c>
      <c r="BN432" s="26" t="s">
        <v>64</v>
      </c>
      <c r="BO432" s="26">
        <f t="shared" si="344"/>
        <v>-0.18</v>
      </c>
      <c r="BP432" s="26" t="s">
        <v>65</v>
      </c>
      <c r="BQ432" s="26">
        <f t="shared" si="345"/>
        <v>-0.18</v>
      </c>
      <c r="BR432" s="26" t="s">
        <v>66</v>
      </c>
      <c r="BS432" s="26">
        <f t="shared" si="346"/>
        <v>-0.18</v>
      </c>
      <c r="BT432" s="26" t="s">
        <v>67</v>
      </c>
      <c r="BU432" s="26">
        <f t="shared" si="347"/>
        <v>-0.18</v>
      </c>
      <c r="BV432" s="26">
        <v>9</v>
      </c>
      <c r="BW432" s="26" t="s">
        <v>63</v>
      </c>
      <c r="BX432" s="26">
        <f t="shared" si="348"/>
        <v>-0.3</v>
      </c>
      <c r="BY432" s="26" t="s">
        <v>18</v>
      </c>
      <c r="BZ432" s="26">
        <f t="shared" si="349"/>
        <v>-0.3</v>
      </c>
      <c r="CA432" s="26" t="s">
        <v>64</v>
      </c>
      <c r="CB432" s="26">
        <f t="shared" si="350"/>
        <v>-0.3</v>
      </c>
      <c r="CC432" s="26" t="s">
        <v>65</v>
      </c>
      <c r="CD432" s="26">
        <f t="shared" si="351"/>
        <v>-0.3</v>
      </c>
      <c r="CE432" s="26" t="s">
        <v>66</v>
      </c>
      <c r="CF432" s="26">
        <f t="shared" si="352"/>
        <v>-0.3</v>
      </c>
      <c r="CG432" s="26" t="s">
        <v>67</v>
      </c>
      <c r="CH432" s="26">
        <f t="shared" si="353"/>
        <v>-0.3</v>
      </c>
      <c r="CI432" s="26">
        <v>9</v>
      </c>
      <c r="CJ432" s="26" t="s">
        <v>63</v>
      </c>
      <c r="CK432" s="26">
        <f t="shared" si="354"/>
        <v>-0.3</v>
      </c>
      <c r="CL432" s="26" t="s">
        <v>18</v>
      </c>
      <c r="CM432" s="26">
        <f t="shared" si="355"/>
        <v>-0.3</v>
      </c>
      <c r="CN432" s="26" t="s">
        <v>64</v>
      </c>
      <c r="CO432" s="26">
        <f t="shared" si="356"/>
        <v>-0.3</v>
      </c>
      <c r="CP432" s="26" t="s">
        <v>65</v>
      </c>
      <c r="CQ432" s="26">
        <f t="shared" si="357"/>
        <v>-0.3</v>
      </c>
      <c r="CR432" s="26" t="s">
        <v>66</v>
      </c>
      <c r="CS432" s="26">
        <f t="shared" si="358"/>
        <v>-0.3</v>
      </c>
      <c r="CT432" s="26" t="s">
        <v>67</v>
      </c>
      <c r="CU432" s="26">
        <f t="shared" si="359"/>
        <v>-0.3</v>
      </c>
    </row>
    <row r="433" spans="1:99" ht="15.75" x14ac:dyDescent="0.15">
      <c r="A433" s="23" t="s">
        <v>967</v>
      </c>
      <c r="B433" s="24" t="s">
        <v>968</v>
      </c>
      <c r="C433" s="23" t="s">
        <v>160</v>
      </c>
      <c r="D433" s="23" t="s">
        <v>9</v>
      </c>
      <c r="E433" s="25"/>
      <c r="F433" s="23">
        <v>0</v>
      </c>
      <c r="G433" s="26">
        <v>0</v>
      </c>
      <c r="H433" s="26">
        <v>86</v>
      </c>
      <c r="I433" s="26">
        <v>70</v>
      </c>
      <c r="J433" s="26">
        <v>63</v>
      </c>
      <c r="K433" s="26">
        <v>70</v>
      </c>
      <c r="L433" s="26">
        <v>0</v>
      </c>
      <c r="M433" s="26">
        <v>0</v>
      </c>
      <c r="N433" s="27">
        <v>86</v>
      </c>
      <c r="O433" s="26">
        <v>77</v>
      </c>
      <c r="P433" s="26">
        <f t="shared" si="361"/>
        <v>452</v>
      </c>
      <c r="Q433" s="28" t="str">
        <f>IF(D433="物理类",IF(P433&gt;=分数线!$C$2,"本科",""),IF(D433="历史类",IF(P433&gt;=分数线!$C$3,"本科","")))</f>
        <v/>
      </c>
      <c r="R433" s="28">
        <f t="shared" si="362"/>
        <v>0</v>
      </c>
      <c r="S433" s="28" t="str">
        <f>IF(D433="物理类",IF(P433&gt;=分数线!$C$6,"重本",""),IF(D433="历史类",IF(P433&gt;=分数线!$C$7,"重本","")))</f>
        <v/>
      </c>
      <c r="T433" s="28">
        <f t="shared" si="323"/>
        <v>0</v>
      </c>
      <c r="U433" s="28">
        <f t="shared" si="360"/>
        <v>0</v>
      </c>
      <c r="V433" s="26">
        <v>9</v>
      </c>
      <c r="W433" s="26" t="s">
        <v>78</v>
      </c>
      <c r="X433" s="26">
        <f t="shared" si="324"/>
        <v>0</v>
      </c>
      <c r="Y433" s="26" t="s">
        <v>161</v>
      </c>
      <c r="Z433" s="26">
        <f t="shared" si="325"/>
        <v>0</v>
      </c>
      <c r="AA433" s="26" t="s">
        <v>359</v>
      </c>
      <c r="AB433" s="26">
        <f t="shared" si="326"/>
        <v>0</v>
      </c>
      <c r="AC433" s="49" t="s">
        <v>27</v>
      </c>
      <c r="AD433" s="26">
        <f t="shared" si="327"/>
        <v>0</v>
      </c>
      <c r="AE433" s="29" t="s">
        <v>82</v>
      </c>
      <c r="AF433" s="26">
        <f t="shared" si="328"/>
        <v>0</v>
      </c>
      <c r="AG433" s="29" t="s">
        <v>92</v>
      </c>
      <c r="AH433" s="26">
        <f t="shared" si="329"/>
        <v>0</v>
      </c>
      <c r="AI433" s="26">
        <v>9</v>
      </c>
      <c r="AJ433" s="26" t="s">
        <v>63</v>
      </c>
      <c r="AK433" s="26">
        <f t="shared" si="330"/>
        <v>0</v>
      </c>
      <c r="AL433" s="26" t="s">
        <v>86</v>
      </c>
      <c r="AM433" s="26">
        <f t="shared" si="331"/>
        <v>0</v>
      </c>
      <c r="AN433" s="26" t="s">
        <v>64</v>
      </c>
      <c r="AO433" s="26">
        <f t="shared" si="332"/>
        <v>0</v>
      </c>
      <c r="AP433" s="26" t="s">
        <v>65</v>
      </c>
      <c r="AQ433" s="26">
        <f t="shared" si="333"/>
        <v>0</v>
      </c>
      <c r="AR433" s="26" t="s">
        <v>66</v>
      </c>
      <c r="AS433" s="26">
        <f t="shared" si="334"/>
        <v>0</v>
      </c>
      <c r="AT433" s="26" t="s">
        <v>67</v>
      </c>
      <c r="AU433" s="26">
        <f t="shared" si="335"/>
        <v>0</v>
      </c>
      <c r="AV433" s="26">
        <v>9</v>
      </c>
      <c r="AW433" s="26" t="s">
        <v>63</v>
      </c>
      <c r="AX433" s="26">
        <f t="shared" si="336"/>
        <v>0</v>
      </c>
      <c r="AY433" s="26" t="s">
        <v>86</v>
      </c>
      <c r="AZ433" s="26">
        <f t="shared" si="337"/>
        <v>0</v>
      </c>
      <c r="BA433" s="26" t="s">
        <v>64</v>
      </c>
      <c r="BB433" s="26">
        <f t="shared" si="338"/>
        <v>0</v>
      </c>
      <c r="BC433" s="26" t="s">
        <v>65</v>
      </c>
      <c r="BD433" s="26">
        <f t="shared" si="339"/>
        <v>0</v>
      </c>
      <c r="BE433" s="26" t="s">
        <v>66</v>
      </c>
      <c r="BF433" s="26">
        <f t="shared" si="340"/>
        <v>0</v>
      </c>
      <c r="BG433" s="26" t="s">
        <v>67</v>
      </c>
      <c r="BH433" s="26">
        <f t="shared" si="341"/>
        <v>0</v>
      </c>
      <c r="BI433" s="26">
        <v>9</v>
      </c>
      <c r="BJ433" s="26" t="s">
        <v>63</v>
      </c>
      <c r="BK433" s="26">
        <f t="shared" si="342"/>
        <v>0</v>
      </c>
      <c r="BL433" s="26" t="s">
        <v>86</v>
      </c>
      <c r="BM433" s="26">
        <f t="shared" si="343"/>
        <v>0</v>
      </c>
      <c r="BN433" s="26" t="s">
        <v>64</v>
      </c>
      <c r="BO433" s="26">
        <f t="shared" si="344"/>
        <v>0</v>
      </c>
      <c r="BP433" s="26" t="s">
        <v>65</v>
      </c>
      <c r="BQ433" s="26">
        <f t="shared" si="345"/>
        <v>0</v>
      </c>
      <c r="BR433" s="26" t="s">
        <v>66</v>
      </c>
      <c r="BS433" s="26">
        <f t="shared" si="346"/>
        <v>0</v>
      </c>
      <c r="BT433" s="26" t="s">
        <v>67</v>
      </c>
      <c r="BU433" s="26">
        <f t="shared" si="347"/>
        <v>0</v>
      </c>
      <c r="BV433" s="26">
        <v>9</v>
      </c>
      <c r="BW433" s="26" t="s">
        <v>63</v>
      </c>
      <c r="BX433" s="26">
        <f t="shared" si="348"/>
        <v>0</v>
      </c>
      <c r="BY433" s="26" t="s">
        <v>18</v>
      </c>
      <c r="BZ433" s="26">
        <f t="shared" si="349"/>
        <v>0</v>
      </c>
      <c r="CA433" s="26" t="s">
        <v>64</v>
      </c>
      <c r="CB433" s="26">
        <f t="shared" si="350"/>
        <v>0</v>
      </c>
      <c r="CC433" s="26" t="s">
        <v>65</v>
      </c>
      <c r="CD433" s="26">
        <f t="shared" si="351"/>
        <v>0</v>
      </c>
      <c r="CE433" s="26" t="s">
        <v>66</v>
      </c>
      <c r="CF433" s="26">
        <f t="shared" si="352"/>
        <v>0</v>
      </c>
      <c r="CG433" s="26" t="s">
        <v>67</v>
      </c>
      <c r="CH433" s="26">
        <f t="shared" si="353"/>
        <v>0</v>
      </c>
      <c r="CI433" s="26">
        <v>9</v>
      </c>
      <c r="CJ433" s="26" t="s">
        <v>63</v>
      </c>
      <c r="CK433" s="26">
        <f t="shared" si="354"/>
        <v>0</v>
      </c>
      <c r="CL433" s="26" t="s">
        <v>18</v>
      </c>
      <c r="CM433" s="26">
        <f t="shared" si="355"/>
        <v>0</v>
      </c>
      <c r="CN433" s="26" t="s">
        <v>64</v>
      </c>
      <c r="CO433" s="26">
        <f t="shared" si="356"/>
        <v>0</v>
      </c>
      <c r="CP433" s="26" t="s">
        <v>65</v>
      </c>
      <c r="CQ433" s="26">
        <f t="shared" si="357"/>
        <v>0</v>
      </c>
      <c r="CR433" s="26" t="s">
        <v>66</v>
      </c>
      <c r="CS433" s="26">
        <f t="shared" si="358"/>
        <v>0</v>
      </c>
      <c r="CT433" s="26" t="s">
        <v>67</v>
      </c>
      <c r="CU433" s="26">
        <f t="shared" si="359"/>
        <v>0</v>
      </c>
    </row>
    <row r="434" spans="1:99" ht="15.75" x14ac:dyDescent="0.15">
      <c r="A434" s="23" t="s">
        <v>969</v>
      </c>
      <c r="B434" s="24" t="s">
        <v>970</v>
      </c>
      <c r="C434" s="23" t="s">
        <v>160</v>
      </c>
      <c r="D434" s="23" t="s">
        <v>9</v>
      </c>
      <c r="E434" s="25"/>
      <c r="F434" s="23">
        <v>0</v>
      </c>
      <c r="G434" s="26">
        <v>0</v>
      </c>
      <c r="H434" s="26">
        <v>114</v>
      </c>
      <c r="I434" s="26">
        <v>28</v>
      </c>
      <c r="J434" s="26">
        <v>83</v>
      </c>
      <c r="K434" s="26">
        <v>68</v>
      </c>
      <c r="L434" s="26">
        <v>0</v>
      </c>
      <c r="M434" s="26">
        <v>0</v>
      </c>
      <c r="N434" s="27">
        <v>73</v>
      </c>
      <c r="O434" s="26">
        <v>79</v>
      </c>
      <c r="P434" s="26">
        <f t="shared" si="361"/>
        <v>445</v>
      </c>
      <c r="Q434" s="28" t="str">
        <f>IF(D434="物理类",IF(P434&gt;=分数线!$C$2,"本科",""),IF(D434="历史类",IF(P434&gt;=分数线!$C$3,"本科","")))</f>
        <v/>
      </c>
      <c r="R434" s="28">
        <f t="shared" si="362"/>
        <v>0</v>
      </c>
      <c r="S434" s="28" t="str">
        <f>IF(D434="物理类",IF(P434&gt;=分数线!$C$6,"重本",""),IF(D434="历史类",IF(P434&gt;=分数线!$C$7,"重本","")))</f>
        <v/>
      </c>
      <c r="T434" s="28">
        <f t="shared" si="323"/>
        <v>0</v>
      </c>
      <c r="U434" s="28">
        <f t="shared" si="360"/>
        <v>0</v>
      </c>
      <c r="V434" s="26">
        <v>9</v>
      </c>
      <c r="W434" s="26" t="s">
        <v>216</v>
      </c>
      <c r="X434" s="26">
        <f t="shared" si="324"/>
        <v>0</v>
      </c>
      <c r="Y434" s="26" t="s">
        <v>217</v>
      </c>
      <c r="Z434" s="26">
        <f t="shared" si="325"/>
        <v>0</v>
      </c>
      <c r="AA434" s="26" t="s">
        <v>93</v>
      </c>
      <c r="AB434" s="26">
        <f t="shared" si="326"/>
        <v>0</v>
      </c>
      <c r="AC434" s="49" t="s">
        <v>25</v>
      </c>
      <c r="AD434" s="26">
        <f t="shared" si="327"/>
        <v>0</v>
      </c>
      <c r="AE434" s="29" t="s">
        <v>470</v>
      </c>
      <c r="AF434" s="26">
        <f t="shared" si="328"/>
        <v>0</v>
      </c>
      <c r="AG434" s="29" t="s">
        <v>67</v>
      </c>
      <c r="AH434" s="26">
        <f t="shared" si="329"/>
        <v>0</v>
      </c>
      <c r="AI434" s="26">
        <v>9</v>
      </c>
      <c r="AJ434" s="26" t="s">
        <v>63</v>
      </c>
      <c r="AK434" s="26">
        <f t="shared" si="330"/>
        <v>0</v>
      </c>
      <c r="AL434" s="26" t="s">
        <v>86</v>
      </c>
      <c r="AM434" s="26">
        <f t="shared" si="331"/>
        <v>0</v>
      </c>
      <c r="AN434" s="26" t="s">
        <v>64</v>
      </c>
      <c r="AO434" s="26">
        <f t="shared" si="332"/>
        <v>0</v>
      </c>
      <c r="AP434" s="26" t="s">
        <v>65</v>
      </c>
      <c r="AQ434" s="26">
        <f t="shared" si="333"/>
        <v>0</v>
      </c>
      <c r="AR434" s="26" t="s">
        <v>66</v>
      </c>
      <c r="AS434" s="26">
        <f t="shared" si="334"/>
        <v>0</v>
      </c>
      <c r="AT434" s="26" t="s">
        <v>67</v>
      </c>
      <c r="AU434" s="26">
        <f t="shared" si="335"/>
        <v>0</v>
      </c>
      <c r="AV434" s="26">
        <v>9</v>
      </c>
      <c r="AW434" s="26" t="s">
        <v>63</v>
      </c>
      <c r="AX434" s="26">
        <f t="shared" si="336"/>
        <v>0</v>
      </c>
      <c r="AY434" s="26" t="s">
        <v>86</v>
      </c>
      <c r="AZ434" s="26">
        <f t="shared" si="337"/>
        <v>0</v>
      </c>
      <c r="BA434" s="26" t="s">
        <v>64</v>
      </c>
      <c r="BB434" s="26">
        <f t="shared" si="338"/>
        <v>0</v>
      </c>
      <c r="BC434" s="26" t="s">
        <v>65</v>
      </c>
      <c r="BD434" s="26">
        <f t="shared" si="339"/>
        <v>0</v>
      </c>
      <c r="BE434" s="26" t="s">
        <v>66</v>
      </c>
      <c r="BF434" s="26">
        <f t="shared" si="340"/>
        <v>0</v>
      </c>
      <c r="BG434" s="26" t="s">
        <v>67</v>
      </c>
      <c r="BH434" s="26">
        <f t="shared" si="341"/>
        <v>0</v>
      </c>
      <c r="BI434" s="26">
        <v>9</v>
      </c>
      <c r="BJ434" s="26" t="s">
        <v>63</v>
      </c>
      <c r="BK434" s="26">
        <f t="shared" si="342"/>
        <v>0</v>
      </c>
      <c r="BL434" s="26" t="s">
        <v>86</v>
      </c>
      <c r="BM434" s="26">
        <f t="shared" si="343"/>
        <v>0</v>
      </c>
      <c r="BN434" s="26" t="s">
        <v>64</v>
      </c>
      <c r="BO434" s="26">
        <f t="shared" si="344"/>
        <v>0</v>
      </c>
      <c r="BP434" s="26" t="s">
        <v>65</v>
      </c>
      <c r="BQ434" s="26">
        <f t="shared" si="345"/>
        <v>0</v>
      </c>
      <c r="BR434" s="26" t="s">
        <v>66</v>
      </c>
      <c r="BS434" s="26">
        <f t="shared" si="346"/>
        <v>0</v>
      </c>
      <c r="BT434" s="26" t="s">
        <v>67</v>
      </c>
      <c r="BU434" s="26">
        <f t="shared" si="347"/>
        <v>0</v>
      </c>
      <c r="BV434" s="26">
        <v>9</v>
      </c>
      <c r="BW434" s="26" t="s">
        <v>63</v>
      </c>
      <c r="BX434" s="26">
        <f t="shared" si="348"/>
        <v>0</v>
      </c>
      <c r="BY434" s="26" t="s">
        <v>18</v>
      </c>
      <c r="BZ434" s="26">
        <f t="shared" si="349"/>
        <v>0</v>
      </c>
      <c r="CA434" s="26" t="s">
        <v>64</v>
      </c>
      <c r="CB434" s="26">
        <f t="shared" si="350"/>
        <v>0</v>
      </c>
      <c r="CC434" s="26" t="s">
        <v>65</v>
      </c>
      <c r="CD434" s="26">
        <f t="shared" si="351"/>
        <v>0</v>
      </c>
      <c r="CE434" s="26" t="s">
        <v>66</v>
      </c>
      <c r="CF434" s="26">
        <f t="shared" si="352"/>
        <v>0</v>
      </c>
      <c r="CG434" s="26" t="s">
        <v>67</v>
      </c>
      <c r="CH434" s="26">
        <f t="shared" si="353"/>
        <v>0</v>
      </c>
      <c r="CI434" s="26">
        <v>9</v>
      </c>
      <c r="CJ434" s="26" t="s">
        <v>63</v>
      </c>
      <c r="CK434" s="26">
        <f t="shared" si="354"/>
        <v>0</v>
      </c>
      <c r="CL434" s="26" t="s">
        <v>18</v>
      </c>
      <c r="CM434" s="26">
        <f t="shared" si="355"/>
        <v>0</v>
      </c>
      <c r="CN434" s="26" t="s">
        <v>64</v>
      </c>
      <c r="CO434" s="26">
        <f t="shared" si="356"/>
        <v>0</v>
      </c>
      <c r="CP434" s="26" t="s">
        <v>65</v>
      </c>
      <c r="CQ434" s="26">
        <f t="shared" si="357"/>
        <v>0</v>
      </c>
      <c r="CR434" s="26" t="s">
        <v>66</v>
      </c>
      <c r="CS434" s="26">
        <f t="shared" si="358"/>
        <v>0</v>
      </c>
      <c r="CT434" s="26" t="s">
        <v>67</v>
      </c>
      <c r="CU434" s="26">
        <f t="shared" si="359"/>
        <v>0</v>
      </c>
    </row>
    <row r="435" spans="1:99" ht="15.75" x14ac:dyDescent="0.15">
      <c r="A435" s="23" t="s">
        <v>971</v>
      </c>
      <c r="B435" s="24" t="s">
        <v>972</v>
      </c>
      <c r="C435" s="23" t="s">
        <v>160</v>
      </c>
      <c r="D435" s="23" t="s">
        <v>9</v>
      </c>
      <c r="E435" s="25"/>
      <c r="F435" s="23">
        <v>0.2</v>
      </c>
      <c r="G435" s="26">
        <v>0</v>
      </c>
      <c r="H435" s="26">
        <v>105</v>
      </c>
      <c r="I435" s="26">
        <v>45</v>
      </c>
      <c r="J435" s="26">
        <v>94</v>
      </c>
      <c r="K435" s="26">
        <v>62</v>
      </c>
      <c r="L435" s="26">
        <v>0</v>
      </c>
      <c r="M435" s="26">
        <v>0</v>
      </c>
      <c r="N435" s="27">
        <v>68</v>
      </c>
      <c r="O435" s="26">
        <v>65</v>
      </c>
      <c r="P435" s="26">
        <f t="shared" si="361"/>
        <v>439</v>
      </c>
      <c r="Q435" s="28" t="str">
        <f>IF(D435="物理类",IF(P435&gt;=分数线!$C$2,"本科",""),IF(D435="历史类",IF(P435&gt;=分数线!$C$3,"本科","")))</f>
        <v/>
      </c>
      <c r="R435" s="28">
        <f t="shared" si="362"/>
        <v>-7.2</v>
      </c>
      <c r="S435" s="28" t="str">
        <f>IF(D435="物理类",IF(P435&gt;=分数线!$C$6,"重本",""),IF(D435="历史类",IF(P435&gt;=分数线!$C$7,"重本","")))</f>
        <v/>
      </c>
      <c r="T435" s="28">
        <f t="shared" si="323"/>
        <v>0</v>
      </c>
      <c r="U435" s="28">
        <f t="shared" si="360"/>
        <v>-7.2</v>
      </c>
      <c r="V435" s="26">
        <v>9</v>
      </c>
      <c r="W435" s="26" t="s">
        <v>216</v>
      </c>
      <c r="X435" s="26">
        <f t="shared" si="324"/>
        <v>-0.12</v>
      </c>
      <c r="Y435" s="26" t="s">
        <v>217</v>
      </c>
      <c r="Z435" s="26">
        <f t="shared" si="325"/>
        <v>-0.12</v>
      </c>
      <c r="AA435" s="26" t="s">
        <v>93</v>
      </c>
      <c r="AB435" s="26">
        <f t="shared" si="326"/>
        <v>-0.12</v>
      </c>
      <c r="AC435" s="49" t="s">
        <v>25</v>
      </c>
      <c r="AD435" s="26">
        <f t="shared" si="327"/>
        <v>-0.12</v>
      </c>
      <c r="AE435" s="29" t="s">
        <v>470</v>
      </c>
      <c r="AF435" s="26">
        <f t="shared" si="328"/>
        <v>-0.12</v>
      </c>
      <c r="AG435" s="29" t="s">
        <v>67</v>
      </c>
      <c r="AH435" s="26">
        <f t="shared" si="329"/>
        <v>-0.12</v>
      </c>
      <c r="AI435" s="26">
        <v>9</v>
      </c>
      <c r="AJ435" s="26" t="s">
        <v>63</v>
      </c>
      <c r="AK435" s="26">
        <f t="shared" si="330"/>
        <v>-0.12</v>
      </c>
      <c r="AL435" s="26" t="s">
        <v>86</v>
      </c>
      <c r="AM435" s="26">
        <f t="shared" si="331"/>
        <v>-0.12</v>
      </c>
      <c r="AN435" s="26" t="s">
        <v>64</v>
      </c>
      <c r="AO435" s="26">
        <f t="shared" si="332"/>
        <v>-0.12</v>
      </c>
      <c r="AP435" s="26" t="s">
        <v>65</v>
      </c>
      <c r="AQ435" s="26">
        <f t="shared" si="333"/>
        <v>-0.12</v>
      </c>
      <c r="AR435" s="26" t="s">
        <v>66</v>
      </c>
      <c r="AS435" s="26">
        <f t="shared" si="334"/>
        <v>-0.12</v>
      </c>
      <c r="AT435" s="26" t="s">
        <v>67</v>
      </c>
      <c r="AU435" s="26">
        <f t="shared" si="335"/>
        <v>-0.12</v>
      </c>
      <c r="AV435" s="26">
        <v>9</v>
      </c>
      <c r="AW435" s="26" t="s">
        <v>63</v>
      </c>
      <c r="AX435" s="26">
        <f t="shared" si="336"/>
        <v>-0.18</v>
      </c>
      <c r="AY435" s="26" t="s">
        <v>86</v>
      </c>
      <c r="AZ435" s="26">
        <f t="shared" si="337"/>
        <v>-0.18</v>
      </c>
      <c r="BA435" s="26" t="s">
        <v>64</v>
      </c>
      <c r="BB435" s="26">
        <f t="shared" si="338"/>
        <v>-0.18</v>
      </c>
      <c r="BC435" s="26" t="s">
        <v>65</v>
      </c>
      <c r="BD435" s="26">
        <f t="shared" si="339"/>
        <v>-0.18</v>
      </c>
      <c r="BE435" s="26" t="s">
        <v>66</v>
      </c>
      <c r="BF435" s="26">
        <f t="shared" si="340"/>
        <v>-0.18</v>
      </c>
      <c r="BG435" s="26" t="s">
        <v>67</v>
      </c>
      <c r="BH435" s="26">
        <f t="shared" si="341"/>
        <v>-0.18</v>
      </c>
      <c r="BI435" s="26">
        <v>9</v>
      </c>
      <c r="BJ435" s="26" t="s">
        <v>63</v>
      </c>
      <c r="BK435" s="26">
        <f t="shared" si="342"/>
        <v>-0.18</v>
      </c>
      <c r="BL435" s="26" t="s">
        <v>86</v>
      </c>
      <c r="BM435" s="26">
        <f t="shared" si="343"/>
        <v>-0.18</v>
      </c>
      <c r="BN435" s="26" t="s">
        <v>64</v>
      </c>
      <c r="BO435" s="26">
        <f t="shared" si="344"/>
        <v>-0.18</v>
      </c>
      <c r="BP435" s="26" t="s">
        <v>65</v>
      </c>
      <c r="BQ435" s="26">
        <f t="shared" si="345"/>
        <v>-0.18</v>
      </c>
      <c r="BR435" s="26" t="s">
        <v>66</v>
      </c>
      <c r="BS435" s="26">
        <f t="shared" si="346"/>
        <v>-0.18</v>
      </c>
      <c r="BT435" s="26" t="s">
        <v>67</v>
      </c>
      <c r="BU435" s="26">
        <f t="shared" si="347"/>
        <v>-0.18</v>
      </c>
      <c r="BV435" s="26">
        <v>9</v>
      </c>
      <c r="BW435" s="26" t="s">
        <v>63</v>
      </c>
      <c r="BX435" s="26">
        <f t="shared" si="348"/>
        <v>-0.3</v>
      </c>
      <c r="BY435" s="26" t="s">
        <v>18</v>
      </c>
      <c r="BZ435" s="26">
        <f t="shared" si="349"/>
        <v>-0.3</v>
      </c>
      <c r="CA435" s="26" t="s">
        <v>64</v>
      </c>
      <c r="CB435" s="26">
        <f t="shared" si="350"/>
        <v>-0.3</v>
      </c>
      <c r="CC435" s="26" t="s">
        <v>65</v>
      </c>
      <c r="CD435" s="26">
        <f t="shared" si="351"/>
        <v>-0.3</v>
      </c>
      <c r="CE435" s="26" t="s">
        <v>66</v>
      </c>
      <c r="CF435" s="26">
        <f t="shared" si="352"/>
        <v>-0.3</v>
      </c>
      <c r="CG435" s="26" t="s">
        <v>67</v>
      </c>
      <c r="CH435" s="26">
        <f t="shared" si="353"/>
        <v>-0.3</v>
      </c>
      <c r="CI435" s="26">
        <v>9</v>
      </c>
      <c r="CJ435" s="26" t="s">
        <v>63</v>
      </c>
      <c r="CK435" s="26">
        <f t="shared" si="354"/>
        <v>-0.3</v>
      </c>
      <c r="CL435" s="26" t="s">
        <v>18</v>
      </c>
      <c r="CM435" s="26">
        <f t="shared" si="355"/>
        <v>-0.3</v>
      </c>
      <c r="CN435" s="26" t="s">
        <v>64</v>
      </c>
      <c r="CO435" s="26">
        <f t="shared" si="356"/>
        <v>-0.3</v>
      </c>
      <c r="CP435" s="26" t="s">
        <v>65</v>
      </c>
      <c r="CQ435" s="26">
        <f t="shared" si="357"/>
        <v>-0.3</v>
      </c>
      <c r="CR435" s="26" t="s">
        <v>66</v>
      </c>
      <c r="CS435" s="26">
        <f t="shared" si="358"/>
        <v>-0.3</v>
      </c>
      <c r="CT435" s="26" t="s">
        <v>67</v>
      </c>
      <c r="CU435" s="26">
        <f t="shared" si="359"/>
        <v>-0.3</v>
      </c>
    </row>
    <row r="436" spans="1:99" ht="15.75" x14ac:dyDescent="0.15">
      <c r="A436" s="23" t="s">
        <v>973</v>
      </c>
      <c r="B436" s="24" t="s">
        <v>974</v>
      </c>
      <c r="C436" s="23" t="s">
        <v>160</v>
      </c>
      <c r="D436" s="23" t="s">
        <v>9</v>
      </c>
      <c r="E436" s="25"/>
      <c r="F436" s="23">
        <v>0</v>
      </c>
      <c r="G436" s="26">
        <v>0</v>
      </c>
      <c r="H436" s="26">
        <v>105</v>
      </c>
      <c r="I436" s="26">
        <v>48</v>
      </c>
      <c r="J436" s="26">
        <v>73</v>
      </c>
      <c r="K436" s="26">
        <v>64</v>
      </c>
      <c r="L436" s="26">
        <v>0</v>
      </c>
      <c r="M436" s="26">
        <v>0</v>
      </c>
      <c r="N436" s="27">
        <v>74</v>
      </c>
      <c r="O436" s="26">
        <v>64</v>
      </c>
      <c r="P436" s="26">
        <f t="shared" si="361"/>
        <v>428</v>
      </c>
      <c r="Q436" s="28" t="str">
        <f>IF(D436="物理类",IF(P436&gt;=分数线!$C$2,"本科",""),IF(D436="历史类",IF(P436&gt;=分数线!$C$3,"本科","")))</f>
        <v/>
      </c>
      <c r="R436" s="28">
        <f t="shared" si="362"/>
        <v>0</v>
      </c>
      <c r="S436" s="28" t="str">
        <f>IF(D436="物理类",IF(P436&gt;=分数线!$C$6,"重本",""),IF(D436="历史类",IF(P436&gt;=分数线!$C$7,"重本","")))</f>
        <v/>
      </c>
      <c r="T436" s="28">
        <f t="shared" si="323"/>
        <v>0</v>
      </c>
      <c r="U436" s="28">
        <f t="shared" si="360"/>
        <v>0</v>
      </c>
      <c r="V436" s="26">
        <v>9</v>
      </c>
      <c r="W436" s="26" t="s">
        <v>85</v>
      </c>
      <c r="X436" s="26">
        <f t="shared" si="324"/>
        <v>0</v>
      </c>
      <c r="Y436" s="26" t="s">
        <v>274</v>
      </c>
      <c r="Z436" s="26">
        <f t="shared" si="325"/>
        <v>0</v>
      </c>
      <c r="AA436" s="26" t="s">
        <v>93</v>
      </c>
      <c r="AB436" s="26">
        <f t="shared" si="326"/>
        <v>0</v>
      </c>
      <c r="AC436" s="49" t="s">
        <v>25</v>
      </c>
      <c r="AD436" s="26">
        <f t="shared" si="327"/>
        <v>0</v>
      </c>
      <c r="AE436" s="29" t="s">
        <v>466</v>
      </c>
      <c r="AF436" s="26">
        <f t="shared" si="328"/>
        <v>0</v>
      </c>
      <c r="AG436" s="29" t="s">
        <v>92</v>
      </c>
      <c r="AH436" s="26">
        <f t="shared" si="329"/>
        <v>0</v>
      </c>
      <c r="AI436" s="26">
        <v>9</v>
      </c>
      <c r="AJ436" s="26" t="s">
        <v>63</v>
      </c>
      <c r="AK436" s="26">
        <f t="shared" si="330"/>
        <v>0</v>
      </c>
      <c r="AL436" s="26" t="s">
        <v>86</v>
      </c>
      <c r="AM436" s="26">
        <f t="shared" si="331"/>
        <v>0</v>
      </c>
      <c r="AN436" s="26" t="s">
        <v>64</v>
      </c>
      <c r="AO436" s="26">
        <f t="shared" si="332"/>
        <v>0</v>
      </c>
      <c r="AP436" s="26" t="s">
        <v>65</v>
      </c>
      <c r="AQ436" s="26">
        <f t="shared" si="333"/>
        <v>0</v>
      </c>
      <c r="AR436" s="26" t="s">
        <v>66</v>
      </c>
      <c r="AS436" s="26">
        <f t="shared" si="334"/>
        <v>0</v>
      </c>
      <c r="AT436" s="26" t="s">
        <v>67</v>
      </c>
      <c r="AU436" s="26">
        <f t="shared" si="335"/>
        <v>0</v>
      </c>
      <c r="AV436" s="26">
        <v>9</v>
      </c>
      <c r="AW436" s="26" t="s">
        <v>63</v>
      </c>
      <c r="AX436" s="26">
        <f t="shared" si="336"/>
        <v>0</v>
      </c>
      <c r="AY436" s="26" t="s">
        <v>86</v>
      </c>
      <c r="AZ436" s="26">
        <f t="shared" si="337"/>
        <v>0</v>
      </c>
      <c r="BA436" s="26" t="s">
        <v>64</v>
      </c>
      <c r="BB436" s="26">
        <f t="shared" si="338"/>
        <v>0</v>
      </c>
      <c r="BC436" s="26" t="s">
        <v>65</v>
      </c>
      <c r="BD436" s="26">
        <f t="shared" si="339"/>
        <v>0</v>
      </c>
      <c r="BE436" s="26" t="s">
        <v>66</v>
      </c>
      <c r="BF436" s="26">
        <f t="shared" si="340"/>
        <v>0</v>
      </c>
      <c r="BG436" s="26" t="s">
        <v>67</v>
      </c>
      <c r="BH436" s="26">
        <f t="shared" si="341"/>
        <v>0</v>
      </c>
      <c r="BI436" s="26">
        <v>9</v>
      </c>
      <c r="BJ436" s="26" t="s">
        <v>63</v>
      </c>
      <c r="BK436" s="26">
        <f t="shared" si="342"/>
        <v>0</v>
      </c>
      <c r="BL436" s="26" t="s">
        <v>86</v>
      </c>
      <c r="BM436" s="26">
        <f t="shared" si="343"/>
        <v>0</v>
      </c>
      <c r="BN436" s="26" t="s">
        <v>64</v>
      </c>
      <c r="BO436" s="26">
        <f t="shared" si="344"/>
        <v>0</v>
      </c>
      <c r="BP436" s="26" t="s">
        <v>65</v>
      </c>
      <c r="BQ436" s="26">
        <f t="shared" si="345"/>
        <v>0</v>
      </c>
      <c r="BR436" s="26" t="s">
        <v>66</v>
      </c>
      <c r="BS436" s="26">
        <f t="shared" si="346"/>
        <v>0</v>
      </c>
      <c r="BT436" s="26" t="s">
        <v>67</v>
      </c>
      <c r="BU436" s="26">
        <f t="shared" si="347"/>
        <v>0</v>
      </c>
      <c r="BV436" s="26">
        <v>9</v>
      </c>
      <c r="BW436" s="26" t="s">
        <v>63</v>
      </c>
      <c r="BX436" s="26">
        <f t="shared" si="348"/>
        <v>0</v>
      </c>
      <c r="BY436" s="26" t="s">
        <v>18</v>
      </c>
      <c r="BZ436" s="26">
        <f t="shared" si="349"/>
        <v>0</v>
      </c>
      <c r="CA436" s="26" t="s">
        <v>64</v>
      </c>
      <c r="CB436" s="26">
        <f t="shared" si="350"/>
        <v>0</v>
      </c>
      <c r="CC436" s="26" t="s">
        <v>65</v>
      </c>
      <c r="CD436" s="26">
        <f t="shared" si="351"/>
        <v>0</v>
      </c>
      <c r="CE436" s="26" t="s">
        <v>66</v>
      </c>
      <c r="CF436" s="26">
        <f t="shared" si="352"/>
        <v>0</v>
      </c>
      <c r="CG436" s="26" t="s">
        <v>67</v>
      </c>
      <c r="CH436" s="26">
        <f t="shared" si="353"/>
        <v>0</v>
      </c>
      <c r="CI436" s="26">
        <v>9</v>
      </c>
      <c r="CJ436" s="26" t="s">
        <v>63</v>
      </c>
      <c r="CK436" s="26">
        <f t="shared" si="354"/>
        <v>0</v>
      </c>
      <c r="CL436" s="26" t="s">
        <v>18</v>
      </c>
      <c r="CM436" s="26">
        <f t="shared" si="355"/>
        <v>0</v>
      </c>
      <c r="CN436" s="26" t="s">
        <v>64</v>
      </c>
      <c r="CO436" s="26">
        <f t="shared" si="356"/>
        <v>0</v>
      </c>
      <c r="CP436" s="26" t="s">
        <v>65</v>
      </c>
      <c r="CQ436" s="26">
        <f t="shared" si="357"/>
        <v>0</v>
      </c>
      <c r="CR436" s="26" t="s">
        <v>66</v>
      </c>
      <c r="CS436" s="26">
        <f t="shared" si="358"/>
        <v>0</v>
      </c>
      <c r="CT436" s="26" t="s">
        <v>67</v>
      </c>
      <c r="CU436" s="26">
        <f t="shared" si="359"/>
        <v>0</v>
      </c>
    </row>
    <row r="437" spans="1:99" ht="15.75" x14ac:dyDescent="0.15">
      <c r="A437" s="23" t="s">
        <v>975</v>
      </c>
      <c r="B437" s="24" t="s">
        <v>976</v>
      </c>
      <c r="C437" s="23" t="s">
        <v>160</v>
      </c>
      <c r="D437" s="23" t="s">
        <v>9</v>
      </c>
      <c r="E437" s="25"/>
      <c r="F437" s="23">
        <v>0.2</v>
      </c>
      <c r="G437" s="26">
        <v>0</v>
      </c>
      <c r="H437" s="26">
        <v>98</v>
      </c>
      <c r="I437" s="26">
        <v>55</v>
      </c>
      <c r="J437" s="26">
        <v>57</v>
      </c>
      <c r="K437" s="26">
        <v>67</v>
      </c>
      <c r="L437" s="26">
        <v>0</v>
      </c>
      <c r="M437" s="26">
        <v>0</v>
      </c>
      <c r="N437" s="27">
        <v>72</v>
      </c>
      <c r="O437" s="26">
        <v>77</v>
      </c>
      <c r="P437" s="26">
        <f t="shared" si="361"/>
        <v>426</v>
      </c>
      <c r="Q437" s="28" t="str">
        <f>IF(D437="物理类",IF(P437&gt;=分数线!$C$2,"本科",""),IF(D437="历史类",IF(P437&gt;=分数线!$C$3,"本科","")))</f>
        <v/>
      </c>
      <c r="R437" s="28">
        <f t="shared" si="362"/>
        <v>-7.2</v>
      </c>
      <c r="S437" s="28" t="str">
        <f>IF(D437="物理类",IF(P437&gt;=分数线!$C$6,"重本",""),IF(D437="历史类",IF(P437&gt;=分数线!$C$7,"重本","")))</f>
        <v/>
      </c>
      <c r="T437" s="28">
        <f t="shared" si="323"/>
        <v>0</v>
      </c>
      <c r="U437" s="28">
        <f t="shared" si="360"/>
        <v>-7.2</v>
      </c>
      <c r="V437" s="26">
        <v>9</v>
      </c>
      <c r="W437" s="26" t="s">
        <v>85</v>
      </c>
      <c r="X437" s="26">
        <f t="shared" si="324"/>
        <v>-0.12</v>
      </c>
      <c r="Y437" s="26" t="s">
        <v>274</v>
      </c>
      <c r="Z437" s="26">
        <f t="shared" si="325"/>
        <v>-0.12</v>
      </c>
      <c r="AA437" s="26" t="s">
        <v>93</v>
      </c>
      <c r="AB437" s="26">
        <f t="shared" si="326"/>
        <v>-0.12</v>
      </c>
      <c r="AC437" s="49" t="s">
        <v>25</v>
      </c>
      <c r="AD437" s="26">
        <f t="shared" si="327"/>
        <v>-0.12</v>
      </c>
      <c r="AE437" s="29" t="s">
        <v>466</v>
      </c>
      <c r="AF437" s="26">
        <f t="shared" si="328"/>
        <v>-0.12</v>
      </c>
      <c r="AG437" s="29" t="s">
        <v>92</v>
      </c>
      <c r="AH437" s="26">
        <f t="shared" si="329"/>
        <v>-0.12</v>
      </c>
      <c r="AI437" s="26">
        <v>9</v>
      </c>
      <c r="AJ437" s="26" t="s">
        <v>63</v>
      </c>
      <c r="AK437" s="26">
        <f t="shared" si="330"/>
        <v>-0.12</v>
      </c>
      <c r="AL437" s="26" t="s">
        <v>86</v>
      </c>
      <c r="AM437" s="26">
        <f t="shared" si="331"/>
        <v>-0.12</v>
      </c>
      <c r="AN437" s="26" t="s">
        <v>64</v>
      </c>
      <c r="AO437" s="26">
        <f t="shared" si="332"/>
        <v>-0.12</v>
      </c>
      <c r="AP437" s="26" t="s">
        <v>65</v>
      </c>
      <c r="AQ437" s="26">
        <f t="shared" si="333"/>
        <v>-0.12</v>
      </c>
      <c r="AR437" s="26" t="s">
        <v>66</v>
      </c>
      <c r="AS437" s="26">
        <f t="shared" si="334"/>
        <v>-0.12</v>
      </c>
      <c r="AT437" s="26" t="s">
        <v>67</v>
      </c>
      <c r="AU437" s="26">
        <f t="shared" si="335"/>
        <v>-0.12</v>
      </c>
      <c r="AV437" s="26">
        <v>9</v>
      </c>
      <c r="AW437" s="26" t="s">
        <v>63</v>
      </c>
      <c r="AX437" s="26">
        <f t="shared" si="336"/>
        <v>-0.18</v>
      </c>
      <c r="AY437" s="26" t="s">
        <v>86</v>
      </c>
      <c r="AZ437" s="26">
        <f t="shared" si="337"/>
        <v>-0.18</v>
      </c>
      <c r="BA437" s="26" t="s">
        <v>64</v>
      </c>
      <c r="BB437" s="26">
        <f t="shared" si="338"/>
        <v>-0.18</v>
      </c>
      <c r="BC437" s="26" t="s">
        <v>65</v>
      </c>
      <c r="BD437" s="26">
        <f t="shared" si="339"/>
        <v>-0.18</v>
      </c>
      <c r="BE437" s="26" t="s">
        <v>66</v>
      </c>
      <c r="BF437" s="26">
        <f t="shared" si="340"/>
        <v>-0.18</v>
      </c>
      <c r="BG437" s="26" t="s">
        <v>67</v>
      </c>
      <c r="BH437" s="26">
        <f t="shared" si="341"/>
        <v>-0.18</v>
      </c>
      <c r="BI437" s="26">
        <v>9</v>
      </c>
      <c r="BJ437" s="26" t="s">
        <v>63</v>
      </c>
      <c r="BK437" s="26">
        <f t="shared" si="342"/>
        <v>-0.18</v>
      </c>
      <c r="BL437" s="26" t="s">
        <v>86</v>
      </c>
      <c r="BM437" s="26">
        <f t="shared" si="343"/>
        <v>-0.18</v>
      </c>
      <c r="BN437" s="26" t="s">
        <v>64</v>
      </c>
      <c r="BO437" s="26">
        <f t="shared" si="344"/>
        <v>-0.18</v>
      </c>
      <c r="BP437" s="26" t="s">
        <v>65</v>
      </c>
      <c r="BQ437" s="26">
        <f t="shared" si="345"/>
        <v>-0.18</v>
      </c>
      <c r="BR437" s="26" t="s">
        <v>66</v>
      </c>
      <c r="BS437" s="26">
        <f t="shared" si="346"/>
        <v>-0.18</v>
      </c>
      <c r="BT437" s="26" t="s">
        <v>67</v>
      </c>
      <c r="BU437" s="26">
        <f t="shared" si="347"/>
        <v>-0.18</v>
      </c>
      <c r="BV437" s="26">
        <v>9</v>
      </c>
      <c r="BW437" s="26" t="s">
        <v>63</v>
      </c>
      <c r="BX437" s="26">
        <f t="shared" si="348"/>
        <v>-0.3</v>
      </c>
      <c r="BY437" s="26" t="s">
        <v>18</v>
      </c>
      <c r="BZ437" s="26">
        <f t="shared" si="349"/>
        <v>-0.3</v>
      </c>
      <c r="CA437" s="26" t="s">
        <v>64</v>
      </c>
      <c r="CB437" s="26">
        <f t="shared" si="350"/>
        <v>-0.3</v>
      </c>
      <c r="CC437" s="26" t="s">
        <v>65</v>
      </c>
      <c r="CD437" s="26">
        <f t="shared" si="351"/>
        <v>-0.3</v>
      </c>
      <c r="CE437" s="26" t="s">
        <v>66</v>
      </c>
      <c r="CF437" s="26">
        <f t="shared" si="352"/>
        <v>-0.3</v>
      </c>
      <c r="CG437" s="26" t="s">
        <v>67</v>
      </c>
      <c r="CH437" s="26">
        <f t="shared" si="353"/>
        <v>-0.3</v>
      </c>
      <c r="CI437" s="26">
        <v>9</v>
      </c>
      <c r="CJ437" s="26" t="s">
        <v>63</v>
      </c>
      <c r="CK437" s="26">
        <f t="shared" si="354"/>
        <v>-0.3</v>
      </c>
      <c r="CL437" s="26" t="s">
        <v>18</v>
      </c>
      <c r="CM437" s="26">
        <f t="shared" si="355"/>
        <v>-0.3</v>
      </c>
      <c r="CN437" s="26" t="s">
        <v>64</v>
      </c>
      <c r="CO437" s="26">
        <f t="shared" si="356"/>
        <v>-0.3</v>
      </c>
      <c r="CP437" s="26" t="s">
        <v>65</v>
      </c>
      <c r="CQ437" s="26">
        <f t="shared" si="357"/>
        <v>-0.3</v>
      </c>
      <c r="CR437" s="26" t="s">
        <v>66</v>
      </c>
      <c r="CS437" s="26">
        <f t="shared" si="358"/>
        <v>-0.3</v>
      </c>
      <c r="CT437" s="26" t="s">
        <v>67</v>
      </c>
      <c r="CU437" s="26">
        <f t="shared" si="359"/>
        <v>-0.3</v>
      </c>
    </row>
    <row r="438" spans="1:99" ht="15.75" x14ac:dyDescent="0.15">
      <c r="A438" s="23" t="s">
        <v>977</v>
      </c>
      <c r="B438" s="24" t="s">
        <v>978</v>
      </c>
      <c r="C438" s="23" t="s">
        <v>160</v>
      </c>
      <c r="D438" s="23" t="s">
        <v>9</v>
      </c>
      <c r="E438" s="25"/>
      <c r="F438" s="23">
        <v>0</v>
      </c>
      <c r="G438" s="26">
        <v>0</v>
      </c>
      <c r="H438" s="26">
        <v>98</v>
      </c>
      <c r="I438" s="26">
        <v>40</v>
      </c>
      <c r="J438" s="26">
        <v>75</v>
      </c>
      <c r="K438" s="26">
        <v>69</v>
      </c>
      <c r="L438" s="26">
        <v>0</v>
      </c>
      <c r="M438" s="26">
        <v>0</v>
      </c>
      <c r="N438" s="27">
        <v>69</v>
      </c>
      <c r="O438" s="26">
        <v>67</v>
      </c>
      <c r="P438" s="26">
        <f t="shared" si="361"/>
        <v>418</v>
      </c>
      <c r="Q438" s="28" t="str">
        <f>IF(D438="物理类",IF(P438&gt;=分数线!$C$2,"本科",""),IF(D438="历史类",IF(P438&gt;=分数线!$C$3,"本科","")))</f>
        <v/>
      </c>
      <c r="R438" s="28">
        <f t="shared" si="362"/>
        <v>0</v>
      </c>
      <c r="S438" s="28" t="str">
        <f>IF(D438="物理类",IF(P438&gt;=分数线!$C$6,"重本",""),IF(D438="历史类",IF(P438&gt;=分数线!$C$7,"重本","")))</f>
        <v/>
      </c>
      <c r="T438" s="28">
        <f t="shared" si="323"/>
        <v>0</v>
      </c>
      <c r="U438" s="28">
        <f t="shared" si="360"/>
        <v>0</v>
      </c>
      <c r="V438" s="26">
        <v>9</v>
      </c>
      <c r="W438" s="26" t="s">
        <v>301</v>
      </c>
      <c r="X438" s="26">
        <f t="shared" si="324"/>
        <v>0</v>
      </c>
      <c r="Y438" s="26" t="s">
        <v>79</v>
      </c>
      <c r="Z438" s="26">
        <f t="shared" si="325"/>
        <v>0</v>
      </c>
      <c r="AA438" s="26" t="s">
        <v>80</v>
      </c>
      <c r="AB438" s="26">
        <f t="shared" si="326"/>
        <v>0</v>
      </c>
      <c r="AC438" s="49" t="s">
        <v>933</v>
      </c>
      <c r="AD438" s="26">
        <f t="shared" si="327"/>
        <v>0</v>
      </c>
      <c r="AE438" s="29" t="s">
        <v>470</v>
      </c>
      <c r="AF438" s="26">
        <f t="shared" si="328"/>
        <v>0</v>
      </c>
      <c r="AG438" s="29" t="s">
        <v>23</v>
      </c>
      <c r="AH438" s="26">
        <f t="shared" si="329"/>
        <v>0</v>
      </c>
      <c r="AI438" s="26">
        <v>9</v>
      </c>
      <c r="AJ438" s="26" t="s">
        <v>63</v>
      </c>
      <c r="AK438" s="26">
        <f t="shared" si="330"/>
        <v>0</v>
      </c>
      <c r="AL438" s="26" t="s">
        <v>86</v>
      </c>
      <c r="AM438" s="26">
        <f t="shared" si="331"/>
        <v>0</v>
      </c>
      <c r="AN438" s="26" t="s">
        <v>64</v>
      </c>
      <c r="AO438" s="26">
        <f t="shared" si="332"/>
        <v>0</v>
      </c>
      <c r="AP438" s="26" t="s">
        <v>65</v>
      </c>
      <c r="AQ438" s="26">
        <f t="shared" si="333"/>
        <v>0</v>
      </c>
      <c r="AR438" s="26" t="s">
        <v>66</v>
      </c>
      <c r="AS438" s="26">
        <f t="shared" si="334"/>
        <v>0</v>
      </c>
      <c r="AT438" s="26" t="s">
        <v>67</v>
      </c>
      <c r="AU438" s="26">
        <f t="shared" si="335"/>
        <v>0</v>
      </c>
      <c r="AV438" s="26">
        <v>9</v>
      </c>
      <c r="AW438" s="26" t="s">
        <v>63</v>
      </c>
      <c r="AX438" s="26">
        <f t="shared" si="336"/>
        <v>0</v>
      </c>
      <c r="AY438" s="26" t="s">
        <v>86</v>
      </c>
      <c r="AZ438" s="26">
        <f t="shared" si="337"/>
        <v>0</v>
      </c>
      <c r="BA438" s="26" t="s">
        <v>64</v>
      </c>
      <c r="BB438" s="26">
        <f t="shared" si="338"/>
        <v>0</v>
      </c>
      <c r="BC438" s="26" t="s">
        <v>65</v>
      </c>
      <c r="BD438" s="26">
        <f t="shared" si="339"/>
        <v>0</v>
      </c>
      <c r="BE438" s="26" t="s">
        <v>66</v>
      </c>
      <c r="BF438" s="26">
        <f t="shared" si="340"/>
        <v>0</v>
      </c>
      <c r="BG438" s="26" t="s">
        <v>67</v>
      </c>
      <c r="BH438" s="26">
        <f t="shared" si="341"/>
        <v>0</v>
      </c>
      <c r="BI438" s="26">
        <v>9</v>
      </c>
      <c r="BJ438" s="26" t="s">
        <v>63</v>
      </c>
      <c r="BK438" s="26">
        <f t="shared" si="342"/>
        <v>0</v>
      </c>
      <c r="BL438" s="26" t="s">
        <v>86</v>
      </c>
      <c r="BM438" s="26">
        <f t="shared" si="343"/>
        <v>0</v>
      </c>
      <c r="BN438" s="26" t="s">
        <v>64</v>
      </c>
      <c r="BO438" s="26">
        <f t="shared" si="344"/>
        <v>0</v>
      </c>
      <c r="BP438" s="26" t="s">
        <v>65</v>
      </c>
      <c r="BQ438" s="26">
        <f t="shared" si="345"/>
        <v>0</v>
      </c>
      <c r="BR438" s="26" t="s">
        <v>66</v>
      </c>
      <c r="BS438" s="26">
        <f t="shared" si="346"/>
        <v>0</v>
      </c>
      <c r="BT438" s="26" t="s">
        <v>67</v>
      </c>
      <c r="BU438" s="26">
        <f t="shared" si="347"/>
        <v>0</v>
      </c>
      <c r="BV438" s="26">
        <v>9</v>
      </c>
      <c r="BW438" s="26" t="s">
        <v>63</v>
      </c>
      <c r="BX438" s="26">
        <f t="shared" si="348"/>
        <v>0</v>
      </c>
      <c r="BY438" s="26" t="s">
        <v>18</v>
      </c>
      <c r="BZ438" s="26">
        <f t="shared" si="349"/>
        <v>0</v>
      </c>
      <c r="CA438" s="26" t="s">
        <v>64</v>
      </c>
      <c r="CB438" s="26">
        <f t="shared" si="350"/>
        <v>0</v>
      </c>
      <c r="CC438" s="26" t="s">
        <v>65</v>
      </c>
      <c r="CD438" s="26">
        <f t="shared" si="351"/>
        <v>0</v>
      </c>
      <c r="CE438" s="26" t="s">
        <v>66</v>
      </c>
      <c r="CF438" s="26">
        <f t="shared" si="352"/>
        <v>0</v>
      </c>
      <c r="CG438" s="26" t="s">
        <v>67</v>
      </c>
      <c r="CH438" s="26">
        <f t="shared" si="353"/>
        <v>0</v>
      </c>
      <c r="CI438" s="26">
        <v>9</v>
      </c>
      <c r="CJ438" s="26" t="s">
        <v>63</v>
      </c>
      <c r="CK438" s="26">
        <f t="shared" si="354"/>
        <v>0</v>
      </c>
      <c r="CL438" s="26" t="s">
        <v>18</v>
      </c>
      <c r="CM438" s="26">
        <f t="shared" si="355"/>
        <v>0</v>
      </c>
      <c r="CN438" s="26" t="s">
        <v>64</v>
      </c>
      <c r="CO438" s="26">
        <f t="shared" si="356"/>
        <v>0</v>
      </c>
      <c r="CP438" s="26" t="s">
        <v>65</v>
      </c>
      <c r="CQ438" s="26">
        <f t="shared" si="357"/>
        <v>0</v>
      </c>
      <c r="CR438" s="26" t="s">
        <v>66</v>
      </c>
      <c r="CS438" s="26">
        <f t="shared" si="358"/>
        <v>0</v>
      </c>
      <c r="CT438" s="26" t="s">
        <v>67</v>
      </c>
      <c r="CU438" s="26">
        <f t="shared" si="359"/>
        <v>0</v>
      </c>
    </row>
    <row r="439" spans="1:99" ht="15.75" x14ac:dyDescent="0.15">
      <c r="A439" s="23" t="s">
        <v>979</v>
      </c>
      <c r="B439" s="24" t="s">
        <v>980</v>
      </c>
      <c r="C439" s="23" t="s">
        <v>160</v>
      </c>
      <c r="D439" s="23" t="s">
        <v>9</v>
      </c>
      <c r="E439" s="25"/>
      <c r="F439" s="23">
        <v>0.2</v>
      </c>
      <c r="G439" s="26">
        <v>0</v>
      </c>
      <c r="H439" s="26">
        <v>92</v>
      </c>
      <c r="I439" s="26">
        <v>55</v>
      </c>
      <c r="J439" s="26">
        <v>39</v>
      </c>
      <c r="K439" s="26">
        <v>71</v>
      </c>
      <c r="L439" s="26">
        <v>0</v>
      </c>
      <c r="M439" s="26">
        <v>0</v>
      </c>
      <c r="N439" s="27">
        <v>56</v>
      </c>
      <c r="O439" s="26">
        <v>87</v>
      </c>
      <c r="P439" s="26">
        <f t="shared" si="361"/>
        <v>400</v>
      </c>
      <c r="Q439" s="28" t="str">
        <f>IF(D439="物理类",IF(P439&gt;=分数线!$C$2,"本科",""),IF(D439="历史类",IF(P439&gt;=分数线!$C$3,"本科","")))</f>
        <v/>
      </c>
      <c r="R439" s="28">
        <f t="shared" si="362"/>
        <v>-7.2</v>
      </c>
      <c r="S439" s="28" t="str">
        <f>IF(D439="物理类",IF(P439&gt;=分数线!$C$6,"重本",""),IF(D439="历史类",IF(P439&gt;=分数线!$C$7,"重本","")))</f>
        <v/>
      </c>
      <c r="T439" s="28">
        <f t="shared" si="323"/>
        <v>0</v>
      </c>
      <c r="U439" s="28">
        <f t="shared" ref="U439:U502" si="363">R439+T439</f>
        <v>-7.2</v>
      </c>
      <c r="V439" s="26">
        <v>9</v>
      </c>
      <c r="W439" s="26" t="s">
        <v>347</v>
      </c>
      <c r="X439" s="26">
        <f t="shared" si="324"/>
        <v>-0.12</v>
      </c>
      <c r="Y439" s="26" t="s">
        <v>182</v>
      </c>
      <c r="Z439" s="26">
        <f t="shared" si="325"/>
        <v>-0.12</v>
      </c>
      <c r="AA439" s="26" t="s">
        <v>80</v>
      </c>
      <c r="AB439" s="26">
        <f t="shared" si="326"/>
        <v>-0.12</v>
      </c>
      <c r="AC439" s="49" t="s">
        <v>918</v>
      </c>
      <c r="AD439" s="26">
        <f t="shared" si="327"/>
        <v>-0.12</v>
      </c>
      <c r="AE439" s="29" t="s">
        <v>66</v>
      </c>
      <c r="AF439" s="26">
        <f t="shared" si="328"/>
        <v>-0.12</v>
      </c>
      <c r="AG439" s="29" t="s">
        <v>602</v>
      </c>
      <c r="AH439" s="26">
        <f t="shared" si="329"/>
        <v>-0.12</v>
      </c>
      <c r="AI439" s="26">
        <v>9</v>
      </c>
      <c r="AJ439" s="26" t="s">
        <v>63</v>
      </c>
      <c r="AK439" s="26">
        <f t="shared" si="330"/>
        <v>-0.12</v>
      </c>
      <c r="AL439" s="26" t="s">
        <v>86</v>
      </c>
      <c r="AM439" s="26">
        <f t="shared" si="331"/>
        <v>-0.12</v>
      </c>
      <c r="AN439" s="26" t="s">
        <v>64</v>
      </c>
      <c r="AO439" s="26">
        <f t="shared" si="332"/>
        <v>-0.12</v>
      </c>
      <c r="AP439" s="26" t="s">
        <v>65</v>
      </c>
      <c r="AQ439" s="26">
        <f t="shared" si="333"/>
        <v>-0.12</v>
      </c>
      <c r="AR439" s="26" t="s">
        <v>66</v>
      </c>
      <c r="AS439" s="26">
        <f t="shared" si="334"/>
        <v>-0.12</v>
      </c>
      <c r="AT439" s="26" t="s">
        <v>67</v>
      </c>
      <c r="AU439" s="26">
        <f t="shared" si="335"/>
        <v>-0.12</v>
      </c>
      <c r="AV439" s="26">
        <v>9</v>
      </c>
      <c r="AW439" s="26" t="s">
        <v>63</v>
      </c>
      <c r="AX439" s="26">
        <f t="shared" si="336"/>
        <v>-0.18</v>
      </c>
      <c r="AY439" s="26" t="s">
        <v>86</v>
      </c>
      <c r="AZ439" s="26">
        <f t="shared" si="337"/>
        <v>-0.18</v>
      </c>
      <c r="BA439" s="26" t="s">
        <v>64</v>
      </c>
      <c r="BB439" s="26">
        <f t="shared" si="338"/>
        <v>-0.18</v>
      </c>
      <c r="BC439" s="26" t="s">
        <v>65</v>
      </c>
      <c r="BD439" s="26">
        <f t="shared" si="339"/>
        <v>-0.18</v>
      </c>
      <c r="BE439" s="26" t="s">
        <v>66</v>
      </c>
      <c r="BF439" s="26">
        <f t="shared" si="340"/>
        <v>-0.18</v>
      </c>
      <c r="BG439" s="26" t="s">
        <v>67</v>
      </c>
      <c r="BH439" s="26">
        <f t="shared" si="341"/>
        <v>-0.18</v>
      </c>
      <c r="BI439" s="26">
        <v>9</v>
      </c>
      <c r="BJ439" s="26" t="s">
        <v>63</v>
      </c>
      <c r="BK439" s="26">
        <f t="shared" si="342"/>
        <v>-0.18</v>
      </c>
      <c r="BL439" s="26" t="s">
        <v>86</v>
      </c>
      <c r="BM439" s="26">
        <f t="shared" si="343"/>
        <v>-0.18</v>
      </c>
      <c r="BN439" s="26" t="s">
        <v>64</v>
      </c>
      <c r="BO439" s="26">
        <f t="shared" si="344"/>
        <v>-0.18</v>
      </c>
      <c r="BP439" s="26" t="s">
        <v>65</v>
      </c>
      <c r="BQ439" s="26">
        <f t="shared" si="345"/>
        <v>-0.18</v>
      </c>
      <c r="BR439" s="26" t="s">
        <v>66</v>
      </c>
      <c r="BS439" s="26">
        <f t="shared" si="346"/>
        <v>-0.18</v>
      </c>
      <c r="BT439" s="26" t="s">
        <v>67</v>
      </c>
      <c r="BU439" s="26">
        <f t="shared" si="347"/>
        <v>-0.18</v>
      </c>
      <c r="BV439" s="26">
        <v>9</v>
      </c>
      <c r="BW439" s="26" t="s">
        <v>63</v>
      </c>
      <c r="BX439" s="26">
        <f t="shared" si="348"/>
        <v>-0.3</v>
      </c>
      <c r="BY439" s="26" t="s">
        <v>18</v>
      </c>
      <c r="BZ439" s="26">
        <f t="shared" si="349"/>
        <v>-0.3</v>
      </c>
      <c r="CA439" s="26" t="s">
        <v>64</v>
      </c>
      <c r="CB439" s="26">
        <f t="shared" si="350"/>
        <v>-0.3</v>
      </c>
      <c r="CC439" s="26" t="s">
        <v>65</v>
      </c>
      <c r="CD439" s="26">
        <f t="shared" si="351"/>
        <v>-0.3</v>
      </c>
      <c r="CE439" s="26" t="s">
        <v>66</v>
      </c>
      <c r="CF439" s="26">
        <f t="shared" si="352"/>
        <v>-0.3</v>
      </c>
      <c r="CG439" s="26" t="s">
        <v>67</v>
      </c>
      <c r="CH439" s="26">
        <f t="shared" si="353"/>
        <v>-0.3</v>
      </c>
      <c r="CI439" s="26">
        <v>9</v>
      </c>
      <c r="CJ439" s="26" t="s">
        <v>63</v>
      </c>
      <c r="CK439" s="26">
        <f t="shared" si="354"/>
        <v>-0.3</v>
      </c>
      <c r="CL439" s="26" t="s">
        <v>18</v>
      </c>
      <c r="CM439" s="26">
        <f t="shared" si="355"/>
        <v>-0.3</v>
      </c>
      <c r="CN439" s="26" t="s">
        <v>64</v>
      </c>
      <c r="CO439" s="26">
        <f t="shared" si="356"/>
        <v>-0.3</v>
      </c>
      <c r="CP439" s="26" t="s">
        <v>65</v>
      </c>
      <c r="CQ439" s="26">
        <f t="shared" si="357"/>
        <v>-0.3</v>
      </c>
      <c r="CR439" s="26" t="s">
        <v>66</v>
      </c>
      <c r="CS439" s="26">
        <f t="shared" si="358"/>
        <v>-0.3</v>
      </c>
      <c r="CT439" s="26" t="s">
        <v>67</v>
      </c>
      <c r="CU439" s="26">
        <f t="shared" si="359"/>
        <v>-0.3</v>
      </c>
    </row>
    <row r="440" spans="1:99" ht="15.75" x14ac:dyDescent="0.15">
      <c r="A440" s="23" t="s">
        <v>981</v>
      </c>
      <c r="B440" s="24" t="s">
        <v>982</v>
      </c>
      <c r="C440" s="23" t="s">
        <v>160</v>
      </c>
      <c r="D440" s="23" t="s">
        <v>9</v>
      </c>
      <c r="E440" s="25"/>
      <c r="F440" s="23">
        <v>0.2</v>
      </c>
      <c r="G440" s="26">
        <v>0</v>
      </c>
      <c r="H440" s="26">
        <v>91</v>
      </c>
      <c r="I440" s="26">
        <v>51</v>
      </c>
      <c r="J440" s="26">
        <v>68</v>
      </c>
      <c r="K440" s="26">
        <v>66</v>
      </c>
      <c r="L440" s="26">
        <v>0</v>
      </c>
      <c r="M440" s="26">
        <v>0</v>
      </c>
      <c r="N440" s="27">
        <v>51</v>
      </c>
      <c r="O440" s="26">
        <v>64</v>
      </c>
      <c r="P440" s="26">
        <f t="shared" si="361"/>
        <v>391</v>
      </c>
      <c r="Q440" s="28" t="str">
        <f>IF(D440="物理类",IF(P440&gt;=分数线!$C$2,"本科",""),IF(D440="历史类",IF(P440&gt;=分数线!$C$3,"本科","")))</f>
        <v/>
      </c>
      <c r="R440" s="28">
        <f t="shared" si="362"/>
        <v>-7.2</v>
      </c>
      <c r="S440" s="28" t="str">
        <f>IF(D440="物理类",IF(P440&gt;=分数线!$C$6,"重本",""),IF(D440="历史类",IF(P440&gt;=分数线!$C$7,"重本","")))</f>
        <v/>
      </c>
      <c r="T440" s="28">
        <f t="shared" si="323"/>
        <v>0</v>
      </c>
      <c r="U440" s="28">
        <f t="shared" si="363"/>
        <v>-7.2</v>
      </c>
      <c r="V440" s="26">
        <v>9</v>
      </c>
      <c r="W440" s="26" t="s">
        <v>85</v>
      </c>
      <c r="X440" s="26">
        <f t="shared" si="324"/>
        <v>-0.12</v>
      </c>
      <c r="Y440" s="26" t="s">
        <v>86</v>
      </c>
      <c r="Z440" s="26">
        <f t="shared" si="325"/>
        <v>-0.12</v>
      </c>
      <c r="AA440" s="26" t="s">
        <v>306</v>
      </c>
      <c r="AB440" s="26">
        <f t="shared" si="326"/>
        <v>-0.12</v>
      </c>
      <c r="AC440" s="49" t="s">
        <v>65</v>
      </c>
      <c r="AD440" s="26">
        <f t="shared" si="327"/>
        <v>-0.12</v>
      </c>
      <c r="AE440" s="29" t="s">
        <v>466</v>
      </c>
      <c r="AF440" s="26">
        <f t="shared" si="328"/>
        <v>-0.12</v>
      </c>
      <c r="AG440" s="29" t="s">
        <v>602</v>
      </c>
      <c r="AH440" s="26">
        <f t="shared" si="329"/>
        <v>-0.12</v>
      </c>
      <c r="AI440" s="26">
        <v>9</v>
      </c>
      <c r="AJ440" s="26" t="s">
        <v>63</v>
      </c>
      <c r="AK440" s="26">
        <f t="shared" si="330"/>
        <v>-0.12</v>
      </c>
      <c r="AL440" s="26" t="s">
        <v>86</v>
      </c>
      <c r="AM440" s="26">
        <f t="shared" si="331"/>
        <v>-0.12</v>
      </c>
      <c r="AN440" s="26" t="s">
        <v>64</v>
      </c>
      <c r="AO440" s="26">
        <f t="shared" si="332"/>
        <v>-0.12</v>
      </c>
      <c r="AP440" s="26" t="s">
        <v>65</v>
      </c>
      <c r="AQ440" s="26">
        <f t="shared" si="333"/>
        <v>-0.12</v>
      </c>
      <c r="AR440" s="26" t="s">
        <v>66</v>
      </c>
      <c r="AS440" s="26">
        <f t="shared" si="334"/>
        <v>-0.12</v>
      </c>
      <c r="AT440" s="26" t="s">
        <v>67</v>
      </c>
      <c r="AU440" s="26">
        <f t="shared" si="335"/>
        <v>-0.12</v>
      </c>
      <c r="AV440" s="26">
        <v>9</v>
      </c>
      <c r="AW440" s="26" t="s">
        <v>63</v>
      </c>
      <c r="AX440" s="26">
        <f t="shared" si="336"/>
        <v>-0.18</v>
      </c>
      <c r="AY440" s="26" t="s">
        <v>86</v>
      </c>
      <c r="AZ440" s="26">
        <f t="shared" si="337"/>
        <v>-0.18</v>
      </c>
      <c r="BA440" s="26" t="s">
        <v>64</v>
      </c>
      <c r="BB440" s="26">
        <f t="shared" si="338"/>
        <v>-0.18</v>
      </c>
      <c r="BC440" s="26" t="s">
        <v>65</v>
      </c>
      <c r="BD440" s="26">
        <f t="shared" si="339"/>
        <v>-0.18</v>
      </c>
      <c r="BE440" s="26" t="s">
        <v>66</v>
      </c>
      <c r="BF440" s="26">
        <f t="shared" si="340"/>
        <v>-0.18</v>
      </c>
      <c r="BG440" s="26" t="s">
        <v>67</v>
      </c>
      <c r="BH440" s="26">
        <f t="shared" si="341"/>
        <v>-0.18</v>
      </c>
      <c r="BI440" s="26">
        <v>9</v>
      </c>
      <c r="BJ440" s="26" t="s">
        <v>63</v>
      </c>
      <c r="BK440" s="26">
        <f t="shared" si="342"/>
        <v>-0.18</v>
      </c>
      <c r="BL440" s="26" t="s">
        <v>86</v>
      </c>
      <c r="BM440" s="26">
        <f t="shared" si="343"/>
        <v>-0.18</v>
      </c>
      <c r="BN440" s="26" t="s">
        <v>64</v>
      </c>
      <c r="BO440" s="26">
        <f t="shared" si="344"/>
        <v>-0.18</v>
      </c>
      <c r="BP440" s="26" t="s">
        <v>65</v>
      </c>
      <c r="BQ440" s="26">
        <f t="shared" si="345"/>
        <v>-0.18</v>
      </c>
      <c r="BR440" s="26" t="s">
        <v>66</v>
      </c>
      <c r="BS440" s="26">
        <f t="shared" si="346"/>
        <v>-0.18</v>
      </c>
      <c r="BT440" s="26" t="s">
        <v>67</v>
      </c>
      <c r="BU440" s="26">
        <f t="shared" si="347"/>
        <v>-0.18</v>
      </c>
      <c r="BV440" s="26">
        <v>9</v>
      </c>
      <c r="BW440" s="26" t="s">
        <v>63</v>
      </c>
      <c r="BX440" s="26">
        <f t="shared" si="348"/>
        <v>-0.3</v>
      </c>
      <c r="BY440" s="26" t="s">
        <v>18</v>
      </c>
      <c r="BZ440" s="26">
        <f t="shared" si="349"/>
        <v>-0.3</v>
      </c>
      <c r="CA440" s="26" t="s">
        <v>64</v>
      </c>
      <c r="CB440" s="26">
        <f t="shared" si="350"/>
        <v>-0.3</v>
      </c>
      <c r="CC440" s="26" t="s">
        <v>65</v>
      </c>
      <c r="CD440" s="26">
        <f t="shared" si="351"/>
        <v>-0.3</v>
      </c>
      <c r="CE440" s="26" t="s">
        <v>66</v>
      </c>
      <c r="CF440" s="26">
        <f t="shared" si="352"/>
        <v>-0.3</v>
      </c>
      <c r="CG440" s="26" t="s">
        <v>67</v>
      </c>
      <c r="CH440" s="26">
        <f t="shared" si="353"/>
        <v>-0.3</v>
      </c>
      <c r="CI440" s="26">
        <v>9</v>
      </c>
      <c r="CJ440" s="26" t="s">
        <v>63</v>
      </c>
      <c r="CK440" s="26">
        <f t="shared" si="354"/>
        <v>-0.3</v>
      </c>
      <c r="CL440" s="26" t="s">
        <v>18</v>
      </c>
      <c r="CM440" s="26">
        <f t="shared" si="355"/>
        <v>-0.3</v>
      </c>
      <c r="CN440" s="26" t="s">
        <v>64</v>
      </c>
      <c r="CO440" s="26">
        <f t="shared" si="356"/>
        <v>-0.3</v>
      </c>
      <c r="CP440" s="26" t="s">
        <v>65</v>
      </c>
      <c r="CQ440" s="26">
        <f t="shared" si="357"/>
        <v>-0.3</v>
      </c>
      <c r="CR440" s="26" t="s">
        <v>66</v>
      </c>
      <c r="CS440" s="26">
        <f t="shared" si="358"/>
        <v>-0.3</v>
      </c>
      <c r="CT440" s="26" t="s">
        <v>67</v>
      </c>
      <c r="CU440" s="26">
        <f t="shared" si="359"/>
        <v>-0.3</v>
      </c>
    </row>
    <row r="441" spans="1:99" ht="15.75" x14ac:dyDescent="0.15">
      <c r="A441" s="23" t="s">
        <v>983</v>
      </c>
      <c r="B441" s="24" t="s">
        <v>984</v>
      </c>
      <c r="C441" s="23" t="s">
        <v>160</v>
      </c>
      <c r="D441" s="23" t="s">
        <v>9</v>
      </c>
      <c r="E441" s="25"/>
      <c r="F441" s="23">
        <v>0</v>
      </c>
      <c r="G441" s="26">
        <v>0</v>
      </c>
      <c r="H441" s="26">
        <v>95</v>
      </c>
      <c r="I441" s="26">
        <v>68</v>
      </c>
      <c r="J441" s="26">
        <v>48</v>
      </c>
      <c r="K441" s="26">
        <v>55</v>
      </c>
      <c r="L441" s="26">
        <v>0</v>
      </c>
      <c r="M441" s="26">
        <v>0</v>
      </c>
      <c r="N441" s="27">
        <v>54</v>
      </c>
      <c r="O441" s="26">
        <v>65</v>
      </c>
      <c r="P441" s="26">
        <f t="shared" si="361"/>
        <v>385</v>
      </c>
      <c r="Q441" s="28" t="str">
        <f>IF(D441="物理类",IF(P441&gt;=分数线!$C$2,"本科",""),IF(D441="历史类",IF(P441&gt;=分数线!$C$3,"本科","")))</f>
        <v/>
      </c>
      <c r="R441" s="28">
        <f t="shared" si="362"/>
        <v>0</v>
      </c>
      <c r="S441" s="28" t="str">
        <f>IF(D441="物理类",IF(P441&gt;=分数线!$C$6,"重本",""),IF(D441="历史类",IF(P441&gt;=分数线!$C$7,"重本","")))</f>
        <v/>
      </c>
      <c r="T441" s="28">
        <f t="shared" si="323"/>
        <v>0</v>
      </c>
      <c r="U441" s="28">
        <f t="shared" si="363"/>
        <v>0</v>
      </c>
      <c r="V441" s="26">
        <v>9</v>
      </c>
      <c r="W441" s="26" t="s">
        <v>85</v>
      </c>
      <c r="X441" s="26">
        <f t="shared" si="324"/>
        <v>0</v>
      </c>
      <c r="Y441" s="26" t="s">
        <v>86</v>
      </c>
      <c r="Z441" s="26">
        <f t="shared" si="325"/>
        <v>0</v>
      </c>
      <c r="AA441" s="26" t="s">
        <v>306</v>
      </c>
      <c r="AB441" s="26">
        <f t="shared" si="326"/>
        <v>0</v>
      </c>
      <c r="AC441" s="49" t="s">
        <v>65</v>
      </c>
      <c r="AD441" s="26">
        <f t="shared" si="327"/>
        <v>0</v>
      </c>
      <c r="AE441" s="29" t="s">
        <v>466</v>
      </c>
      <c r="AF441" s="26">
        <f t="shared" si="328"/>
        <v>0</v>
      </c>
      <c r="AG441" s="29" t="s">
        <v>602</v>
      </c>
      <c r="AH441" s="26">
        <f t="shared" si="329"/>
        <v>0</v>
      </c>
      <c r="AI441" s="26">
        <v>9</v>
      </c>
      <c r="AJ441" s="26" t="s">
        <v>63</v>
      </c>
      <c r="AK441" s="26">
        <f t="shared" si="330"/>
        <v>0</v>
      </c>
      <c r="AL441" s="26" t="s">
        <v>86</v>
      </c>
      <c r="AM441" s="26">
        <f t="shared" si="331"/>
        <v>0</v>
      </c>
      <c r="AN441" s="26" t="s">
        <v>64</v>
      </c>
      <c r="AO441" s="26">
        <f t="shared" si="332"/>
        <v>0</v>
      </c>
      <c r="AP441" s="26" t="s">
        <v>65</v>
      </c>
      <c r="AQ441" s="26">
        <f t="shared" si="333"/>
        <v>0</v>
      </c>
      <c r="AR441" s="26" t="s">
        <v>66</v>
      </c>
      <c r="AS441" s="26">
        <f t="shared" si="334"/>
        <v>0</v>
      </c>
      <c r="AT441" s="26" t="s">
        <v>67</v>
      </c>
      <c r="AU441" s="26">
        <f t="shared" si="335"/>
        <v>0</v>
      </c>
      <c r="AV441" s="26">
        <v>9</v>
      </c>
      <c r="AW441" s="26" t="s">
        <v>63</v>
      </c>
      <c r="AX441" s="26">
        <f t="shared" si="336"/>
        <v>0</v>
      </c>
      <c r="AY441" s="26" t="s">
        <v>86</v>
      </c>
      <c r="AZ441" s="26">
        <f t="shared" si="337"/>
        <v>0</v>
      </c>
      <c r="BA441" s="26" t="s">
        <v>64</v>
      </c>
      <c r="BB441" s="26">
        <f t="shared" si="338"/>
        <v>0</v>
      </c>
      <c r="BC441" s="26" t="s">
        <v>65</v>
      </c>
      <c r="BD441" s="26">
        <f t="shared" si="339"/>
        <v>0</v>
      </c>
      <c r="BE441" s="26" t="s">
        <v>66</v>
      </c>
      <c r="BF441" s="26">
        <f t="shared" si="340"/>
        <v>0</v>
      </c>
      <c r="BG441" s="26" t="s">
        <v>67</v>
      </c>
      <c r="BH441" s="26">
        <f t="shared" si="341"/>
        <v>0</v>
      </c>
      <c r="BI441" s="26">
        <v>9</v>
      </c>
      <c r="BJ441" s="26" t="s">
        <v>63</v>
      </c>
      <c r="BK441" s="26">
        <f t="shared" si="342"/>
        <v>0</v>
      </c>
      <c r="BL441" s="26" t="s">
        <v>86</v>
      </c>
      <c r="BM441" s="26">
        <f t="shared" si="343"/>
        <v>0</v>
      </c>
      <c r="BN441" s="26" t="s">
        <v>64</v>
      </c>
      <c r="BO441" s="26">
        <f t="shared" si="344"/>
        <v>0</v>
      </c>
      <c r="BP441" s="26" t="s">
        <v>65</v>
      </c>
      <c r="BQ441" s="26">
        <f t="shared" si="345"/>
        <v>0</v>
      </c>
      <c r="BR441" s="26" t="s">
        <v>66</v>
      </c>
      <c r="BS441" s="26">
        <f t="shared" si="346"/>
        <v>0</v>
      </c>
      <c r="BT441" s="26" t="s">
        <v>67</v>
      </c>
      <c r="BU441" s="26">
        <f t="shared" si="347"/>
        <v>0</v>
      </c>
      <c r="BV441" s="26">
        <v>9</v>
      </c>
      <c r="BW441" s="26" t="s">
        <v>63</v>
      </c>
      <c r="BX441" s="26">
        <f t="shared" si="348"/>
        <v>0</v>
      </c>
      <c r="BY441" s="26" t="s">
        <v>18</v>
      </c>
      <c r="BZ441" s="26">
        <f t="shared" si="349"/>
        <v>0</v>
      </c>
      <c r="CA441" s="26" t="s">
        <v>64</v>
      </c>
      <c r="CB441" s="26">
        <f t="shared" si="350"/>
        <v>0</v>
      </c>
      <c r="CC441" s="26" t="s">
        <v>65</v>
      </c>
      <c r="CD441" s="26">
        <f t="shared" si="351"/>
        <v>0</v>
      </c>
      <c r="CE441" s="26" t="s">
        <v>66</v>
      </c>
      <c r="CF441" s="26">
        <f t="shared" si="352"/>
        <v>0</v>
      </c>
      <c r="CG441" s="26" t="s">
        <v>67</v>
      </c>
      <c r="CH441" s="26">
        <f t="shared" si="353"/>
        <v>0</v>
      </c>
      <c r="CI441" s="26">
        <v>9</v>
      </c>
      <c r="CJ441" s="26" t="s">
        <v>63</v>
      </c>
      <c r="CK441" s="26">
        <f t="shared" si="354"/>
        <v>0</v>
      </c>
      <c r="CL441" s="26" t="s">
        <v>18</v>
      </c>
      <c r="CM441" s="26">
        <f t="shared" si="355"/>
        <v>0</v>
      </c>
      <c r="CN441" s="26" t="s">
        <v>64</v>
      </c>
      <c r="CO441" s="26">
        <f t="shared" si="356"/>
        <v>0</v>
      </c>
      <c r="CP441" s="26" t="s">
        <v>65</v>
      </c>
      <c r="CQ441" s="26">
        <f t="shared" si="357"/>
        <v>0</v>
      </c>
      <c r="CR441" s="26" t="s">
        <v>66</v>
      </c>
      <c r="CS441" s="26">
        <f t="shared" si="358"/>
        <v>0</v>
      </c>
      <c r="CT441" s="26" t="s">
        <v>67</v>
      </c>
      <c r="CU441" s="26">
        <f t="shared" si="359"/>
        <v>0</v>
      </c>
    </row>
    <row r="442" spans="1:99" ht="15.75" x14ac:dyDescent="0.15">
      <c r="A442" s="23" t="s">
        <v>985</v>
      </c>
      <c r="B442" s="24" t="s">
        <v>986</v>
      </c>
      <c r="C442" s="23" t="s">
        <v>160</v>
      </c>
      <c r="D442" s="23" t="s">
        <v>9</v>
      </c>
      <c r="E442" s="25"/>
      <c r="F442" s="23">
        <v>0.2</v>
      </c>
      <c r="G442" s="26">
        <v>0</v>
      </c>
      <c r="H442" s="26">
        <v>103</v>
      </c>
      <c r="I442" s="26">
        <v>73</v>
      </c>
      <c r="J442" s="26">
        <v>112</v>
      </c>
      <c r="K442" s="26">
        <v>63</v>
      </c>
      <c r="L442" s="26">
        <v>0</v>
      </c>
      <c r="M442" s="26">
        <v>0</v>
      </c>
      <c r="N442" s="27">
        <v>68</v>
      </c>
      <c r="O442" s="26">
        <v>77</v>
      </c>
      <c r="P442" s="26">
        <f t="shared" si="361"/>
        <v>496</v>
      </c>
      <c r="Q442" s="28" t="str">
        <f>IF(D442="物理类",IF(P442&gt;=分数线!$C$2,"本科",""),IF(D442="历史类",IF(P442&gt;=分数线!$C$3,"本科","")))</f>
        <v>本科</v>
      </c>
      <c r="R442" s="28">
        <f t="shared" si="362"/>
        <v>64.8</v>
      </c>
      <c r="S442" s="28" t="str">
        <f>IF(D442="物理类",IF(P442&gt;=分数线!$C$6,"重本",""),IF(D442="历史类",IF(P442&gt;=分数线!$C$7,"重本","")))</f>
        <v/>
      </c>
      <c r="T442" s="28">
        <f t="shared" ref="T442:T505" si="364">IF(G442&gt;0,IF(S442="重本",G442*72,-(G442)*72),IF(S442="重本",2*72,0))</f>
        <v>0</v>
      </c>
      <c r="U442" s="28">
        <f t="shared" si="363"/>
        <v>64.8</v>
      </c>
      <c r="V442" s="26">
        <v>10</v>
      </c>
      <c r="W442" s="26" t="s">
        <v>226</v>
      </c>
      <c r="X442" s="26">
        <f t="shared" ref="X442:X505" si="365">IF($C442="应届",($U442*0.1)/6,IF($C442="往届","","NULL"))</f>
        <v>1.08</v>
      </c>
      <c r="Y442" s="26" t="s">
        <v>86</v>
      </c>
      <c r="Z442" s="26">
        <f t="shared" ref="Z442:Z505" si="366">IF($C442="应届",($U442*0.1)/6,IF($C442="往届","","NULL"))</f>
        <v>1.08</v>
      </c>
      <c r="AA442" s="26" t="s">
        <v>64</v>
      </c>
      <c r="AB442" s="26">
        <f t="shared" ref="AB442:AB505" si="367">IF($C442="应届",($U442*0.1)/6,IF($C442="往届","","NULL"))</f>
        <v>1.08</v>
      </c>
      <c r="AC442" s="49" t="s">
        <v>65</v>
      </c>
      <c r="AD442" s="26">
        <f t="shared" ref="AD442:AD505" si="368">IF($C442="应届",($U442*0.1)/6,IF($C442="往届","","NULL"))</f>
        <v>1.08</v>
      </c>
      <c r="AE442" s="29" t="s">
        <v>82</v>
      </c>
      <c r="AF442" s="26">
        <f t="shared" ref="AF442:AF505" si="369">IF($C442="应届",($U442*0.1)/6,IF($C442="往届","","NULL"))</f>
        <v>1.08</v>
      </c>
      <c r="AG442" s="29" t="s">
        <v>23</v>
      </c>
      <c r="AH442" s="26">
        <f t="shared" ref="AH442:AH505" si="370">IF($C442="应届",($U442*0.1)/6,IF($C442="往届","","NULL"))</f>
        <v>1.08</v>
      </c>
      <c r="AI442" s="26">
        <v>10</v>
      </c>
      <c r="AJ442" s="26" t="s">
        <v>347</v>
      </c>
      <c r="AK442" s="26">
        <f t="shared" ref="AK442:AK505" si="371">IF($C442="应届",($U442*0.1)/6,IF($C442="往届","","NULL"))</f>
        <v>1.08</v>
      </c>
      <c r="AL442" s="26" t="s">
        <v>182</v>
      </c>
      <c r="AM442" s="26">
        <f t="shared" ref="AM442:AM505" si="372">IF($C442="应届",($U442*0.1)/6,IF($C442="往届","","NULL"))</f>
        <v>1.08</v>
      </c>
      <c r="AN442" s="26" t="s">
        <v>80</v>
      </c>
      <c r="AO442" s="26">
        <f t="shared" ref="AO442:AO505" si="373">IF($C442="应届",($U442*0.1)/6,IF($C442="往届","","NULL"))</f>
        <v>1.08</v>
      </c>
      <c r="AP442" s="26" t="s">
        <v>25</v>
      </c>
      <c r="AQ442" s="26">
        <f t="shared" ref="AQ442:AQ505" si="374">IF($C442="应届",($U442*0.1)/6,IF($C442="往届","","NULL"))</f>
        <v>1.08</v>
      </c>
      <c r="AR442" s="26" t="s">
        <v>466</v>
      </c>
      <c r="AS442" s="26">
        <f t="shared" ref="AS442:AS505" si="375">IF($C442="应届",($U442*0.1)/6,IF($C442="往届","","NULL"))</f>
        <v>1.08</v>
      </c>
      <c r="AT442" s="26" t="s">
        <v>92</v>
      </c>
      <c r="AU442" s="26">
        <f t="shared" ref="AU442:AU505" si="376">IF($C442="应届",($U442*0.1)/6,IF($C442="往届","","NULL"))</f>
        <v>1.08</v>
      </c>
      <c r="AV442" s="26">
        <v>10</v>
      </c>
      <c r="AW442" s="26" t="s">
        <v>347</v>
      </c>
      <c r="AX442" s="26">
        <f t="shared" ref="AX442:AX505" si="377">IF($C442="应届",($U442*0.15)/6,IF($C442="往届","","NULL"))</f>
        <v>1.62</v>
      </c>
      <c r="AY442" s="26" t="s">
        <v>182</v>
      </c>
      <c r="AZ442" s="26">
        <f t="shared" ref="AZ442:AZ505" si="378">IF($C442="应届",($U442*0.15)/6,IF($C442="往届","","NULL"))</f>
        <v>1.62</v>
      </c>
      <c r="BA442" s="26" t="s">
        <v>80</v>
      </c>
      <c r="BB442" s="26">
        <f t="shared" ref="BB442:BB505" si="379">IF($C442="应届",($U442*0.15)/6,IF($C442="往届","","NULL"))</f>
        <v>1.62</v>
      </c>
      <c r="BC442" s="26" t="s">
        <v>25</v>
      </c>
      <c r="BD442" s="26">
        <f t="shared" ref="BD442:BD505" si="380">IF($C442="应届",($U442*0.15)/6,IF($C442="往届","","NULL"))</f>
        <v>1.62</v>
      </c>
      <c r="BE442" s="26" t="s">
        <v>466</v>
      </c>
      <c r="BF442" s="26">
        <f t="shared" ref="BF442:BF505" si="381">IF($C442="应届",($U442*0.15)/6,IF($C442="往届","","NULL"))</f>
        <v>1.62</v>
      </c>
      <c r="BG442" s="26" t="s">
        <v>92</v>
      </c>
      <c r="BH442" s="26">
        <f t="shared" ref="BH442:BH505" si="382">IF($C442="应届",($U442*0.15)/6,IF($C442="往届","","NULL"))</f>
        <v>1.62</v>
      </c>
      <c r="BI442" s="26">
        <v>10</v>
      </c>
      <c r="BJ442" s="26" t="s">
        <v>347</v>
      </c>
      <c r="BK442" s="26">
        <f t="shared" ref="BK442:BK505" si="383">IF($C442="应届",($U442*0.15)/6,IF($C442="往届","","NULL"))</f>
        <v>1.62</v>
      </c>
      <c r="BL442" s="26" t="s">
        <v>182</v>
      </c>
      <c r="BM442" s="26">
        <f t="shared" ref="BM442:BM505" si="384">IF($C442="应届",($U442*0.15)/6,IF($C442="往届","","NULL"))</f>
        <v>1.62</v>
      </c>
      <c r="BN442" s="26" t="s">
        <v>80</v>
      </c>
      <c r="BO442" s="26">
        <f t="shared" ref="BO442:BO505" si="385">IF($C442="应届",($U442*0.15)/6,IF($C442="往届","","NULL"))</f>
        <v>1.62</v>
      </c>
      <c r="BP442" s="26" t="s">
        <v>25</v>
      </c>
      <c r="BQ442" s="26">
        <f t="shared" ref="BQ442:BQ505" si="386">IF($C442="应届",($U442*0.15)/6,IF($C442="往届","","NULL"))</f>
        <v>1.62</v>
      </c>
      <c r="BR442" s="26" t="s">
        <v>987</v>
      </c>
      <c r="BS442" s="26">
        <f t="shared" ref="BS442:BS505" si="387">IF($C442="应届",($U442*0.15)/6,IF($C442="往届","","NULL"))</f>
        <v>1.62</v>
      </c>
      <c r="BT442" s="26" t="s">
        <v>92</v>
      </c>
      <c r="BU442" s="26">
        <f t="shared" ref="BU442:BU505" si="388">IF($C442="应届",($U442*0.15)/6,IF($C442="往届","","NULL"))</f>
        <v>1.62</v>
      </c>
      <c r="BV442" s="26">
        <v>10</v>
      </c>
      <c r="BW442" s="26" t="s">
        <v>347</v>
      </c>
      <c r="BX442" s="26">
        <f t="shared" ref="BX442:BX505" si="389">IF($C442="应届",($U442*0.25)/6,IF($C442="往届",($U442*0.5)/6,"NULL"))</f>
        <v>2.7</v>
      </c>
      <c r="BY442" s="26" t="s">
        <v>182</v>
      </c>
      <c r="BZ442" s="26">
        <f t="shared" ref="BZ442:BZ505" si="390">IF($C442="应届",($U442*0.25)/6,IF($C442="往届",($U442*0.5)/6,"NULL"))</f>
        <v>2.7</v>
      </c>
      <c r="CA442" s="26" t="s">
        <v>80</v>
      </c>
      <c r="CB442" s="26">
        <f t="shared" ref="CB442:CB505" si="391">IF($C442="应届",($U442*0.25)/6,IF($C442="往届",($U442*0.5)/6,"NULL"))</f>
        <v>2.7</v>
      </c>
      <c r="CC442" s="26" t="s">
        <v>25</v>
      </c>
      <c r="CD442" s="26">
        <f t="shared" ref="CD442:CD505" si="392">IF($C442="应届",($U442*0.25)/6,IF($C442="往届",($U442*0.5)/6,"NULL"))</f>
        <v>2.7</v>
      </c>
      <c r="CE442" s="26" t="s">
        <v>987</v>
      </c>
      <c r="CF442" s="26">
        <f t="shared" ref="CF442:CF505" si="393">IF($C442="应届",($U442*0.25)/6,IF($C442="往届",($U442*0.5)/6,"NULL"))</f>
        <v>2.7</v>
      </c>
      <c r="CG442" s="26" t="s">
        <v>92</v>
      </c>
      <c r="CH442" s="26">
        <f t="shared" ref="CH442:CH505" si="394">IF($C442="应届",($U442*0.25)/6,IF($C442="往届",($U442*0.5)/6,"NULL"))</f>
        <v>2.7</v>
      </c>
      <c r="CI442" s="26">
        <v>10</v>
      </c>
      <c r="CJ442" s="26" t="s">
        <v>347</v>
      </c>
      <c r="CK442" s="26">
        <f t="shared" ref="CK442:CK505" si="395">IF($C442="应届",($U442*0.25)/6,IF($C442="往届",($U442*0.5)/6,"NULL"))</f>
        <v>2.7</v>
      </c>
      <c r="CL442" s="26" t="s">
        <v>182</v>
      </c>
      <c r="CM442" s="26">
        <f t="shared" ref="CM442:CM505" si="396">IF($C442="应届",($U442*0.25)/6,IF($C442="往届",($U442*0.5)/6,"NULL"))</f>
        <v>2.7</v>
      </c>
      <c r="CN442" s="26" t="s">
        <v>80</v>
      </c>
      <c r="CO442" s="26">
        <f t="shared" ref="CO442:CO505" si="397">IF($C442="应届",($U442*0.25)/6,IF($C442="往届",($U442*0.5)/6,"NULL"))</f>
        <v>2.7</v>
      </c>
      <c r="CP442" s="26" t="s">
        <v>25</v>
      </c>
      <c r="CQ442" s="26">
        <f t="shared" ref="CQ442:CQ505" si="398">IF($C442="应届",($U442*0.25)/6,IF($C442="往届",($U442*0.5)/6,"NULL"))</f>
        <v>2.7</v>
      </c>
      <c r="CR442" s="26" t="s">
        <v>987</v>
      </c>
      <c r="CS442" s="26">
        <f t="shared" ref="CS442:CS505" si="399">IF($C442="应届",($U442*0.25)/6,IF($C442="往届",($U442*0.5)/6,"NULL"))</f>
        <v>2.7</v>
      </c>
      <c r="CT442" s="26" t="s">
        <v>92</v>
      </c>
      <c r="CU442" s="26">
        <f t="shared" ref="CU442:CU505" si="400">IF($C442="应届",($U442*0.25)/6,IF($C442="往届",($U442*0.5)/6,"NULL"))</f>
        <v>2.7</v>
      </c>
    </row>
    <row r="443" spans="1:99" ht="15.75" x14ac:dyDescent="0.15">
      <c r="A443" s="23" t="s">
        <v>988</v>
      </c>
      <c r="B443" s="24" t="s">
        <v>989</v>
      </c>
      <c r="C443" s="23" t="s">
        <v>160</v>
      </c>
      <c r="D443" s="23" t="s">
        <v>9</v>
      </c>
      <c r="E443" s="25"/>
      <c r="F443" s="23">
        <v>0.2</v>
      </c>
      <c r="G443" s="26">
        <v>0</v>
      </c>
      <c r="H443" s="26">
        <v>108</v>
      </c>
      <c r="I443" s="26">
        <v>91</v>
      </c>
      <c r="J443" s="26">
        <v>63</v>
      </c>
      <c r="K443" s="26">
        <v>71</v>
      </c>
      <c r="L443" s="26">
        <v>0</v>
      </c>
      <c r="M443" s="26">
        <v>0</v>
      </c>
      <c r="N443" s="27">
        <v>86</v>
      </c>
      <c r="O443" s="26">
        <v>72</v>
      </c>
      <c r="P443" s="26">
        <f t="shared" si="361"/>
        <v>491</v>
      </c>
      <c r="Q443" s="28" t="str">
        <f>IF(D443="物理类",IF(P443&gt;=分数线!$C$2,"本科",""),IF(D443="历史类",IF(P443&gt;=分数线!$C$3,"本科","")))</f>
        <v>本科</v>
      </c>
      <c r="R443" s="28">
        <f t="shared" si="362"/>
        <v>64.8</v>
      </c>
      <c r="S443" s="28" t="str">
        <f>IF(D443="物理类",IF(P443&gt;=分数线!$C$6,"重本",""),IF(D443="历史类",IF(P443&gt;=分数线!$C$7,"重本","")))</f>
        <v/>
      </c>
      <c r="T443" s="28">
        <f t="shared" si="364"/>
        <v>0</v>
      </c>
      <c r="U443" s="28">
        <f t="shared" si="363"/>
        <v>64.8</v>
      </c>
      <c r="V443" s="26">
        <v>10</v>
      </c>
      <c r="W443" s="26" t="s">
        <v>181</v>
      </c>
      <c r="X443" s="26">
        <f t="shared" si="365"/>
        <v>1.08</v>
      </c>
      <c r="Y443" s="26" t="s">
        <v>182</v>
      </c>
      <c r="Z443" s="26">
        <f t="shared" si="366"/>
        <v>1.08</v>
      </c>
      <c r="AA443" s="26" t="s">
        <v>91</v>
      </c>
      <c r="AB443" s="26">
        <f t="shared" si="367"/>
        <v>1.08</v>
      </c>
      <c r="AC443" s="49" t="s">
        <v>27</v>
      </c>
      <c r="AD443" s="26">
        <f t="shared" si="368"/>
        <v>1.08</v>
      </c>
      <c r="AE443" s="29" t="s">
        <v>66</v>
      </c>
      <c r="AF443" s="26">
        <f t="shared" si="369"/>
        <v>1.08</v>
      </c>
      <c r="AG443" s="29" t="s">
        <v>23</v>
      </c>
      <c r="AH443" s="26">
        <f t="shared" si="370"/>
        <v>1.08</v>
      </c>
      <c r="AI443" s="26">
        <v>10</v>
      </c>
      <c r="AJ443" s="26" t="s">
        <v>347</v>
      </c>
      <c r="AK443" s="26">
        <f t="shared" si="371"/>
        <v>1.08</v>
      </c>
      <c r="AL443" s="26" t="s">
        <v>182</v>
      </c>
      <c r="AM443" s="26">
        <f t="shared" si="372"/>
        <v>1.08</v>
      </c>
      <c r="AN443" s="26" t="s">
        <v>80</v>
      </c>
      <c r="AO443" s="26">
        <f t="shared" si="373"/>
        <v>1.08</v>
      </c>
      <c r="AP443" s="26" t="s">
        <v>25</v>
      </c>
      <c r="AQ443" s="26">
        <f t="shared" si="374"/>
        <v>1.08</v>
      </c>
      <c r="AR443" s="26" t="s">
        <v>466</v>
      </c>
      <c r="AS443" s="26">
        <f t="shared" si="375"/>
        <v>1.08</v>
      </c>
      <c r="AT443" s="26" t="s">
        <v>92</v>
      </c>
      <c r="AU443" s="26">
        <f t="shared" si="376"/>
        <v>1.08</v>
      </c>
      <c r="AV443" s="26">
        <v>10</v>
      </c>
      <c r="AW443" s="26" t="s">
        <v>347</v>
      </c>
      <c r="AX443" s="26">
        <f t="shared" si="377"/>
        <v>1.62</v>
      </c>
      <c r="AY443" s="26" t="s">
        <v>182</v>
      </c>
      <c r="AZ443" s="26">
        <f t="shared" si="378"/>
        <v>1.62</v>
      </c>
      <c r="BA443" s="26" t="s">
        <v>80</v>
      </c>
      <c r="BB443" s="26">
        <f t="shared" si="379"/>
        <v>1.62</v>
      </c>
      <c r="BC443" s="26" t="s">
        <v>25</v>
      </c>
      <c r="BD443" s="26">
        <f t="shared" si="380"/>
        <v>1.62</v>
      </c>
      <c r="BE443" s="26" t="s">
        <v>466</v>
      </c>
      <c r="BF443" s="26">
        <f t="shared" si="381"/>
        <v>1.62</v>
      </c>
      <c r="BG443" s="26" t="s">
        <v>92</v>
      </c>
      <c r="BH443" s="26">
        <f t="shared" si="382"/>
        <v>1.62</v>
      </c>
      <c r="BI443" s="26">
        <v>10</v>
      </c>
      <c r="BJ443" s="26" t="s">
        <v>347</v>
      </c>
      <c r="BK443" s="26">
        <f t="shared" si="383"/>
        <v>1.62</v>
      </c>
      <c r="BL443" s="26" t="s">
        <v>182</v>
      </c>
      <c r="BM443" s="26">
        <f t="shared" si="384"/>
        <v>1.62</v>
      </c>
      <c r="BN443" s="26" t="s">
        <v>80</v>
      </c>
      <c r="BO443" s="26">
        <f t="shared" si="385"/>
        <v>1.62</v>
      </c>
      <c r="BP443" s="26" t="s">
        <v>25</v>
      </c>
      <c r="BQ443" s="26">
        <f t="shared" si="386"/>
        <v>1.62</v>
      </c>
      <c r="BR443" s="26" t="s">
        <v>987</v>
      </c>
      <c r="BS443" s="26">
        <f t="shared" si="387"/>
        <v>1.62</v>
      </c>
      <c r="BT443" s="26" t="s">
        <v>92</v>
      </c>
      <c r="BU443" s="26">
        <f t="shared" si="388"/>
        <v>1.62</v>
      </c>
      <c r="BV443" s="26">
        <v>10</v>
      </c>
      <c r="BW443" s="26" t="s">
        <v>347</v>
      </c>
      <c r="BX443" s="26">
        <f t="shared" si="389"/>
        <v>2.7</v>
      </c>
      <c r="BY443" s="26" t="s">
        <v>182</v>
      </c>
      <c r="BZ443" s="26">
        <f t="shared" si="390"/>
        <v>2.7</v>
      </c>
      <c r="CA443" s="26" t="s">
        <v>80</v>
      </c>
      <c r="CB443" s="26">
        <f t="shared" si="391"/>
        <v>2.7</v>
      </c>
      <c r="CC443" s="26" t="s">
        <v>25</v>
      </c>
      <c r="CD443" s="26">
        <f t="shared" si="392"/>
        <v>2.7</v>
      </c>
      <c r="CE443" s="26" t="s">
        <v>987</v>
      </c>
      <c r="CF443" s="26">
        <f t="shared" si="393"/>
        <v>2.7</v>
      </c>
      <c r="CG443" s="26" t="s">
        <v>92</v>
      </c>
      <c r="CH443" s="26">
        <f t="shared" si="394"/>
        <v>2.7</v>
      </c>
      <c r="CI443" s="26">
        <v>10</v>
      </c>
      <c r="CJ443" s="26" t="s">
        <v>347</v>
      </c>
      <c r="CK443" s="26">
        <f t="shared" si="395"/>
        <v>2.7</v>
      </c>
      <c r="CL443" s="26" t="s">
        <v>182</v>
      </c>
      <c r="CM443" s="26">
        <f t="shared" si="396"/>
        <v>2.7</v>
      </c>
      <c r="CN443" s="26" t="s">
        <v>80</v>
      </c>
      <c r="CO443" s="26">
        <f t="shared" si="397"/>
        <v>2.7</v>
      </c>
      <c r="CP443" s="26" t="s">
        <v>25</v>
      </c>
      <c r="CQ443" s="26">
        <f t="shared" si="398"/>
        <v>2.7</v>
      </c>
      <c r="CR443" s="26" t="s">
        <v>987</v>
      </c>
      <c r="CS443" s="26">
        <f t="shared" si="399"/>
        <v>2.7</v>
      </c>
      <c r="CT443" s="26" t="s">
        <v>92</v>
      </c>
      <c r="CU443" s="26">
        <f t="shared" si="400"/>
        <v>2.7</v>
      </c>
    </row>
    <row r="444" spans="1:99" ht="15.75" x14ac:dyDescent="0.15">
      <c r="A444" s="23" t="s">
        <v>990</v>
      </c>
      <c r="B444" s="24" t="s">
        <v>991</v>
      </c>
      <c r="C444" s="23" t="s">
        <v>160</v>
      </c>
      <c r="D444" s="23" t="s">
        <v>9</v>
      </c>
      <c r="E444" s="25"/>
      <c r="F444" s="23">
        <v>0.2</v>
      </c>
      <c r="G444" s="26">
        <v>0</v>
      </c>
      <c r="H444" s="26">
        <v>95</v>
      </c>
      <c r="I444" s="26">
        <v>88</v>
      </c>
      <c r="J444" s="26">
        <v>90</v>
      </c>
      <c r="K444" s="26">
        <v>68</v>
      </c>
      <c r="L444" s="26">
        <v>0</v>
      </c>
      <c r="M444" s="26">
        <v>0</v>
      </c>
      <c r="N444" s="27">
        <v>61</v>
      </c>
      <c r="O444" s="26">
        <v>80</v>
      </c>
      <c r="P444" s="26">
        <f t="shared" si="361"/>
        <v>482</v>
      </c>
      <c r="Q444" s="28" t="str">
        <f>IF(D444="物理类",IF(P444&gt;=分数线!$C$2,"本科",""),IF(D444="历史类",IF(P444&gt;=分数线!$C$3,"本科","")))</f>
        <v>本科</v>
      </c>
      <c r="R444" s="28">
        <f t="shared" si="362"/>
        <v>64.8</v>
      </c>
      <c r="S444" s="28" t="str">
        <f>IF(D444="物理类",IF(P444&gt;=分数线!$C$6,"重本",""),IF(D444="历史类",IF(P444&gt;=分数线!$C$7,"重本","")))</f>
        <v/>
      </c>
      <c r="T444" s="28">
        <f t="shared" si="364"/>
        <v>0</v>
      </c>
      <c r="U444" s="28">
        <f t="shared" si="363"/>
        <v>64.8</v>
      </c>
      <c r="V444" s="26">
        <v>10</v>
      </c>
      <c r="W444" s="26" t="s">
        <v>347</v>
      </c>
      <c r="X444" s="26">
        <f t="shared" si="365"/>
        <v>1.08</v>
      </c>
      <c r="Y444" s="26" t="s">
        <v>182</v>
      </c>
      <c r="Z444" s="26">
        <f t="shared" si="366"/>
        <v>1.08</v>
      </c>
      <c r="AA444" s="26" t="s">
        <v>80</v>
      </c>
      <c r="AB444" s="26">
        <f t="shared" si="367"/>
        <v>1.08</v>
      </c>
      <c r="AC444" s="49" t="s">
        <v>918</v>
      </c>
      <c r="AD444" s="26">
        <f t="shared" si="368"/>
        <v>1.08</v>
      </c>
      <c r="AE444" s="29" t="s">
        <v>66</v>
      </c>
      <c r="AF444" s="26">
        <f t="shared" si="369"/>
        <v>1.08</v>
      </c>
      <c r="AG444" s="29" t="s">
        <v>602</v>
      </c>
      <c r="AH444" s="26">
        <f t="shared" si="370"/>
        <v>1.08</v>
      </c>
      <c r="AI444" s="26">
        <v>10</v>
      </c>
      <c r="AJ444" s="26" t="s">
        <v>347</v>
      </c>
      <c r="AK444" s="26">
        <f t="shared" si="371"/>
        <v>1.08</v>
      </c>
      <c r="AL444" s="26" t="s">
        <v>182</v>
      </c>
      <c r="AM444" s="26">
        <f t="shared" si="372"/>
        <v>1.08</v>
      </c>
      <c r="AN444" s="26" t="s">
        <v>80</v>
      </c>
      <c r="AO444" s="26">
        <f t="shared" si="373"/>
        <v>1.08</v>
      </c>
      <c r="AP444" s="26" t="s">
        <v>25</v>
      </c>
      <c r="AQ444" s="26">
        <f t="shared" si="374"/>
        <v>1.08</v>
      </c>
      <c r="AR444" s="26" t="s">
        <v>466</v>
      </c>
      <c r="AS444" s="26">
        <f t="shared" si="375"/>
        <v>1.08</v>
      </c>
      <c r="AT444" s="26" t="s">
        <v>92</v>
      </c>
      <c r="AU444" s="26">
        <f t="shared" si="376"/>
        <v>1.08</v>
      </c>
      <c r="AV444" s="26">
        <v>10</v>
      </c>
      <c r="AW444" s="26" t="s">
        <v>347</v>
      </c>
      <c r="AX444" s="26">
        <f t="shared" si="377"/>
        <v>1.62</v>
      </c>
      <c r="AY444" s="26" t="s">
        <v>182</v>
      </c>
      <c r="AZ444" s="26">
        <f t="shared" si="378"/>
        <v>1.62</v>
      </c>
      <c r="BA444" s="26" t="s">
        <v>80</v>
      </c>
      <c r="BB444" s="26">
        <f t="shared" si="379"/>
        <v>1.62</v>
      </c>
      <c r="BC444" s="26" t="s">
        <v>25</v>
      </c>
      <c r="BD444" s="26">
        <f t="shared" si="380"/>
        <v>1.62</v>
      </c>
      <c r="BE444" s="26" t="s">
        <v>466</v>
      </c>
      <c r="BF444" s="26">
        <f t="shared" si="381"/>
        <v>1.62</v>
      </c>
      <c r="BG444" s="26" t="s">
        <v>92</v>
      </c>
      <c r="BH444" s="26">
        <f t="shared" si="382"/>
        <v>1.62</v>
      </c>
      <c r="BI444" s="26">
        <v>10</v>
      </c>
      <c r="BJ444" s="26" t="s">
        <v>347</v>
      </c>
      <c r="BK444" s="26">
        <f t="shared" si="383"/>
        <v>1.62</v>
      </c>
      <c r="BL444" s="26" t="s">
        <v>182</v>
      </c>
      <c r="BM444" s="26">
        <f t="shared" si="384"/>
        <v>1.62</v>
      </c>
      <c r="BN444" s="26" t="s">
        <v>80</v>
      </c>
      <c r="BO444" s="26">
        <f t="shared" si="385"/>
        <v>1.62</v>
      </c>
      <c r="BP444" s="26" t="s">
        <v>25</v>
      </c>
      <c r="BQ444" s="26">
        <f t="shared" si="386"/>
        <v>1.62</v>
      </c>
      <c r="BR444" s="26" t="s">
        <v>987</v>
      </c>
      <c r="BS444" s="26">
        <f t="shared" si="387"/>
        <v>1.62</v>
      </c>
      <c r="BT444" s="26" t="s">
        <v>92</v>
      </c>
      <c r="BU444" s="26">
        <f t="shared" si="388"/>
        <v>1.62</v>
      </c>
      <c r="BV444" s="26">
        <v>10</v>
      </c>
      <c r="BW444" s="26" t="s">
        <v>347</v>
      </c>
      <c r="BX444" s="26">
        <f t="shared" si="389"/>
        <v>2.7</v>
      </c>
      <c r="BY444" s="26" t="s">
        <v>182</v>
      </c>
      <c r="BZ444" s="26">
        <f t="shared" si="390"/>
        <v>2.7</v>
      </c>
      <c r="CA444" s="26" t="s">
        <v>80</v>
      </c>
      <c r="CB444" s="26">
        <f t="shared" si="391"/>
        <v>2.7</v>
      </c>
      <c r="CC444" s="26" t="s">
        <v>25</v>
      </c>
      <c r="CD444" s="26">
        <f t="shared" si="392"/>
        <v>2.7</v>
      </c>
      <c r="CE444" s="26" t="s">
        <v>987</v>
      </c>
      <c r="CF444" s="26">
        <f t="shared" si="393"/>
        <v>2.7</v>
      </c>
      <c r="CG444" s="26" t="s">
        <v>92</v>
      </c>
      <c r="CH444" s="26">
        <f t="shared" si="394"/>
        <v>2.7</v>
      </c>
      <c r="CI444" s="26">
        <v>10</v>
      </c>
      <c r="CJ444" s="26" t="s">
        <v>347</v>
      </c>
      <c r="CK444" s="26">
        <f t="shared" si="395"/>
        <v>2.7</v>
      </c>
      <c r="CL444" s="26" t="s">
        <v>182</v>
      </c>
      <c r="CM444" s="26">
        <f t="shared" si="396"/>
        <v>2.7</v>
      </c>
      <c r="CN444" s="26" t="s">
        <v>80</v>
      </c>
      <c r="CO444" s="26">
        <f t="shared" si="397"/>
        <v>2.7</v>
      </c>
      <c r="CP444" s="26" t="s">
        <v>25</v>
      </c>
      <c r="CQ444" s="26">
        <f t="shared" si="398"/>
        <v>2.7</v>
      </c>
      <c r="CR444" s="26" t="s">
        <v>987</v>
      </c>
      <c r="CS444" s="26">
        <f t="shared" si="399"/>
        <v>2.7</v>
      </c>
      <c r="CT444" s="26" t="s">
        <v>92</v>
      </c>
      <c r="CU444" s="26">
        <f t="shared" si="400"/>
        <v>2.7</v>
      </c>
    </row>
    <row r="445" spans="1:99" ht="15.75" x14ac:dyDescent="0.15">
      <c r="A445" s="23" t="s">
        <v>992</v>
      </c>
      <c r="B445" s="24" t="s">
        <v>993</v>
      </c>
      <c r="C445" s="23" t="s">
        <v>160</v>
      </c>
      <c r="D445" s="23" t="s">
        <v>9</v>
      </c>
      <c r="E445" s="25"/>
      <c r="F445" s="23">
        <v>0</v>
      </c>
      <c r="G445" s="26">
        <v>0</v>
      </c>
      <c r="H445" s="26">
        <v>101</v>
      </c>
      <c r="I445" s="26">
        <v>109</v>
      </c>
      <c r="J445" s="26">
        <v>48</v>
      </c>
      <c r="K445" s="26">
        <v>71</v>
      </c>
      <c r="L445" s="26">
        <v>0</v>
      </c>
      <c r="M445" s="26">
        <v>0</v>
      </c>
      <c r="N445" s="27">
        <v>73</v>
      </c>
      <c r="O445" s="26">
        <v>69</v>
      </c>
      <c r="P445" s="26">
        <f t="shared" si="361"/>
        <v>471</v>
      </c>
      <c r="Q445" s="28" t="str">
        <f>IF(D445="物理类",IF(P445&gt;=分数线!$C$2,"本科",""),IF(D445="历史类",IF(P445&gt;=分数线!$C$3,"本科","")))</f>
        <v>本科</v>
      </c>
      <c r="R445" s="28">
        <f t="shared" si="362"/>
        <v>72</v>
      </c>
      <c r="S445" s="28" t="str">
        <f>IF(D445="物理类",IF(P445&gt;=分数线!$C$6,"重本",""),IF(D445="历史类",IF(P445&gt;=分数线!$C$7,"重本","")))</f>
        <v/>
      </c>
      <c r="T445" s="28">
        <f t="shared" si="364"/>
        <v>0</v>
      </c>
      <c r="U445" s="28">
        <f t="shared" si="363"/>
        <v>72</v>
      </c>
      <c r="V445" s="26">
        <v>10</v>
      </c>
      <c r="W445" s="26" t="s">
        <v>85</v>
      </c>
      <c r="X445" s="26">
        <f t="shared" si="365"/>
        <v>1.2</v>
      </c>
      <c r="Y445" s="26" t="s">
        <v>274</v>
      </c>
      <c r="Z445" s="26">
        <f t="shared" si="366"/>
        <v>1.2</v>
      </c>
      <c r="AA445" s="26" t="s">
        <v>93</v>
      </c>
      <c r="AB445" s="26">
        <f t="shared" si="367"/>
        <v>1.2</v>
      </c>
      <c r="AC445" s="49" t="s">
        <v>25</v>
      </c>
      <c r="AD445" s="26">
        <f t="shared" si="368"/>
        <v>1.2</v>
      </c>
      <c r="AE445" s="29" t="s">
        <v>466</v>
      </c>
      <c r="AF445" s="26">
        <f t="shared" si="369"/>
        <v>1.2</v>
      </c>
      <c r="AG445" s="29" t="s">
        <v>92</v>
      </c>
      <c r="AH445" s="26">
        <f t="shared" si="370"/>
        <v>1.2</v>
      </c>
      <c r="AI445" s="26">
        <v>10</v>
      </c>
      <c r="AJ445" s="26" t="s">
        <v>347</v>
      </c>
      <c r="AK445" s="26">
        <f t="shared" si="371"/>
        <v>1.2</v>
      </c>
      <c r="AL445" s="26" t="s">
        <v>182</v>
      </c>
      <c r="AM445" s="26">
        <f t="shared" si="372"/>
        <v>1.2</v>
      </c>
      <c r="AN445" s="26" t="s">
        <v>80</v>
      </c>
      <c r="AO445" s="26">
        <f t="shared" si="373"/>
        <v>1.2</v>
      </c>
      <c r="AP445" s="26" t="s">
        <v>25</v>
      </c>
      <c r="AQ445" s="26">
        <f t="shared" si="374"/>
        <v>1.2</v>
      </c>
      <c r="AR445" s="26" t="s">
        <v>466</v>
      </c>
      <c r="AS445" s="26">
        <f t="shared" si="375"/>
        <v>1.2</v>
      </c>
      <c r="AT445" s="26" t="s">
        <v>92</v>
      </c>
      <c r="AU445" s="26">
        <f t="shared" si="376"/>
        <v>1.2</v>
      </c>
      <c r="AV445" s="26">
        <v>10</v>
      </c>
      <c r="AW445" s="26" t="s">
        <v>347</v>
      </c>
      <c r="AX445" s="26">
        <f t="shared" si="377"/>
        <v>1.8</v>
      </c>
      <c r="AY445" s="26" t="s">
        <v>182</v>
      </c>
      <c r="AZ445" s="26">
        <f t="shared" si="378"/>
        <v>1.8</v>
      </c>
      <c r="BA445" s="26" t="s">
        <v>80</v>
      </c>
      <c r="BB445" s="26">
        <f t="shared" si="379"/>
        <v>1.8</v>
      </c>
      <c r="BC445" s="26" t="s">
        <v>25</v>
      </c>
      <c r="BD445" s="26">
        <f t="shared" si="380"/>
        <v>1.8</v>
      </c>
      <c r="BE445" s="26" t="s">
        <v>466</v>
      </c>
      <c r="BF445" s="26">
        <f t="shared" si="381"/>
        <v>1.8</v>
      </c>
      <c r="BG445" s="26" t="s">
        <v>92</v>
      </c>
      <c r="BH445" s="26">
        <f t="shared" si="382"/>
        <v>1.8</v>
      </c>
      <c r="BI445" s="26">
        <v>10</v>
      </c>
      <c r="BJ445" s="26" t="s">
        <v>347</v>
      </c>
      <c r="BK445" s="26">
        <f t="shared" si="383"/>
        <v>1.8</v>
      </c>
      <c r="BL445" s="26" t="s">
        <v>182</v>
      </c>
      <c r="BM445" s="26">
        <f t="shared" si="384"/>
        <v>1.8</v>
      </c>
      <c r="BN445" s="26" t="s">
        <v>80</v>
      </c>
      <c r="BO445" s="26">
        <f t="shared" si="385"/>
        <v>1.8</v>
      </c>
      <c r="BP445" s="26" t="s">
        <v>25</v>
      </c>
      <c r="BQ445" s="26">
        <f t="shared" si="386"/>
        <v>1.8</v>
      </c>
      <c r="BR445" s="26" t="s">
        <v>987</v>
      </c>
      <c r="BS445" s="26">
        <f t="shared" si="387"/>
        <v>1.8</v>
      </c>
      <c r="BT445" s="26" t="s">
        <v>92</v>
      </c>
      <c r="BU445" s="26">
        <f t="shared" si="388"/>
        <v>1.8</v>
      </c>
      <c r="BV445" s="26">
        <v>10</v>
      </c>
      <c r="BW445" s="26" t="s">
        <v>347</v>
      </c>
      <c r="BX445" s="26">
        <f t="shared" si="389"/>
        <v>3</v>
      </c>
      <c r="BY445" s="26" t="s">
        <v>182</v>
      </c>
      <c r="BZ445" s="26">
        <f t="shared" si="390"/>
        <v>3</v>
      </c>
      <c r="CA445" s="26" t="s">
        <v>80</v>
      </c>
      <c r="CB445" s="26">
        <f t="shared" si="391"/>
        <v>3</v>
      </c>
      <c r="CC445" s="26" t="s">
        <v>25</v>
      </c>
      <c r="CD445" s="26">
        <f t="shared" si="392"/>
        <v>3</v>
      </c>
      <c r="CE445" s="26" t="s">
        <v>987</v>
      </c>
      <c r="CF445" s="26">
        <f t="shared" si="393"/>
        <v>3</v>
      </c>
      <c r="CG445" s="26" t="s">
        <v>92</v>
      </c>
      <c r="CH445" s="26">
        <f t="shared" si="394"/>
        <v>3</v>
      </c>
      <c r="CI445" s="26">
        <v>10</v>
      </c>
      <c r="CJ445" s="26" t="s">
        <v>347</v>
      </c>
      <c r="CK445" s="26">
        <f t="shared" si="395"/>
        <v>3</v>
      </c>
      <c r="CL445" s="26" t="s">
        <v>182</v>
      </c>
      <c r="CM445" s="26">
        <f t="shared" si="396"/>
        <v>3</v>
      </c>
      <c r="CN445" s="26" t="s">
        <v>80</v>
      </c>
      <c r="CO445" s="26">
        <f t="shared" si="397"/>
        <v>3</v>
      </c>
      <c r="CP445" s="26" t="s">
        <v>25</v>
      </c>
      <c r="CQ445" s="26">
        <f t="shared" si="398"/>
        <v>3</v>
      </c>
      <c r="CR445" s="26" t="s">
        <v>987</v>
      </c>
      <c r="CS445" s="26">
        <f t="shared" si="399"/>
        <v>3</v>
      </c>
      <c r="CT445" s="26" t="s">
        <v>92</v>
      </c>
      <c r="CU445" s="26">
        <f t="shared" si="400"/>
        <v>3</v>
      </c>
    </row>
    <row r="446" spans="1:99" ht="15.75" x14ac:dyDescent="0.15">
      <c r="A446" s="23" t="s">
        <v>994</v>
      </c>
      <c r="B446" s="24" t="s">
        <v>995</v>
      </c>
      <c r="C446" s="23" t="s">
        <v>160</v>
      </c>
      <c r="D446" s="23" t="s">
        <v>9</v>
      </c>
      <c r="E446" s="25"/>
      <c r="F446" s="23">
        <v>0.8</v>
      </c>
      <c r="G446" s="26">
        <v>0</v>
      </c>
      <c r="H446" s="26">
        <v>108</v>
      </c>
      <c r="I446" s="26">
        <v>80</v>
      </c>
      <c r="J446" s="26">
        <v>66</v>
      </c>
      <c r="K446" s="26">
        <v>67</v>
      </c>
      <c r="L446" s="26">
        <v>0</v>
      </c>
      <c r="M446" s="26">
        <v>0</v>
      </c>
      <c r="N446" s="27">
        <v>76</v>
      </c>
      <c r="O446" s="26">
        <v>72</v>
      </c>
      <c r="P446" s="26">
        <f t="shared" si="361"/>
        <v>469</v>
      </c>
      <c r="Q446" s="28" t="str">
        <f>IF(D446="物理类",IF(P446&gt;=分数线!$C$2,"本科",""),IF(D446="历史类",IF(P446&gt;=分数线!$C$3,"本科","")))</f>
        <v>本科</v>
      </c>
      <c r="R446" s="28">
        <f t="shared" si="362"/>
        <v>43.2</v>
      </c>
      <c r="S446" s="28" t="str">
        <f>IF(D446="物理类",IF(P446&gt;=分数线!$C$6,"重本",""),IF(D446="历史类",IF(P446&gt;=分数线!$C$7,"重本","")))</f>
        <v/>
      </c>
      <c r="T446" s="28">
        <f t="shared" si="364"/>
        <v>0</v>
      </c>
      <c r="U446" s="28">
        <f t="shared" si="363"/>
        <v>43.2</v>
      </c>
      <c r="V446" s="26">
        <v>10</v>
      </c>
      <c r="W446" s="26" t="s">
        <v>226</v>
      </c>
      <c r="X446" s="26">
        <f t="shared" si="365"/>
        <v>0.72</v>
      </c>
      <c r="Y446" s="26" t="s">
        <v>86</v>
      </c>
      <c r="Z446" s="26">
        <f t="shared" si="366"/>
        <v>0.72</v>
      </c>
      <c r="AA446" s="26" t="s">
        <v>64</v>
      </c>
      <c r="AB446" s="26">
        <f t="shared" si="367"/>
        <v>0.72</v>
      </c>
      <c r="AC446" s="49" t="s">
        <v>65</v>
      </c>
      <c r="AD446" s="26">
        <f t="shared" si="368"/>
        <v>0.72</v>
      </c>
      <c r="AE446" s="29" t="s">
        <v>82</v>
      </c>
      <c r="AF446" s="26">
        <f t="shared" si="369"/>
        <v>0.72</v>
      </c>
      <c r="AG446" s="29" t="s">
        <v>23</v>
      </c>
      <c r="AH446" s="26">
        <f t="shared" si="370"/>
        <v>0.72</v>
      </c>
      <c r="AI446" s="26">
        <v>10</v>
      </c>
      <c r="AJ446" s="26" t="s">
        <v>347</v>
      </c>
      <c r="AK446" s="26">
        <f t="shared" si="371"/>
        <v>0.72</v>
      </c>
      <c r="AL446" s="26" t="s">
        <v>182</v>
      </c>
      <c r="AM446" s="26">
        <f t="shared" si="372"/>
        <v>0.72</v>
      </c>
      <c r="AN446" s="26" t="s">
        <v>80</v>
      </c>
      <c r="AO446" s="26">
        <f t="shared" si="373"/>
        <v>0.72</v>
      </c>
      <c r="AP446" s="26" t="s">
        <v>25</v>
      </c>
      <c r="AQ446" s="26">
        <f t="shared" si="374"/>
        <v>0.72</v>
      </c>
      <c r="AR446" s="26" t="s">
        <v>466</v>
      </c>
      <c r="AS446" s="26">
        <f t="shared" si="375"/>
        <v>0.72</v>
      </c>
      <c r="AT446" s="26" t="s">
        <v>92</v>
      </c>
      <c r="AU446" s="26">
        <f t="shared" si="376"/>
        <v>0.72</v>
      </c>
      <c r="AV446" s="26">
        <v>10</v>
      </c>
      <c r="AW446" s="26" t="s">
        <v>347</v>
      </c>
      <c r="AX446" s="26">
        <f t="shared" si="377"/>
        <v>1.08</v>
      </c>
      <c r="AY446" s="26" t="s">
        <v>182</v>
      </c>
      <c r="AZ446" s="26">
        <f t="shared" si="378"/>
        <v>1.08</v>
      </c>
      <c r="BA446" s="26" t="s">
        <v>80</v>
      </c>
      <c r="BB446" s="26">
        <f t="shared" si="379"/>
        <v>1.08</v>
      </c>
      <c r="BC446" s="26" t="s">
        <v>25</v>
      </c>
      <c r="BD446" s="26">
        <f t="shared" si="380"/>
        <v>1.08</v>
      </c>
      <c r="BE446" s="26" t="s">
        <v>466</v>
      </c>
      <c r="BF446" s="26">
        <f t="shared" si="381"/>
        <v>1.08</v>
      </c>
      <c r="BG446" s="26" t="s">
        <v>92</v>
      </c>
      <c r="BH446" s="26">
        <f t="shared" si="382"/>
        <v>1.08</v>
      </c>
      <c r="BI446" s="26">
        <v>10</v>
      </c>
      <c r="BJ446" s="26" t="s">
        <v>347</v>
      </c>
      <c r="BK446" s="26">
        <f t="shared" si="383"/>
        <v>1.08</v>
      </c>
      <c r="BL446" s="26" t="s">
        <v>182</v>
      </c>
      <c r="BM446" s="26">
        <f t="shared" si="384"/>
        <v>1.08</v>
      </c>
      <c r="BN446" s="26" t="s">
        <v>80</v>
      </c>
      <c r="BO446" s="26">
        <f t="shared" si="385"/>
        <v>1.08</v>
      </c>
      <c r="BP446" s="26" t="s">
        <v>25</v>
      </c>
      <c r="BQ446" s="26">
        <f t="shared" si="386"/>
        <v>1.08</v>
      </c>
      <c r="BR446" s="26" t="s">
        <v>987</v>
      </c>
      <c r="BS446" s="26">
        <f t="shared" si="387"/>
        <v>1.08</v>
      </c>
      <c r="BT446" s="26" t="s">
        <v>92</v>
      </c>
      <c r="BU446" s="26">
        <f t="shared" si="388"/>
        <v>1.08</v>
      </c>
      <c r="BV446" s="26">
        <v>10</v>
      </c>
      <c r="BW446" s="26" t="s">
        <v>347</v>
      </c>
      <c r="BX446" s="26">
        <f t="shared" si="389"/>
        <v>1.8</v>
      </c>
      <c r="BY446" s="26" t="s">
        <v>182</v>
      </c>
      <c r="BZ446" s="26">
        <f t="shared" si="390"/>
        <v>1.8</v>
      </c>
      <c r="CA446" s="26" t="s">
        <v>80</v>
      </c>
      <c r="CB446" s="26">
        <f t="shared" si="391"/>
        <v>1.8</v>
      </c>
      <c r="CC446" s="26" t="s">
        <v>25</v>
      </c>
      <c r="CD446" s="26">
        <f t="shared" si="392"/>
        <v>1.8</v>
      </c>
      <c r="CE446" s="26" t="s">
        <v>987</v>
      </c>
      <c r="CF446" s="26">
        <f t="shared" si="393"/>
        <v>1.8</v>
      </c>
      <c r="CG446" s="26" t="s">
        <v>92</v>
      </c>
      <c r="CH446" s="26">
        <f t="shared" si="394"/>
        <v>1.8</v>
      </c>
      <c r="CI446" s="26">
        <v>10</v>
      </c>
      <c r="CJ446" s="26" t="s">
        <v>347</v>
      </c>
      <c r="CK446" s="26">
        <f t="shared" si="395"/>
        <v>1.8</v>
      </c>
      <c r="CL446" s="26" t="s">
        <v>182</v>
      </c>
      <c r="CM446" s="26">
        <f t="shared" si="396"/>
        <v>1.8</v>
      </c>
      <c r="CN446" s="26" t="s">
        <v>80</v>
      </c>
      <c r="CO446" s="26">
        <f t="shared" si="397"/>
        <v>1.8</v>
      </c>
      <c r="CP446" s="26" t="s">
        <v>25</v>
      </c>
      <c r="CQ446" s="26">
        <f t="shared" si="398"/>
        <v>1.8</v>
      </c>
      <c r="CR446" s="26" t="s">
        <v>987</v>
      </c>
      <c r="CS446" s="26">
        <f t="shared" si="399"/>
        <v>1.8</v>
      </c>
      <c r="CT446" s="26" t="s">
        <v>92</v>
      </c>
      <c r="CU446" s="26">
        <f t="shared" si="400"/>
        <v>1.8</v>
      </c>
    </row>
    <row r="447" spans="1:99" ht="15.75" x14ac:dyDescent="0.15">
      <c r="A447" s="23" t="s">
        <v>996</v>
      </c>
      <c r="B447" s="24" t="s">
        <v>997</v>
      </c>
      <c r="C447" s="23" t="s">
        <v>160</v>
      </c>
      <c r="D447" s="23" t="s">
        <v>9</v>
      </c>
      <c r="E447" s="25"/>
      <c r="F447" s="23">
        <v>0.2</v>
      </c>
      <c r="G447" s="26">
        <v>0</v>
      </c>
      <c r="H447" s="26">
        <v>99</v>
      </c>
      <c r="I447" s="26">
        <v>77</v>
      </c>
      <c r="J447" s="26">
        <v>79</v>
      </c>
      <c r="K447" s="26">
        <v>60</v>
      </c>
      <c r="L447" s="26">
        <v>0</v>
      </c>
      <c r="M447" s="26">
        <v>0</v>
      </c>
      <c r="N447" s="27">
        <v>65</v>
      </c>
      <c r="O447" s="26">
        <v>80</v>
      </c>
      <c r="P447" s="26">
        <f t="shared" si="361"/>
        <v>460</v>
      </c>
      <c r="Q447" s="28" t="str">
        <f>IF(D447="物理类",IF(P447&gt;=分数线!$C$2,"本科",""),IF(D447="历史类",IF(P447&gt;=分数线!$C$3,"本科","")))</f>
        <v/>
      </c>
      <c r="R447" s="28">
        <f t="shared" si="362"/>
        <v>-7.2</v>
      </c>
      <c r="S447" s="28" t="str">
        <f>IF(D447="物理类",IF(P447&gt;=分数线!$C$6,"重本",""),IF(D447="历史类",IF(P447&gt;=分数线!$C$7,"重本","")))</f>
        <v/>
      </c>
      <c r="T447" s="28">
        <f t="shared" si="364"/>
        <v>0</v>
      </c>
      <c r="U447" s="28">
        <f t="shared" si="363"/>
        <v>-7.2</v>
      </c>
      <c r="V447" s="26">
        <v>10</v>
      </c>
      <c r="W447" s="26" t="s">
        <v>78</v>
      </c>
      <c r="X447" s="26">
        <f t="shared" si="365"/>
        <v>-0.12</v>
      </c>
      <c r="Y447" s="26" t="s">
        <v>161</v>
      </c>
      <c r="Z447" s="26">
        <f t="shared" si="366"/>
        <v>-0.12</v>
      </c>
      <c r="AA447" s="26" t="s">
        <v>359</v>
      </c>
      <c r="AB447" s="26">
        <f t="shared" si="367"/>
        <v>-0.12</v>
      </c>
      <c r="AC447" s="49" t="s">
        <v>27</v>
      </c>
      <c r="AD447" s="26">
        <f t="shared" si="368"/>
        <v>-0.12</v>
      </c>
      <c r="AE447" s="29" t="s">
        <v>82</v>
      </c>
      <c r="AF447" s="26">
        <f t="shared" si="369"/>
        <v>-0.12</v>
      </c>
      <c r="AG447" s="29" t="s">
        <v>92</v>
      </c>
      <c r="AH447" s="26">
        <f t="shared" si="370"/>
        <v>-0.12</v>
      </c>
      <c r="AI447" s="26">
        <v>15</v>
      </c>
      <c r="AJ447" s="26" t="s">
        <v>352</v>
      </c>
      <c r="AK447" s="26">
        <f t="shared" si="371"/>
        <v>-0.12</v>
      </c>
      <c r="AL447" s="26" t="s">
        <v>265</v>
      </c>
      <c r="AM447" s="26">
        <f t="shared" si="372"/>
        <v>-0.12</v>
      </c>
      <c r="AN447" s="26" t="s">
        <v>348</v>
      </c>
      <c r="AO447" s="26">
        <f t="shared" si="373"/>
        <v>-0.12</v>
      </c>
      <c r="AP447" s="26" t="s">
        <v>81</v>
      </c>
      <c r="AQ447" s="26">
        <f t="shared" si="374"/>
        <v>-0.12</v>
      </c>
      <c r="AR447" s="26" t="s">
        <v>66</v>
      </c>
      <c r="AS447" s="26">
        <f t="shared" si="375"/>
        <v>-0.12</v>
      </c>
      <c r="AT447" s="26" t="s">
        <v>92</v>
      </c>
      <c r="AU447" s="26">
        <f t="shared" si="376"/>
        <v>-0.12</v>
      </c>
      <c r="AV447" s="26">
        <v>15</v>
      </c>
      <c r="AW447" s="26" t="s">
        <v>20</v>
      </c>
      <c r="AX447" s="26">
        <f t="shared" si="377"/>
        <v>-0.18</v>
      </c>
      <c r="AY447" s="26" t="s">
        <v>24</v>
      </c>
      <c r="AZ447" s="26">
        <f t="shared" si="378"/>
        <v>-0.18</v>
      </c>
      <c r="BA447" s="26" t="s">
        <v>91</v>
      </c>
      <c r="BB447" s="26">
        <f t="shared" si="379"/>
        <v>-0.18</v>
      </c>
      <c r="BC447" s="26" t="s">
        <v>81</v>
      </c>
      <c r="BD447" s="26">
        <f t="shared" si="380"/>
        <v>-0.18</v>
      </c>
      <c r="BE447" s="26" t="s">
        <v>66</v>
      </c>
      <c r="BF447" s="26">
        <f t="shared" si="381"/>
        <v>-0.18</v>
      </c>
      <c r="BG447" s="26" t="s">
        <v>92</v>
      </c>
      <c r="BH447" s="26">
        <f t="shared" si="382"/>
        <v>-0.18</v>
      </c>
      <c r="BI447" s="26">
        <v>10</v>
      </c>
      <c r="BJ447" s="26" t="s">
        <v>347</v>
      </c>
      <c r="BK447" s="26">
        <f t="shared" si="383"/>
        <v>-0.18</v>
      </c>
      <c r="BL447" s="26" t="s">
        <v>182</v>
      </c>
      <c r="BM447" s="26">
        <f t="shared" si="384"/>
        <v>-0.18</v>
      </c>
      <c r="BN447" s="26" t="s">
        <v>80</v>
      </c>
      <c r="BO447" s="26">
        <f t="shared" si="385"/>
        <v>-0.18</v>
      </c>
      <c r="BP447" s="26" t="s">
        <v>25</v>
      </c>
      <c r="BQ447" s="26">
        <f t="shared" si="386"/>
        <v>-0.18</v>
      </c>
      <c r="BR447" s="26" t="s">
        <v>987</v>
      </c>
      <c r="BS447" s="26">
        <f t="shared" si="387"/>
        <v>-0.18</v>
      </c>
      <c r="BT447" s="26" t="s">
        <v>92</v>
      </c>
      <c r="BU447" s="26">
        <f t="shared" si="388"/>
        <v>-0.18</v>
      </c>
      <c r="BV447" s="26">
        <v>10</v>
      </c>
      <c r="BW447" s="26" t="s">
        <v>347</v>
      </c>
      <c r="BX447" s="26">
        <f t="shared" si="389"/>
        <v>-0.3</v>
      </c>
      <c r="BY447" s="26" t="s">
        <v>182</v>
      </c>
      <c r="BZ447" s="26">
        <f t="shared" si="390"/>
        <v>-0.3</v>
      </c>
      <c r="CA447" s="26" t="s">
        <v>80</v>
      </c>
      <c r="CB447" s="26">
        <f t="shared" si="391"/>
        <v>-0.3</v>
      </c>
      <c r="CC447" s="26" t="s">
        <v>25</v>
      </c>
      <c r="CD447" s="26">
        <f t="shared" si="392"/>
        <v>-0.3</v>
      </c>
      <c r="CE447" s="26" t="s">
        <v>987</v>
      </c>
      <c r="CF447" s="26">
        <f t="shared" si="393"/>
        <v>-0.3</v>
      </c>
      <c r="CG447" s="26" t="s">
        <v>92</v>
      </c>
      <c r="CH447" s="26">
        <f t="shared" si="394"/>
        <v>-0.3</v>
      </c>
      <c r="CI447" s="26">
        <v>10</v>
      </c>
      <c r="CJ447" s="26" t="s">
        <v>347</v>
      </c>
      <c r="CK447" s="26">
        <f t="shared" si="395"/>
        <v>-0.3</v>
      </c>
      <c r="CL447" s="26" t="s">
        <v>182</v>
      </c>
      <c r="CM447" s="26">
        <f t="shared" si="396"/>
        <v>-0.3</v>
      </c>
      <c r="CN447" s="26" t="s">
        <v>80</v>
      </c>
      <c r="CO447" s="26">
        <f t="shared" si="397"/>
        <v>-0.3</v>
      </c>
      <c r="CP447" s="26" t="s">
        <v>25</v>
      </c>
      <c r="CQ447" s="26">
        <f t="shared" si="398"/>
        <v>-0.3</v>
      </c>
      <c r="CR447" s="26" t="s">
        <v>987</v>
      </c>
      <c r="CS447" s="26">
        <f t="shared" si="399"/>
        <v>-0.3</v>
      </c>
      <c r="CT447" s="26" t="s">
        <v>92</v>
      </c>
      <c r="CU447" s="26">
        <f t="shared" si="400"/>
        <v>-0.3</v>
      </c>
    </row>
    <row r="448" spans="1:99" ht="15.75" x14ac:dyDescent="0.15">
      <c r="A448" s="23" t="s">
        <v>998</v>
      </c>
      <c r="B448" s="24" t="s">
        <v>999</v>
      </c>
      <c r="C448" s="23" t="s">
        <v>160</v>
      </c>
      <c r="D448" s="23" t="s">
        <v>9</v>
      </c>
      <c r="E448" s="25"/>
      <c r="F448" s="23">
        <v>0.8</v>
      </c>
      <c r="G448" s="26">
        <v>0</v>
      </c>
      <c r="H448" s="26">
        <v>104</v>
      </c>
      <c r="I448" s="26">
        <v>67</v>
      </c>
      <c r="J448" s="26">
        <v>85</v>
      </c>
      <c r="K448" s="26">
        <v>63</v>
      </c>
      <c r="L448" s="26">
        <v>0</v>
      </c>
      <c r="M448" s="26">
        <v>0</v>
      </c>
      <c r="N448" s="27">
        <v>78</v>
      </c>
      <c r="O448" s="26">
        <v>63</v>
      </c>
      <c r="P448" s="26">
        <f t="shared" ref="P448:P511" si="401">ROUND(SUM(H448:O448),0)</f>
        <v>460</v>
      </c>
      <c r="Q448" s="28" t="str">
        <f>IF(D448="物理类",IF(P448&gt;=分数线!$C$2,"本科",""),IF(D448="历史类",IF(P448&gt;=分数线!$C$3,"本科","")))</f>
        <v/>
      </c>
      <c r="R448" s="28">
        <f t="shared" ref="R448:R511" si="402">IF(F448&gt;0,IF(Q448="本科",(2-F448)*36,-(F448)*36),IF(Q448="本科",2*36,0))</f>
        <v>-28.8</v>
      </c>
      <c r="S448" s="28" t="str">
        <f>IF(D448="物理类",IF(P448&gt;=分数线!$C$6,"重本",""),IF(D448="历史类",IF(P448&gt;=分数线!$C$7,"重本","")))</f>
        <v/>
      </c>
      <c r="T448" s="28">
        <f t="shared" si="364"/>
        <v>0</v>
      </c>
      <c r="U448" s="28">
        <f t="shared" si="363"/>
        <v>-28.8</v>
      </c>
      <c r="V448" s="26">
        <v>10</v>
      </c>
      <c r="W448" s="26" t="s">
        <v>216</v>
      </c>
      <c r="X448" s="26">
        <f t="shared" si="365"/>
        <v>-0.48</v>
      </c>
      <c r="Y448" s="26" t="s">
        <v>217</v>
      </c>
      <c r="Z448" s="26">
        <f t="shared" si="366"/>
        <v>-0.48</v>
      </c>
      <c r="AA448" s="26" t="s">
        <v>93</v>
      </c>
      <c r="AB448" s="26">
        <f t="shared" si="367"/>
        <v>-0.48</v>
      </c>
      <c r="AC448" s="49" t="s">
        <v>25</v>
      </c>
      <c r="AD448" s="26">
        <f t="shared" si="368"/>
        <v>-0.48</v>
      </c>
      <c r="AE448" s="29" t="s">
        <v>470</v>
      </c>
      <c r="AF448" s="26">
        <f t="shared" si="369"/>
        <v>-0.48</v>
      </c>
      <c r="AG448" s="29" t="s">
        <v>67</v>
      </c>
      <c r="AH448" s="26">
        <f t="shared" si="370"/>
        <v>-0.48</v>
      </c>
      <c r="AI448" s="26">
        <v>10</v>
      </c>
      <c r="AJ448" s="26" t="s">
        <v>347</v>
      </c>
      <c r="AK448" s="26">
        <f t="shared" si="371"/>
        <v>-0.48</v>
      </c>
      <c r="AL448" s="26" t="s">
        <v>182</v>
      </c>
      <c r="AM448" s="26">
        <f t="shared" si="372"/>
        <v>-0.48</v>
      </c>
      <c r="AN448" s="26" t="s">
        <v>80</v>
      </c>
      <c r="AO448" s="26">
        <f t="shared" si="373"/>
        <v>-0.48</v>
      </c>
      <c r="AP448" s="26" t="s">
        <v>25</v>
      </c>
      <c r="AQ448" s="26">
        <f t="shared" si="374"/>
        <v>-0.48</v>
      </c>
      <c r="AR448" s="26" t="s">
        <v>466</v>
      </c>
      <c r="AS448" s="26">
        <f t="shared" si="375"/>
        <v>-0.48</v>
      </c>
      <c r="AT448" s="26" t="s">
        <v>92</v>
      </c>
      <c r="AU448" s="26">
        <f t="shared" si="376"/>
        <v>-0.48</v>
      </c>
      <c r="AV448" s="26">
        <v>10</v>
      </c>
      <c r="AW448" s="26" t="s">
        <v>347</v>
      </c>
      <c r="AX448" s="26">
        <f t="shared" si="377"/>
        <v>-0.72</v>
      </c>
      <c r="AY448" s="26" t="s">
        <v>182</v>
      </c>
      <c r="AZ448" s="26">
        <f t="shared" si="378"/>
        <v>-0.72</v>
      </c>
      <c r="BA448" s="26" t="s">
        <v>80</v>
      </c>
      <c r="BB448" s="26">
        <f t="shared" si="379"/>
        <v>-0.72</v>
      </c>
      <c r="BC448" s="26" t="s">
        <v>25</v>
      </c>
      <c r="BD448" s="26">
        <f t="shared" si="380"/>
        <v>-0.72</v>
      </c>
      <c r="BE448" s="26" t="s">
        <v>466</v>
      </c>
      <c r="BF448" s="26">
        <f t="shared" si="381"/>
        <v>-0.72</v>
      </c>
      <c r="BG448" s="26" t="s">
        <v>92</v>
      </c>
      <c r="BH448" s="26">
        <f t="shared" si="382"/>
        <v>-0.72</v>
      </c>
      <c r="BI448" s="26">
        <v>10</v>
      </c>
      <c r="BJ448" s="26" t="s">
        <v>347</v>
      </c>
      <c r="BK448" s="26">
        <f t="shared" si="383"/>
        <v>-0.72</v>
      </c>
      <c r="BL448" s="26" t="s">
        <v>182</v>
      </c>
      <c r="BM448" s="26">
        <f t="shared" si="384"/>
        <v>-0.72</v>
      </c>
      <c r="BN448" s="26" t="s">
        <v>80</v>
      </c>
      <c r="BO448" s="26">
        <f t="shared" si="385"/>
        <v>-0.72</v>
      </c>
      <c r="BP448" s="26" t="s">
        <v>25</v>
      </c>
      <c r="BQ448" s="26">
        <f t="shared" si="386"/>
        <v>-0.72</v>
      </c>
      <c r="BR448" s="26" t="s">
        <v>987</v>
      </c>
      <c r="BS448" s="26">
        <f t="shared" si="387"/>
        <v>-0.72</v>
      </c>
      <c r="BT448" s="26" t="s">
        <v>92</v>
      </c>
      <c r="BU448" s="26">
        <f t="shared" si="388"/>
        <v>-0.72</v>
      </c>
      <c r="BV448" s="26">
        <v>10</v>
      </c>
      <c r="BW448" s="26" t="s">
        <v>347</v>
      </c>
      <c r="BX448" s="26">
        <f t="shared" si="389"/>
        <v>-1.2</v>
      </c>
      <c r="BY448" s="26" t="s">
        <v>182</v>
      </c>
      <c r="BZ448" s="26">
        <f t="shared" si="390"/>
        <v>-1.2</v>
      </c>
      <c r="CA448" s="26" t="s">
        <v>80</v>
      </c>
      <c r="CB448" s="26">
        <f t="shared" si="391"/>
        <v>-1.2</v>
      </c>
      <c r="CC448" s="26" t="s">
        <v>25</v>
      </c>
      <c r="CD448" s="26">
        <f t="shared" si="392"/>
        <v>-1.2</v>
      </c>
      <c r="CE448" s="26" t="s">
        <v>987</v>
      </c>
      <c r="CF448" s="26">
        <f t="shared" si="393"/>
        <v>-1.2</v>
      </c>
      <c r="CG448" s="26" t="s">
        <v>92</v>
      </c>
      <c r="CH448" s="26">
        <f t="shared" si="394"/>
        <v>-1.2</v>
      </c>
      <c r="CI448" s="26">
        <v>10</v>
      </c>
      <c r="CJ448" s="26" t="s">
        <v>347</v>
      </c>
      <c r="CK448" s="26">
        <f t="shared" si="395"/>
        <v>-1.2</v>
      </c>
      <c r="CL448" s="26" t="s">
        <v>182</v>
      </c>
      <c r="CM448" s="26">
        <f t="shared" si="396"/>
        <v>-1.2</v>
      </c>
      <c r="CN448" s="26" t="s">
        <v>80</v>
      </c>
      <c r="CO448" s="26">
        <f t="shared" si="397"/>
        <v>-1.2</v>
      </c>
      <c r="CP448" s="26" t="s">
        <v>25</v>
      </c>
      <c r="CQ448" s="26">
        <f t="shared" si="398"/>
        <v>-1.2</v>
      </c>
      <c r="CR448" s="26" t="s">
        <v>987</v>
      </c>
      <c r="CS448" s="26">
        <f t="shared" si="399"/>
        <v>-1.2</v>
      </c>
      <c r="CT448" s="26" t="s">
        <v>92</v>
      </c>
      <c r="CU448" s="26">
        <f t="shared" si="400"/>
        <v>-1.2</v>
      </c>
    </row>
    <row r="449" spans="1:99" ht="15.75" x14ac:dyDescent="0.15">
      <c r="A449" s="23" t="s">
        <v>1000</v>
      </c>
      <c r="B449" s="24" t="s">
        <v>1001</v>
      </c>
      <c r="C449" s="23" t="s">
        <v>160</v>
      </c>
      <c r="D449" s="23" t="s">
        <v>9</v>
      </c>
      <c r="E449" s="25"/>
      <c r="F449" s="23">
        <v>0.2</v>
      </c>
      <c r="G449" s="26">
        <v>0</v>
      </c>
      <c r="H449" s="26">
        <v>105</v>
      </c>
      <c r="I449" s="26">
        <v>66</v>
      </c>
      <c r="J449" s="26">
        <v>97</v>
      </c>
      <c r="K449" s="26">
        <v>66</v>
      </c>
      <c r="L449" s="26">
        <v>0</v>
      </c>
      <c r="M449" s="26">
        <v>0</v>
      </c>
      <c r="N449" s="27">
        <v>64</v>
      </c>
      <c r="O449" s="26">
        <v>61</v>
      </c>
      <c r="P449" s="26">
        <f t="shared" si="401"/>
        <v>459</v>
      </c>
      <c r="Q449" s="28" t="str">
        <f>IF(D449="物理类",IF(P449&gt;=分数线!$C$2,"本科",""),IF(D449="历史类",IF(P449&gt;=分数线!$C$3,"本科","")))</f>
        <v/>
      </c>
      <c r="R449" s="28">
        <f t="shared" si="402"/>
        <v>-7.2</v>
      </c>
      <c r="S449" s="28" t="str">
        <f>IF(D449="物理类",IF(P449&gt;=分数线!$C$6,"重本",""),IF(D449="历史类",IF(P449&gt;=分数线!$C$7,"重本","")))</f>
        <v/>
      </c>
      <c r="T449" s="28">
        <f t="shared" si="364"/>
        <v>0</v>
      </c>
      <c r="U449" s="28">
        <f t="shared" si="363"/>
        <v>-7.2</v>
      </c>
      <c r="V449" s="26">
        <v>10</v>
      </c>
      <c r="W449" s="26" t="s">
        <v>226</v>
      </c>
      <c r="X449" s="26">
        <f t="shared" si="365"/>
        <v>-0.12</v>
      </c>
      <c r="Y449" s="26" t="s">
        <v>86</v>
      </c>
      <c r="Z449" s="26">
        <f t="shared" si="366"/>
        <v>-0.12</v>
      </c>
      <c r="AA449" s="26" t="s">
        <v>64</v>
      </c>
      <c r="AB449" s="26">
        <f t="shared" si="367"/>
        <v>-0.12</v>
      </c>
      <c r="AC449" s="49" t="s">
        <v>65</v>
      </c>
      <c r="AD449" s="26">
        <f t="shared" si="368"/>
        <v>-0.12</v>
      </c>
      <c r="AE449" s="29" t="s">
        <v>82</v>
      </c>
      <c r="AF449" s="26">
        <f t="shared" si="369"/>
        <v>-0.12</v>
      </c>
      <c r="AG449" s="29" t="s">
        <v>23</v>
      </c>
      <c r="AH449" s="26">
        <f t="shared" si="370"/>
        <v>-0.12</v>
      </c>
      <c r="AI449" s="26">
        <v>10</v>
      </c>
      <c r="AJ449" s="26" t="s">
        <v>347</v>
      </c>
      <c r="AK449" s="26">
        <f t="shared" si="371"/>
        <v>-0.12</v>
      </c>
      <c r="AL449" s="26" t="s">
        <v>182</v>
      </c>
      <c r="AM449" s="26">
        <f t="shared" si="372"/>
        <v>-0.12</v>
      </c>
      <c r="AN449" s="26" t="s">
        <v>80</v>
      </c>
      <c r="AO449" s="26">
        <f t="shared" si="373"/>
        <v>-0.12</v>
      </c>
      <c r="AP449" s="26" t="s">
        <v>25</v>
      </c>
      <c r="AQ449" s="26">
        <f t="shared" si="374"/>
        <v>-0.12</v>
      </c>
      <c r="AR449" s="26" t="s">
        <v>466</v>
      </c>
      <c r="AS449" s="26">
        <f t="shared" si="375"/>
        <v>-0.12</v>
      </c>
      <c r="AT449" s="26" t="s">
        <v>92</v>
      </c>
      <c r="AU449" s="26">
        <f t="shared" si="376"/>
        <v>-0.12</v>
      </c>
      <c r="AV449" s="26">
        <v>10</v>
      </c>
      <c r="AW449" s="26" t="s">
        <v>347</v>
      </c>
      <c r="AX449" s="26">
        <f t="shared" si="377"/>
        <v>-0.18</v>
      </c>
      <c r="AY449" s="26" t="s">
        <v>182</v>
      </c>
      <c r="AZ449" s="26">
        <f t="shared" si="378"/>
        <v>-0.18</v>
      </c>
      <c r="BA449" s="26" t="s">
        <v>80</v>
      </c>
      <c r="BB449" s="26">
        <f t="shared" si="379"/>
        <v>-0.18</v>
      </c>
      <c r="BC449" s="26" t="s">
        <v>25</v>
      </c>
      <c r="BD449" s="26">
        <f t="shared" si="380"/>
        <v>-0.18</v>
      </c>
      <c r="BE449" s="26" t="s">
        <v>466</v>
      </c>
      <c r="BF449" s="26">
        <f t="shared" si="381"/>
        <v>-0.18</v>
      </c>
      <c r="BG449" s="26" t="s">
        <v>92</v>
      </c>
      <c r="BH449" s="26">
        <f t="shared" si="382"/>
        <v>-0.18</v>
      </c>
      <c r="BI449" s="26">
        <v>10</v>
      </c>
      <c r="BJ449" s="26" t="s">
        <v>347</v>
      </c>
      <c r="BK449" s="26">
        <f t="shared" si="383"/>
        <v>-0.18</v>
      </c>
      <c r="BL449" s="26" t="s">
        <v>182</v>
      </c>
      <c r="BM449" s="26">
        <f t="shared" si="384"/>
        <v>-0.18</v>
      </c>
      <c r="BN449" s="26" t="s">
        <v>80</v>
      </c>
      <c r="BO449" s="26">
        <f t="shared" si="385"/>
        <v>-0.18</v>
      </c>
      <c r="BP449" s="26" t="s">
        <v>25</v>
      </c>
      <c r="BQ449" s="26">
        <f t="shared" si="386"/>
        <v>-0.18</v>
      </c>
      <c r="BR449" s="26" t="s">
        <v>987</v>
      </c>
      <c r="BS449" s="26">
        <f t="shared" si="387"/>
        <v>-0.18</v>
      </c>
      <c r="BT449" s="26" t="s">
        <v>92</v>
      </c>
      <c r="BU449" s="26">
        <f t="shared" si="388"/>
        <v>-0.18</v>
      </c>
      <c r="BV449" s="26">
        <v>10</v>
      </c>
      <c r="BW449" s="26" t="s">
        <v>347</v>
      </c>
      <c r="BX449" s="26">
        <f t="shared" si="389"/>
        <v>-0.3</v>
      </c>
      <c r="BY449" s="26" t="s">
        <v>182</v>
      </c>
      <c r="BZ449" s="26">
        <f t="shared" si="390"/>
        <v>-0.3</v>
      </c>
      <c r="CA449" s="26" t="s">
        <v>80</v>
      </c>
      <c r="CB449" s="26">
        <f t="shared" si="391"/>
        <v>-0.3</v>
      </c>
      <c r="CC449" s="26" t="s">
        <v>25</v>
      </c>
      <c r="CD449" s="26">
        <f t="shared" si="392"/>
        <v>-0.3</v>
      </c>
      <c r="CE449" s="26" t="s">
        <v>987</v>
      </c>
      <c r="CF449" s="26">
        <f t="shared" si="393"/>
        <v>-0.3</v>
      </c>
      <c r="CG449" s="26" t="s">
        <v>92</v>
      </c>
      <c r="CH449" s="26">
        <f t="shared" si="394"/>
        <v>-0.3</v>
      </c>
      <c r="CI449" s="26">
        <v>10</v>
      </c>
      <c r="CJ449" s="26" t="s">
        <v>347</v>
      </c>
      <c r="CK449" s="26">
        <f t="shared" si="395"/>
        <v>-0.3</v>
      </c>
      <c r="CL449" s="26" t="s">
        <v>182</v>
      </c>
      <c r="CM449" s="26">
        <f t="shared" si="396"/>
        <v>-0.3</v>
      </c>
      <c r="CN449" s="26" t="s">
        <v>80</v>
      </c>
      <c r="CO449" s="26">
        <f t="shared" si="397"/>
        <v>-0.3</v>
      </c>
      <c r="CP449" s="26" t="s">
        <v>25</v>
      </c>
      <c r="CQ449" s="26">
        <f t="shared" si="398"/>
        <v>-0.3</v>
      </c>
      <c r="CR449" s="26" t="s">
        <v>987</v>
      </c>
      <c r="CS449" s="26">
        <f t="shared" si="399"/>
        <v>-0.3</v>
      </c>
      <c r="CT449" s="26" t="s">
        <v>92</v>
      </c>
      <c r="CU449" s="26">
        <f t="shared" si="400"/>
        <v>-0.3</v>
      </c>
    </row>
    <row r="450" spans="1:99" ht="15.75" x14ac:dyDescent="0.15">
      <c r="A450" s="23" t="s">
        <v>1002</v>
      </c>
      <c r="B450" s="24" t="s">
        <v>1003</v>
      </c>
      <c r="C450" s="23" t="s">
        <v>160</v>
      </c>
      <c r="D450" s="23" t="s">
        <v>9</v>
      </c>
      <c r="E450" s="25"/>
      <c r="F450" s="23">
        <v>0</v>
      </c>
      <c r="G450" s="26">
        <v>0</v>
      </c>
      <c r="H450" s="26">
        <v>110</v>
      </c>
      <c r="I450" s="26">
        <v>57</v>
      </c>
      <c r="J450" s="26">
        <v>80</v>
      </c>
      <c r="K450" s="26">
        <v>69</v>
      </c>
      <c r="L450" s="26">
        <v>0</v>
      </c>
      <c r="M450" s="26">
        <v>0</v>
      </c>
      <c r="N450" s="27">
        <v>66</v>
      </c>
      <c r="O450" s="26">
        <v>70</v>
      </c>
      <c r="P450" s="26">
        <f t="shared" si="401"/>
        <v>452</v>
      </c>
      <c r="Q450" s="28" t="str">
        <f>IF(D450="物理类",IF(P450&gt;=分数线!$C$2,"本科",""),IF(D450="历史类",IF(P450&gt;=分数线!$C$3,"本科","")))</f>
        <v/>
      </c>
      <c r="R450" s="28">
        <f t="shared" si="402"/>
        <v>0</v>
      </c>
      <c r="S450" s="28" t="str">
        <f>IF(D450="物理类",IF(P450&gt;=分数线!$C$6,"重本",""),IF(D450="历史类",IF(P450&gt;=分数线!$C$7,"重本","")))</f>
        <v/>
      </c>
      <c r="T450" s="28">
        <f t="shared" si="364"/>
        <v>0</v>
      </c>
      <c r="U450" s="28">
        <f t="shared" si="363"/>
        <v>0</v>
      </c>
      <c r="V450" s="26">
        <v>10</v>
      </c>
      <c r="W450" s="26" t="s">
        <v>85</v>
      </c>
      <c r="X450" s="26">
        <f t="shared" si="365"/>
        <v>0</v>
      </c>
      <c r="Y450" s="26" t="s">
        <v>274</v>
      </c>
      <c r="Z450" s="26">
        <f t="shared" si="366"/>
        <v>0</v>
      </c>
      <c r="AA450" s="26" t="s">
        <v>93</v>
      </c>
      <c r="AB450" s="26">
        <f t="shared" si="367"/>
        <v>0</v>
      </c>
      <c r="AC450" s="49" t="s">
        <v>25</v>
      </c>
      <c r="AD450" s="26">
        <f t="shared" si="368"/>
        <v>0</v>
      </c>
      <c r="AE450" s="29" t="s">
        <v>466</v>
      </c>
      <c r="AF450" s="26">
        <f t="shared" si="369"/>
        <v>0</v>
      </c>
      <c r="AG450" s="29" t="s">
        <v>92</v>
      </c>
      <c r="AH450" s="26">
        <f t="shared" si="370"/>
        <v>0</v>
      </c>
      <c r="AI450" s="26">
        <v>10</v>
      </c>
      <c r="AJ450" s="26" t="s">
        <v>347</v>
      </c>
      <c r="AK450" s="26">
        <f t="shared" si="371"/>
        <v>0</v>
      </c>
      <c r="AL450" s="26" t="s">
        <v>182</v>
      </c>
      <c r="AM450" s="26">
        <f t="shared" si="372"/>
        <v>0</v>
      </c>
      <c r="AN450" s="26" t="s">
        <v>80</v>
      </c>
      <c r="AO450" s="26">
        <f t="shared" si="373"/>
        <v>0</v>
      </c>
      <c r="AP450" s="26" t="s">
        <v>25</v>
      </c>
      <c r="AQ450" s="26">
        <f t="shared" si="374"/>
        <v>0</v>
      </c>
      <c r="AR450" s="26" t="s">
        <v>466</v>
      </c>
      <c r="AS450" s="26">
        <f t="shared" si="375"/>
        <v>0</v>
      </c>
      <c r="AT450" s="26" t="s">
        <v>92</v>
      </c>
      <c r="AU450" s="26">
        <f t="shared" si="376"/>
        <v>0</v>
      </c>
      <c r="AV450" s="26">
        <v>10</v>
      </c>
      <c r="AW450" s="26" t="s">
        <v>347</v>
      </c>
      <c r="AX450" s="26">
        <f t="shared" si="377"/>
        <v>0</v>
      </c>
      <c r="AY450" s="26" t="s">
        <v>182</v>
      </c>
      <c r="AZ450" s="26">
        <f t="shared" si="378"/>
        <v>0</v>
      </c>
      <c r="BA450" s="26" t="s">
        <v>80</v>
      </c>
      <c r="BB450" s="26">
        <f t="shared" si="379"/>
        <v>0</v>
      </c>
      <c r="BC450" s="26" t="s">
        <v>25</v>
      </c>
      <c r="BD450" s="26">
        <f t="shared" si="380"/>
        <v>0</v>
      </c>
      <c r="BE450" s="26" t="s">
        <v>466</v>
      </c>
      <c r="BF450" s="26">
        <f t="shared" si="381"/>
        <v>0</v>
      </c>
      <c r="BG450" s="26" t="s">
        <v>92</v>
      </c>
      <c r="BH450" s="26">
        <f t="shared" si="382"/>
        <v>0</v>
      </c>
      <c r="BI450" s="26">
        <v>10</v>
      </c>
      <c r="BJ450" s="26" t="s">
        <v>347</v>
      </c>
      <c r="BK450" s="26">
        <f t="shared" si="383"/>
        <v>0</v>
      </c>
      <c r="BL450" s="26" t="s">
        <v>182</v>
      </c>
      <c r="BM450" s="26">
        <f t="shared" si="384"/>
        <v>0</v>
      </c>
      <c r="BN450" s="26" t="s">
        <v>80</v>
      </c>
      <c r="BO450" s="26">
        <f t="shared" si="385"/>
        <v>0</v>
      </c>
      <c r="BP450" s="26" t="s">
        <v>25</v>
      </c>
      <c r="BQ450" s="26">
        <f t="shared" si="386"/>
        <v>0</v>
      </c>
      <c r="BR450" s="26" t="s">
        <v>987</v>
      </c>
      <c r="BS450" s="26">
        <f t="shared" si="387"/>
        <v>0</v>
      </c>
      <c r="BT450" s="26" t="s">
        <v>92</v>
      </c>
      <c r="BU450" s="26">
        <f t="shared" si="388"/>
        <v>0</v>
      </c>
      <c r="BV450" s="26">
        <v>10</v>
      </c>
      <c r="BW450" s="26" t="s">
        <v>347</v>
      </c>
      <c r="BX450" s="26">
        <f t="shared" si="389"/>
        <v>0</v>
      </c>
      <c r="BY450" s="26" t="s">
        <v>182</v>
      </c>
      <c r="BZ450" s="26">
        <f t="shared" si="390"/>
        <v>0</v>
      </c>
      <c r="CA450" s="26" t="s">
        <v>80</v>
      </c>
      <c r="CB450" s="26">
        <f t="shared" si="391"/>
        <v>0</v>
      </c>
      <c r="CC450" s="26" t="s">
        <v>25</v>
      </c>
      <c r="CD450" s="26">
        <f t="shared" si="392"/>
        <v>0</v>
      </c>
      <c r="CE450" s="26" t="s">
        <v>987</v>
      </c>
      <c r="CF450" s="26">
        <f t="shared" si="393"/>
        <v>0</v>
      </c>
      <c r="CG450" s="26" t="s">
        <v>92</v>
      </c>
      <c r="CH450" s="26">
        <f t="shared" si="394"/>
        <v>0</v>
      </c>
      <c r="CI450" s="26">
        <v>10</v>
      </c>
      <c r="CJ450" s="26" t="s">
        <v>347</v>
      </c>
      <c r="CK450" s="26">
        <f t="shared" si="395"/>
        <v>0</v>
      </c>
      <c r="CL450" s="26" t="s">
        <v>182</v>
      </c>
      <c r="CM450" s="26">
        <f t="shared" si="396"/>
        <v>0</v>
      </c>
      <c r="CN450" s="26" t="s">
        <v>80</v>
      </c>
      <c r="CO450" s="26">
        <f t="shared" si="397"/>
        <v>0</v>
      </c>
      <c r="CP450" s="26" t="s">
        <v>25</v>
      </c>
      <c r="CQ450" s="26">
        <f t="shared" si="398"/>
        <v>0</v>
      </c>
      <c r="CR450" s="26" t="s">
        <v>987</v>
      </c>
      <c r="CS450" s="26">
        <f t="shared" si="399"/>
        <v>0</v>
      </c>
      <c r="CT450" s="26" t="s">
        <v>92</v>
      </c>
      <c r="CU450" s="26">
        <f t="shared" si="400"/>
        <v>0</v>
      </c>
    </row>
    <row r="451" spans="1:99" ht="15.75" x14ac:dyDescent="0.15">
      <c r="A451" s="23" t="s">
        <v>1004</v>
      </c>
      <c r="B451" s="70" t="s">
        <v>1005</v>
      </c>
      <c r="C451" s="23" t="s">
        <v>160</v>
      </c>
      <c r="D451" s="23" t="s">
        <v>9</v>
      </c>
      <c r="E451" s="25"/>
      <c r="F451" s="23">
        <v>0</v>
      </c>
      <c r="G451" s="26">
        <v>0</v>
      </c>
      <c r="H451" s="26">
        <v>103</v>
      </c>
      <c r="I451" s="26">
        <v>48</v>
      </c>
      <c r="J451" s="26">
        <v>88</v>
      </c>
      <c r="K451" s="26">
        <v>61</v>
      </c>
      <c r="L451" s="26">
        <v>0</v>
      </c>
      <c r="M451" s="26">
        <v>0</v>
      </c>
      <c r="N451" s="27">
        <v>82</v>
      </c>
      <c r="O451" s="26">
        <v>66</v>
      </c>
      <c r="P451" s="26">
        <f t="shared" si="401"/>
        <v>448</v>
      </c>
      <c r="Q451" s="28" t="str">
        <f>IF(D451="物理类",IF(P451&gt;=分数线!$C$2,"本科",""),IF(D451="历史类",IF(P451&gt;=分数线!$C$3,"本科","")))</f>
        <v/>
      </c>
      <c r="R451" s="28">
        <f t="shared" si="402"/>
        <v>0</v>
      </c>
      <c r="S451" s="28" t="str">
        <f>IF(D451="物理类",IF(P451&gt;=分数线!$C$6,"重本",""),IF(D451="历史类",IF(P451&gt;=分数线!$C$7,"重本","")))</f>
        <v/>
      </c>
      <c r="T451" s="28">
        <f t="shared" si="364"/>
        <v>0</v>
      </c>
      <c r="U451" s="28">
        <f t="shared" si="363"/>
        <v>0</v>
      </c>
      <c r="V451" s="26">
        <v>10</v>
      </c>
      <c r="W451" s="26" t="e">
        <v>#N/A</v>
      </c>
      <c r="X451" s="26">
        <f t="shared" si="365"/>
        <v>0</v>
      </c>
      <c r="Y451" s="26" t="e">
        <v>#N/A</v>
      </c>
      <c r="Z451" s="26">
        <f t="shared" si="366"/>
        <v>0</v>
      </c>
      <c r="AA451" s="26" t="e">
        <v>#N/A</v>
      </c>
      <c r="AB451" s="26">
        <f t="shared" si="367"/>
        <v>0</v>
      </c>
      <c r="AC451" s="49" t="e">
        <v>#N/A</v>
      </c>
      <c r="AD451" s="26">
        <f t="shared" si="368"/>
        <v>0</v>
      </c>
      <c r="AE451" s="29" t="e">
        <v>#N/A</v>
      </c>
      <c r="AF451" s="26">
        <f t="shared" si="369"/>
        <v>0</v>
      </c>
      <c r="AG451" s="29" t="e">
        <v>#N/A</v>
      </c>
      <c r="AH451" s="26">
        <f t="shared" si="370"/>
        <v>0</v>
      </c>
      <c r="AI451" s="26" t="e">
        <v>#N/A</v>
      </c>
      <c r="AJ451" s="26" t="e">
        <v>#N/A</v>
      </c>
      <c r="AK451" s="26">
        <f t="shared" si="371"/>
        <v>0</v>
      </c>
      <c r="AL451" s="26" t="e">
        <v>#N/A</v>
      </c>
      <c r="AM451" s="26">
        <f t="shared" si="372"/>
        <v>0</v>
      </c>
      <c r="AN451" s="26" t="e">
        <v>#N/A</v>
      </c>
      <c r="AO451" s="26">
        <f t="shared" si="373"/>
        <v>0</v>
      </c>
      <c r="AP451" s="26" t="e">
        <v>#N/A</v>
      </c>
      <c r="AQ451" s="26">
        <f t="shared" si="374"/>
        <v>0</v>
      </c>
      <c r="AR451" s="26" t="e">
        <v>#N/A</v>
      </c>
      <c r="AS451" s="26">
        <f t="shared" si="375"/>
        <v>0</v>
      </c>
      <c r="AT451" s="26" t="e">
        <v>#N/A</v>
      </c>
      <c r="AU451" s="26">
        <f t="shared" si="376"/>
        <v>0</v>
      </c>
      <c r="AV451" s="26">
        <v>10</v>
      </c>
      <c r="AW451" s="26" t="s">
        <v>347</v>
      </c>
      <c r="AX451" s="26">
        <f t="shared" si="377"/>
        <v>0</v>
      </c>
      <c r="AY451" s="26" t="s">
        <v>182</v>
      </c>
      <c r="AZ451" s="26">
        <f t="shared" si="378"/>
        <v>0</v>
      </c>
      <c r="BA451" s="26" t="s">
        <v>80</v>
      </c>
      <c r="BB451" s="26">
        <f t="shared" si="379"/>
        <v>0</v>
      </c>
      <c r="BC451" s="26" t="s">
        <v>25</v>
      </c>
      <c r="BD451" s="26">
        <f t="shared" si="380"/>
        <v>0</v>
      </c>
      <c r="BE451" s="26" t="s">
        <v>466</v>
      </c>
      <c r="BF451" s="26">
        <f t="shared" si="381"/>
        <v>0</v>
      </c>
      <c r="BG451" s="26" t="s">
        <v>92</v>
      </c>
      <c r="BH451" s="26">
        <f t="shared" si="382"/>
        <v>0</v>
      </c>
      <c r="BI451" s="26">
        <v>10</v>
      </c>
      <c r="BJ451" s="26" t="s">
        <v>347</v>
      </c>
      <c r="BK451" s="26">
        <f t="shared" si="383"/>
        <v>0</v>
      </c>
      <c r="BL451" s="26" t="s">
        <v>182</v>
      </c>
      <c r="BM451" s="26">
        <f t="shared" si="384"/>
        <v>0</v>
      </c>
      <c r="BN451" s="26" t="s">
        <v>80</v>
      </c>
      <c r="BO451" s="26">
        <f t="shared" si="385"/>
        <v>0</v>
      </c>
      <c r="BP451" s="26" t="s">
        <v>25</v>
      </c>
      <c r="BQ451" s="26">
        <f t="shared" si="386"/>
        <v>0</v>
      </c>
      <c r="BR451" s="26" t="s">
        <v>987</v>
      </c>
      <c r="BS451" s="26">
        <f t="shared" si="387"/>
        <v>0</v>
      </c>
      <c r="BT451" s="26" t="s">
        <v>92</v>
      </c>
      <c r="BU451" s="26">
        <f t="shared" si="388"/>
        <v>0</v>
      </c>
      <c r="BV451" s="26">
        <v>10</v>
      </c>
      <c r="BW451" s="26" t="s">
        <v>347</v>
      </c>
      <c r="BX451" s="26">
        <f t="shared" si="389"/>
        <v>0</v>
      </c>
      <c r="BY451" s="26" t="s">
        <v>182</v>
      </c>
      <c r="BZ451" s="26">
        <f t="shared" si="390"/>
        <v>0</v>
      </c>
      <c r="CA451" s="26" t="s">
        <v>80</v>
      </c>
      <c r="CB451" s="26">
        <f t="shared" si="391"/>
        <v>0</v>
      </c>
      <c r="CC451" s="26" t="s">
        <v>25</v>
      </c>
      <c r="CD451" s="26">
        <f t="shared" si="392"/>
        <v>0</v>
      </c>
      <c r="CE451" s="26" t="s">
        <v>987</v>
      </c>
      <c r="CF451" s="26">
        <f t="shared" si="393"/>
        <v>0</v>
      </c>
      <c r="CG451" s="26" t="s">
        <v>92</v>
      </c>
      <c r="CH451" s="26">
        <f t="shared" si="394"/>
        <v>0</v>
      </c>
      <c r="CI451" s="26">
        <v>10</v>
      </c>
      <c r="CJ451" s="26" t="s">
        <v>347</v>
      </c>
      <c r="CK451" s="26">
        <f t="shared" si="395"/>
        <v>0</v>
      </c>
      <c r="CL451" s="26" t="s">
        <v>182</v>
      </c>
      <c r="CM451" s="26">
        <f t="shared" si="396"/>
        <v>0</v>
      </c>
      <c r="CN451" s="26" t="s">
        <v>80</v>
      </c>
      <c r="CO451" s="26">
        <f t="shared" si="397"/>
        <v>0</v>
      </c>
      <c r="CP451" s="26" t="s">
        <v>25</v>
      </c>
      <c r="CQ451" s="26">
        <f t="shared" si="398"/>
        <v>0</v>
      </c>
      <c r="CR451" s="26" t="s">
        <v>987</v>
      </c>
      <c r="CS451" s="26">
        <f t="shared" si="399"/>
        <v>0</v>
      </c>
      <c r="CT451" s="26" t="s">
        <v>92</v>
      </c>
      <c r="CU451" s="26">
        <f t="shared" si="400"/>
        <v>0</v>
      </c>
    </row>
    <row r="452" spans="1:99" ht="15.75" x14ac:dyDescent="0.15">
      <c r="A452" s="23" t="s">
        <v>1006</v>
      </c>
      <c r="B452" s="24" t="s">
        <v>1007</v>
      </c>
      <c r="C452" s="23" t="s">
        <v>160</v>
      </c>
      <c r="D452" s="23" t="s">
        <v>9</v>
      </c>
      <c r="E452" s="25"/>
      <c r="F452" s="23">
        <v>0.3</v>
      </c>
      <c r="G452" s="26">
        <v>0</v>
      </c>
      <c r="H452" s="26">
        <v>106</v>
      </c>
      <c r="I452" s="26">
        <v>44</v>
      </c>
      <c r="J452" s="26">
        <v>89</v>
      </c>
      <c r="K452" s="26">
        <v>62</v>
      </c>
      <c r="L452" s="26">
        <v>0</v>
      </c>
      <c r="M452" s="26">
        <v>0</v>
      </c>
      <c r="N452" s="27">
        <v>66</v>
      </c>
      <c r="O452" s="26">
        <v>79</v>
      </c>
      <c r="P452" s="26">
        <f t="shared" si="401"/>
        <v>446</v>
      </c>
      <c r="Q452" s="28" t="str">
        <f>IF(D452="物理类",IF(P452&gt;=分数线!$C$2,"本科",""),IF(D452="历史类",IF(P452&gt;=分数线!$C$3,"本科","")))</f>
        <v/>
      </c>
      <c r="R452" s="28">
        <f t="shared" si="402"/>
        <v>-10.8</v>
      </c>
      <c r="S452" s="28" t="str">
        <f>IF(D452="物理类",IF(P452&gt;=分数线!$C$6,"重本",""),IF(D452="历史类",IF(P452&gt;=分数线!$C$7,"重本","")))</f>
        <v/>
      </c>
      <c r="T452" s="28">
        <f t="shared" si="364"/>
        <v>0</v>
      </c>
      <c r="U452" s="28">
        <f t="shared" si="363"/>
        <v>-10.8</v>
      </c>
      <c r="V452" s="26">
        <v>10</v>
      </c>
      <c r="W452" s="26" t="s">
        <v>181</v>
      </c>
      <c r="X452" s="26">
        <f t="shared" si="365"/>
        <v>-0.18</v>
      </c>
      <c r="Y452" s="26" t="s">
        <v>182</v>
      </c>
      <c r="Z452" s="26">
        <f t="shared" si="366"/>
        <v>-0.18</v>
      </c>
      <c r="AA452" s="26" t="s">
        <v>91</v>
      </c>
      <c r="AB452" s="26">
        <f t="shared" si="367"/>
        <v>-0.18</v>
      </c>
      <c r="AC452" s="49" t="s">
        <v>27</v>
      </c>
      <c r="AD452" s="26">
        <f t="shared" si="368"/>
        <v>-0.18</v>
      </c>
      <c r="AE452" s="29" t="s">
        <v>66</v>
      </c>
      <c r="AF452" s="26">
        <f t="shared" si="369"/>
        <v>-0.18</v>
      </c>
      <c r="AG452" s="29" t="s">
        <v>23</v>
      </c>
      <c r="AH452" s="26">
        <f t="shared" si="370"/>
        <v>-0.18</v>
      </c>
      <c r="AI452" s="26">
        <v>10</v>
      </c>
      <c r="AJ452" s="26" t="s">
        <v>347</v>
      </c>
      <c r="AK452" s="26">
        <f t="shared" si="371"/>
        <v>-0.18</v>
      </c>
      <c r="AL452" s="26" t="s">
        <v>182</v>
      </c>
      <c r="AM452" s="26">
        <f t="shared" si="372"/>
        <v>-0.18</v>
      </c>
      <c r="AN452" s="26" t="s">
        <v>80</v>
      </c>
      <c r="AO452" s="26">
        <f t="shared" si="373"/>
        <v>-0.18</v>
      </c>
      <c r="AP452" s="26" t="s">
        <v>25</v>
      </c>
      <c r="AQ452" s="26">
        <f t="shared" si="374"/>
        <v>-0.18</v>
      </c>
      <c r="AR452" s="26" t="s">
        <v>466</v>
      </c>
      <c r="AS452" s="26">
        <f t="shared" si="375"/>
        <v>-0.18</v>
      </c>
      <c r="AT452" s="26" t="s">
        <v>92</v>
      </c>
      <c r="AU452" s="26">
        <f t="shared" si="376"/>
        <v>-0.18</v>
      </c>
      <c r="AV452" s="26">
        <v>10</v>
      </c>
      <c r="AW452" s="26" t="s">
        <v>347</v>
      </c>
      <c r="AX452" s="26">
        <f t="shared" si="377"/>
        <v>-0.27</v>
      </c>
      <c r="AY452" s="26" t="s">
        <v>182</v>
      </c>
      <c r="AZ452" s="26">
        <f t="shared" si="378"/>
        <v>-0.27</v>
      </c>
      <c r="BA452" s="26" t="s">
        <v>80</v>
      </c>
      <c r="BB452" s="26">
        <f t="shared" si="379"/>
        <v>-0.27</v>
      </c>
      <c r="BC452" s="26" t="s">
        <v>25</v>
      </c>
      <c r="BD452" s="26">
        <f t="shared" si="380"/>
        <v>-0.27</v>
      </c>
      <c r="BE452" s="26" t="s">
        <v>466</v>
      </c>
      <c r="BF452" s="26">
        <f t="shared" si="381"/>
        <v>-0.27</v>
      </c>
      <c r="BG452" s="26" t="s">
        <v>92</v>
      </c>
      <c r="BH452" s="26">
        <f t="shared" si="382"/>
        <v>-0.27</v>
      </c>
      <c r="BI452" s="26">
        <v>10</v>
      </c>
      <c r="BJ452" s="26" t="s">
        <v>347</v>
      </c>
      <c r="BK452" s="26">
        <f t="shared" si="383"/>
        <v>-0.27</v>
      </c>
      <c r="BL452" s="26" t="s">
        <v>182</v>
      </c>
      <c r="BM452" s="26">
        <f t="shared" si="384"/>
        <v>-0.27</v>
      </c>
      <c r="BN452" s="26" t="s">
        <v>80</v>
      </c>
      <c r="BO452" s="26">
        <f t="shared" si="385"/>
        <v>-0.27</v>
      </c>
      <c r="BP452" s="26" t="s">
        <v>25</v>
      </c>
      <c r="BQ452" s="26">
        <f t="shared" si="386"/>
        <v>-0.27</v>
      </c>
      <c r="BR452" s="26" t="s">
        <v>987</v>
      </c>
      <c r="BS452" s="26">
        <f t="shared" si="387"/>
        <v>-0.27</v>
      </c>
      <c r="BT452" s="26" t="s">
        <v>92</v>
      </c>
      <c r="BU452" s="26">
        <f t="shared" si="388"/>
        <v>-0.27</v>
      </c>
      <c r="BV452" s="26">
        <v>10</v>
      </c>
      <c r="BW452" s="26" t="s">
        <v>347</v>
      </c>
      <c r="BX452" s="26">
        <f t="shared" si="389"/>
        <v>-0.45</v>
      </c>
      <c r="BY452" s="26" t="s">
        <v>182</v>
      </c>
      <c r="BZ452" s="26">
        <f t="shared" si="390"/>
        <v>-0.45</v>
      </c>
      <c r="CA452" s="26" t="s">
        <v>80</v>
      </c>
      <c r="CB452" s="26">
        <f t="shared" si="391"/>
        <v>-0.45</v>
      </c>
      <c r="CC452" s="26" t="s">
        <v>25</v>
      </c>
      <c r="CD452" s="26">
        <f t="shared" si="392"/>
        <v>-0.45</v>
      </c>
      <c r="CE452" s="26" t="s">
        <v>987</v>
      </c>
      <c r="CF452" s="26">
        <f t="shared" si="393"/>
        <v>-0.45</v>
      </c>
      <c r="CG452" s="26" t="s">
        <v>92</v>
      </c>
      <c r="CH452" s="26">
        <f t="shared" si="394"/>
        <v>-0.45</v>
      </c>
      <c r="CI452" s="26">
        <v>10</v>
      </c>
      <c r="CJ452" s="26" t="s">
        <v>347</v>
      </c>
      <c r="CK452" s="26">
        <f t="shared" si="395"/>
        <v>-0.45</v>
      </c>
      <c r="CL452" s="26" t="s">
        <v>182</v>
      </c>
      <c r="CM452" s="26">
        <f t="shared" si="396"/>
        <v>-0.45</v>
      </c>
      <c r="CN452" s="26" t="s">
        <v>80</v>
      </c>
      <c r="CO452" s="26">
        <f t="shared" si="397"/>
        <v>-0.45</v>
      </c>
      <c r="CP452" s="26" t="s">
        <v>25</v>
      </c>
      <c r="CQ452" s="26">
        <f t="shared" si="398"/>
        <v>-0.45</v>
      </c>
      <c r="CR452" s="26" t="s">
        <v>987</v>
      </c>
      <c r="CS452" s="26">
        <f t="shared" si="399"/>
        <v>-0.45</v>
      </c>
      <c r="CT452" s="26" t="s">
        <v>92</v>
      </c>
      <c r="CU452" s="26">
        <f t="shared" si="400"/>
        <v>-0.45</v>
      </c>
    </row>
    <row r="453" spans="1:99" ht="15.75" x14ac:dyDescent="0.15">
      <c r="A453" s="23" t="s">
        <v>1008</v>
      </c>
      <c r="B453" s="24" t="s">
        <v>1009</v>
      </c>
      <c r="C453" s="23" t="s">
        <v>160</v>
      </c>
      <c r="D453" s="23" t="s">
        <v>9</v>
      </c>
      <c r="E453" s="25"/>
      <c r="F453" s="23">
        <v>0</v>
      </c>
      <c r="G453" s="26">
        <v>0</v>
      </c>
      <c r="H453" s="26">
        <v>98</v>
      </c>
      <c r="I453" s="26">
        <v>77</v>
      </c>
      <c r="J453" s="26">
        <v>43</v>
      </c>
      <c r="K453" s="26">
        <v>72</v>
      </c>
      <c r="L453" s="26">
        <v>0</v>
      </c>
      <c r="M453" s="26">
        <v>0</v>
      </c>
      <c r="N453" s="27">
        <v>72</v>
      </c>
      <c r="O453" s="26">
        <v>82</v>
      </c>
      <c r="P453" s="26">
        <f t="shared" si="401"/>
        <v>444</v>
      </c>
      <c r="Q453" s="28" t="str">
        <f>IF(D453="物理类",IF(P453&gt;=分数线!$C$2,"本科",""),IF(D453="历史类",IF(P453&gt;=分数线!$C$3,"本科","")))</f>
        <v/>
      </c>
      <c r="R453" s="28">
        <f t="shared" si="402"/>
        <v>0</v>
      </c>
      <c r="S453" s="28" t="str">
        <f>IF(D453="物理类",IF(P453&gt;=分数线!$C$6,"重本",""),IF(D453="历史类",IF(P453&gt;=分数线!$C$7,"重本","")))</f>
        <v/>
      </c>
      <c r="T453" s="28">
        <f t="shared" si="364"/>
        <v>0</v>
      </c>
      <c r="U453" s="28">
        <f t="shared" si="363"/>
        <v>0</v>
      </c>
      <c r="V453" s="26">
        <v>10</v>
      </c>
      <c r="W453" s="26" t="s">
        <v>347</v>
      </c>
      <c r="X453" s="26">
        <f t="shared" si="365"/>
        <v>0</v>
      </c>
      <c r="Y453" s="26" t="s">
        <v>182</v>
      </c>
      <c r="Z453" s="26">
        <f t="shared" si="366"/>
        <v>0</v>
      </c>
      <c r="AA453" s="26" t="s">
        <v>80</v>
      </c>
      <c r="AB453" s="26">
        <f t="shared" si="367"/>
        <v>0</v>
      </c>
      <c r="AC453" s="49" t="s">
        <v>918</v>
      </c>
      <c r="AD453" s="26">
        <f t="shared" si="368"/>
        <v>0</v>
      </c>
      <c r="AE453" s="29" t="s">
        <v>66</v>
      </c>
      <c r="AF453" s="26">
        <f t="shared" si="369"/>
        <v>0</v>
      </c>
      <c r="AG453" s="29" t="s">
        <v>602</v>
      </c>
      <c r="AH453" s="26">
        <f t="shared" si="370"/>
        <v>0</v>
      </c>
      <c r="AI453" s="26">
        <v>10</v>
      </c>
      <c r="AJ453" s="26" t="s">
        <v>347</v>
      </c>
      <c r="AK453" s="26">
        <f t="shared" si="371"/>
        <v>0</v>
      </c>
      <c r="AL453" s="26" t="s">
        <v>182</v>
      </c>
      <c r="AM453" s="26">
        <f t="shared" si="372"/>
        <v>0</v>
      </c>
      <c r="AN453" s="26" t="s">
        <v>80</v>
      </c>
      <c r="AO453" s="26">
        <f t="shared" si="373"/>
        <v>0</v>
      </c>
      <c r="AP453" s="26" t="s">
        <v>25</v>
      </c>
      <c r="AQ453" s="26">
        <f t="shared" si="374"/>
        <v>0</v>
      </c>
      <c r="AR453" s="26" t="s">
        <v>466</v>
      </c>
      <c r="AS453" s="26">
        <f t="shared" si="375"/>
        <v>0</v>
      </c>
      <c r="AT453" s="26" t="s">
        <v>92</v>
      </c>
      <c r="AU453" s="26">
        <f t="shared" si="376"/>
        <v>0</v>
      </c>
      <c r="AV453" s="26">
        <v>10</v>
      </c>
      <c r="AW453" s="26" t="s">
        <v>347</v>
      </c>
      <c r="AX453" s="26">
        <f t="shared" si="377"/>
        <v>0</v>
      </c>
      <c r="AY453" s="26" t="s">
        <v>182</v>
      </c>
      <c r="AZ453" s="26">
        <f t="shared" si="378"/>
        <v>0</v>
      </c>
      <c r="BA453" s="26" t="s">
        <v>80</v>
      </c>
      <c r="BB453" s="26">
        <f t="shared" si="379"/>
        <v>0</v>
      </c>
      <c r="BC453" s="26" t="s">
        <v>25</v>
      </c>
      <c r="BD453" s="26">
        <f t="shared" si="380"/>
        <v>0</v>
      </c>
      <c r="BE453" s="26" t="s">
        <v>466</v>
      </c>
      <c r="BF453" s="26">
        <f t="shared" si="381"/>
        <v>0</v>
      </c>
      <c r="BG453" s="26" t="s">
        <v>92</v>
      </c>
      <c r="BH453" s="26">
        <f t="shared" si="382"/>
        <v>0</v>
      </c>
      <c r="BI453" s="26">
        <v>10</v>
      </c>
      <c r="BJ453" s="26" t="s">
        <v>347</v>
      </c>
      <c r="BK453" s="26">
        <f t="shared" si="383"/>
        <v>0</v>
      </c>
      <c r="BL453" s="26" t="s">
        <v>182</v>
      </c>
      <c r="BM453" s="26">
        <f t="shared" si="384"/>
        <v>0</v>
      </c>
      <c r="BN453" s="26" t="s">
        <v>80</v>
      </c>
      <c r="BO453" s="26">
        <f t="shared" si="385"/>
        <v>0</v>
      </c>
      <c r="BP453" s="26" t="s">
        <v>25</v>
      </c>
      <c r="BQ453" s="26">
        <f t="shared" si="386"/>
        <v>0</v>
      </c>
      <c r="BR453" s="26" t="s">
        <v>987</v>
      </c>
      <c r="BS453" s="26">
        <f t="shared" si="387"/>
        <v>0</v>
      </c>
      <c r="BT453" s="26" t="s">
        <v>92</v>
      </c>
      <c r="BU453" s="26">
        <f t="shared" si="388"/>
        <v>0</v>
      </c>
      <c r="BV453" s="26">
        <v>10</v>
      </c>
      <c r="BW453" s="26" t="s">
        <v>347</v>
      </c>
      <c r="BX453" s="26">
        <f t="shared" si="389"/>
        <v>0</v>
      </c>
      <c r="BY453" s="26" t="s">
        <v>182</v>
      </c>
      <c r="BZ453" s="26">
        <f t="shared" si="390"/>
        <v>0</v>
      </c>
      <c r="CA453" s="26" t="s">
        <v>80</v>
      </c>
      <c r="CB453" s="26">
        <f t="shared" si="391"/>
        <v>0</v>
      </c>
      <c r="CC453" s="26" t="s">
        <v>25</v>
      </c>
      <c r="CD453" s="26">
        <f t="shared" si="392"/>
        <v>0</v>
      </c>
      <c r="CE453" s="26" t="s">
        <v>987</v>
      </c>
      <c r="CF453" s="26">
        <f t="shared" si="393"/>
        <v>0</v>
      </c>
      <c r="CG453" s="26" t="s">
        <v>92</v>
      </c>
      <c r="CH453" s="26">
        <f t="shared" si="394"/>
        <v>0</v>
      </c>
      <c r="CI453" s="26">
        <v>10</v>
      </c>
      <c r="CJ453" s="26" t="s">
        <v>347</v>
      </c>
      <c r="CK453" s="26">
        <f t="shared" si="395"/>
        <v>0</v>
      </c>
      <c r="CL453" s="26" t="s">
        <v>182</v>
      </c>
      <c r="CM453" s="26">
        <f t="shared" si="396"/>
        <v>0</v>
      </c>
      <c r="CN453" s="26" t="s">
        <v>80</v>
      </c>
      <c r="CO453" s="26">
        <f t="shared" si="397"/>
        <v>0</v>
      </c>
      <c r="CP453" s="26" t="s">
        <v>25</v>
      </c>
      <c r="CQ453" s="26">
        <f t="shared" si="398"/>
        <v>0</v>
      </c>
      <c r="CR453" s="26" t="s">
        <v>987</v>
      </c>
      <c r="CS453" s="26">
        <f t="shared" si="399"/>
        <v>0</v>
      </c>
      <c r="CT453" s="26" t="s">
        <v>92</v>
      </c>
      <c r="CU453" s="26">
        <f t="shared" si="400"/>
        <v>0</v>
      </c>
    </row>
    <row r="454" spans="1:99" ht="15.75" x14ac:dyDescent="0.15">
      <c r="A454" s="23" t="s">
        <v>1010</v>
      </c>
      <c r="B454" s="24" t="s">
        <v>1011</v>
      </c>
      <c r="C454" s="23" t="s">
        <v>160</v>
      </c>
      <c r="D454" s="23" t="s">
        <v>9</v>
      </c>
      <c r="E454" s="25"/>
      <c r="F454" s="23">
        <v>0</v>
      </c>
      <c r="G454" s="26">
        <v>0</v>
      </c>
      <c r="H454" s="26">
        <v>104</v>
      </c>
      <c r="I454" s="26">
        <v>48</v>
      </c>
      <c r="J454" s="26">
        <v>96</v>
      </c>
      <c r="K454" s="26">
        <v>66</v>
      </c>
      <c r="L454" s="26">
        <v>0</v>
      </c>
      <c r="M454" s="26">
        <v>0</v>
      </c>
      <c r="N454" s="27">
        <v>57</v>
      </c>
      <c r="O454" s="26">
        <v>66</v>
      </c>
      <c r="P454" s="26">
        <f t="shared" si="401"/>
        <v>437</v>
      </c>
      <c r="Q454" s="28" t="str">
        <f>IF(D454="物理类",IF(P454&gt;=分数线!$C$2,"本科",""),IF(D454="历史类",IF(P454&gt;=分数线!$C$3,"本科","")))</f>
        <v/>
      </c>
      <c r="R454" s="28">
        <f t="shared" si="402"/>
        <v>0</v>
      </c>
      <c r="S454" s="28" t="str">
        <f>IF(D454="物理类",IF(P454&gt;=分数线!$C$6,"重本",""),IF(D454="历史类",IF(P454&gt;=分数线!$C$7,"重本","")))</f>
        <v/>
      </c>
      <c r="T454" s="28">
        <f t="shared" si="364"/>
        <v>0</v>
      </c>
      <c r="U454" s="28">
        <f t="shared" si="363"/>
        <v>0</v>
      </c>
      <c r="V454" s="26">
        <v>10</v>
      </c>
      <c r="W454" s="26" t="s">
        <v>85</v>
      </c>
      <c r="X454" s="26">
        <f t="shared" si="365"/>
        <v>0</v>
      </c>
      <c r="Y454" s="26" t="s">
        <v>86</v>
      </c>
      <c r="Z454" s="26">
        <f t="shared" si="366"/>
        <v>0</v>
      </c>
      <c r="AA454" s="26" t="s">
        <v>306</v>
      </c>
      <c r="AB454" s="26">
        <f t="shared" si="367"/>
        <v>0</v>
      </c>
      <c r="AC454" s="49" t="s">
        <v>65</v>
      </c>
      <c r="AD454" s="26">
        <f t="shared" si="368"/>
        <v>0</v>
      </c>
      <c r="AE454" s="29" t="s">
        <v>466</v>
      </c>
      <c r="AF454" s="26">
        <f t="shared" si="369"/>
        <v>0</v>
      </c>
      <c r="AG454" s="29" t="s">
        <v>602</v>
      </c>
      <c r="AH454" s="26">
        <f t="shared" si="370"/>
        <v>0</v>
      </c>
      <c r="AI454" s="26">
        <v>10</v>
      </c>
      <c r="AJ454" s="26" t="s">
        <v>347</v>
      </c>
      <c r="AK454" s="26">
        <f t="shared" si="371"/>
        <v>0</v>
      </c>
      <c r="AL454" s="26" t="s">
        <v>182</v>
      </c>
      <c r="AM454" s="26">
        <f t="shared" si="372"/>
        <v>0</v>
      </c>
      <c r="AN454" s="26" t="s">
        <v>80</v>
      </c>
      <c r="AO454" s="26">
        <f t="shared" si="373"/>
        <v>0</v>
      </c>
      <c r="AP454" s="26" t="s">
        <v>25</v>
      </c>
      <c r="AQ454" s="26">
        <f t="shared" si="374"/>
        <v>0</v>
      </c>
      <c r="AR454" s="26" t="s">
        <v>466</v>
      </c>
      <c r="AS454" s="26">
        <f t="shared" si="375"/>
        <v>0</v>
      </c>
      <c r="AT454" s="26" t="s">
        <v>92</v>
      </c>
      <c r="AU454" s="26">
        <f t="shared" si="376"/>
        <v>0</v>
      </c>
      <c r="AV454" s="26">
        <v>10</v>
      </c>
      <c r="AW454" s="26" t="s">
        <v>347</v>
      </c>
      <c r="AX454" s="26">
        <f t="shared" si="377"/>
        <v>0</v>
      </c>
      <c r="AY454" s="26" t="s">
        <v>182</v>
      </c>
      <c r="AZ454" s="26">
        <f t="shared" si="378"/>
        <v>0</v>
      </c>
      <c r="BA454" s="26" t="s">
        <v>80</v>
      </c>
      <c r="BB454" s="26">
        <f t="shared" si="379"/>
        <v>0</v>
      </c>
      <c r="BC454" s="26" t="s">
        <v>25</v>
      </c>
      <c r="BD454" s="26">
        <f t="shared" si="380"/>
        <v>0</v>
      </c>
      <c r="BE454" s="26" t="s">
        <v>466</v>
      </c>
      <c r="BF454" s="26">
        <f t="shared" si="381"/>
        <v>0</v>
      </c>
      <c r="BG454" s="26" t="s">
        <v>92</v>
      </c>
      <c r="BH454" s="26">
        <f t="shared" si="382"/>
        <v>0</v>
      </c>
      <c r="BI454" s="26">
        <v>10</v>
      </c>
      <c r="BJ454" s="26" t="s">
        <v>347</v>
      </c>
      <c r="BK454" s="26">
        <f t="shared" si="383"/>
        <v>0</v>
      </c>
      <c r="BL454" s="26" t="s">
        <v>182</v>
      </c>
      <c r="BM454" s="26">
        <f t="shared" si="384"/>
        <v>0</v>
      </c>
      <c r="BN454" s="26" t="s">
        <v>80</v>
      </c>
      <c r="BO454" s="26">
        <f t="shared" si="385"/>
        <v>0</v>
      </c>
      <c r="BP454" s="26" t="s">
        <v>25</v>
      </c>
      <c r="BQ454" s="26">
        <f t="shared" si="386"/>
        <v>0</v>
      </c>
      <c r="BR454" s="26" t="s">
        <v>987</v>
      </c>
      <c r="BS454" s="26">
        <f t="shared" si="387"/>
        <v>0</v>
      </c>
      <c r="BT454" s="26" t="s">
        <v>92</v>
      </c>
      <c r="BU454" s="26">
        <f t="shared" si="388"/>
        <v>0</v>
      </c>
      <c r="BV454" s="26">
        <v>10</v>
      </c>
      <c r="BW454" s="26" t="s">
        <v>347</v>
      </c>
      <c r="BX454" s="26">
        <f t="shared" si="389"/>
        <v>0</v>
      </c>
      <c r="BY454" s="26" t="s">
        <v>182</v>
      </c>
      <c r="BZ454" s="26">
        <f t="shared" si="390"/>
        <v>0</v>
      </c>
      <c r="CA454" s="26" t="s">
        <v>80</v>
      </c>
      <c r="CB454" s="26">
        <f t="shared" si="391"/>
        <v>0</v>
      </c>
      <c r="CC454" s="26" t="s">
        <v>25</v>
      </c>
      <c r="CD454" s="26">
        <f t="shared" si="392"/>
        <v>0</v>
      </c>
      <c r="CE454" s="26" t="s">
        <v>987</v>
      </c>
      <c r="CF454" s="26">
        <f t="shared" si="393"/>
        <v>0</v>
      </c>
      <c r="CG454" s="26" t="s">
        <v>92</v>
      </c>
      <c r="CH454" s="26">
        <f t="shared" si="394"/>
        <v>0</v>
      </c>
      <c r="CI454" s="26">
        <v>10</v>
      </c>
      <c r="CJ454" s="26" t="s">
        <v>347</v>
      </c>
      <c r="CK454" s="26">
        <f t="shared" si="395"/>
        <v>0</v>
      </c>
      <c r="CL454" s="26" t="s">
        <v>182</v>
      </c>
      <c r="CM454" s="26">
        <f t="shared" si="396"/>
        <v>0</v>
      </c>
      <c r="CN454" s="26" t="s">
        <v>80</v>
      </c>
      <c r="CO454" s="26">
        <f t="shared" si="397"/>
        <v>0</v>
      </c>
      <c r="CP454" s="26" t="s">
        <v>25</v>
      </c>
      <c r="CQ454" s="26">
        <f t="shared" si="398"/>
        <v>0</v>
      </c>
      <c r="CR454" s="26" t="s">
        <v>987</v>
      </c>
      <c r="CS454" s="26">
        <f t="shared" si="399"/>
        <v>0</v>
      </c>
      <c r="CT454" s="26" t="s">
        <v>92</v>
      </c>
      <c r="CU454" s="26">
        <f t="shared" si="400"/>
        <v>0</v>
      </c>
    </row>
    <row r="455" spans="1:99" ht="15.75" x14ac:dyDescent="0.15">
      <c r="A455" s="23" t="s">
        <v>1012</v>
      </c>
      <c r="B455" s="24" t="s">
        <v>1013</v>
      </c>
      <c r="C455" s="23" t="s">
        <v>160</v>
      </c>
      <c r="D455" s="23" t="s">
        <v>9</v>
      </c>
      <c r="E455" s="25"/>
      <c r="F455" s="23">
        <v>0</v>
      </c>
      <c r="G455" s="26">
        <v>0</v>
      </c>
      <c r="H455" s="26">
        <v>103</v>
      </c>
      <c r="I455" s="26">
        <v>78</v>
      </c>
      <c r="J455" s="26">
        <v>50</v>
      </c>
      <c r="K455" s="26">
        <v>69</v>
      </c>
      <c r="L455" s="26">
        <v>0</v>
      </c>
      <c r="M455" s="26">
        <v>0</v>
      </c>
      <c r="N455" s="27">
        <v>65</v>
      </c>
      <c r="O455" s="26">
        <v>72</v>
      </c>
      <c r="P455" s="26">
        <f t="shared" si="401"/>
        <v>437</v>
      </c>
      <c r="Q455" s="28" t="str">
        <f>IF(D455="物理类",IF(P455&gt;=分数线!$C$2,"本科",""),IF(D455="历史类",IF(P455&gt;=分数线!$C$3,"本科","")))</f>
        <v/>
      </c>
      <c r="R455" s="28">
        <f t="shared" si="402"/>
        <v>0</v>
      </c>
      <c r="S455" s="28" t="str">
        <f>IF(D455="物理类",IF(P455&gt;=分数线!$C$6,"重本",""),IF(D455="历史类",IF(P455&gt;=分数线!$C$7,"重本","")))</f>
        <v/>
      </c>
      <c r="T455" s="28">
        <f t="shared" si="364"/>
        <v>0</v>
      </c>
      <c r="U455" s="28">
        <f t="shared" si="363"/>
        <v>0</v>
      </c>
      <c r="V455" s="26">
        <v>10</v>
      </c>
      <c r="W455" s="26" t="s">
        <v>85</v>
      </c>
      <c r="X455" s="26">
        <f t="shared" si="365"/>
        <v>0</v>
      </c>
      <c r="Y455" s="26" t="s">
        <v>86</v>
      </c>
      <c r="Z455" s="26">
        <f t="shared" si="366"/>
        <v>0</v>
      </c>
      <c r="AA455" s="26" t="s">
        <v>306</v>
      </c>
      <c r="AB455" s="26">
        <f t="shared" si="367"/>
        <v>0</v>
      </c>
      <c r="AC455" s="49" t="s">
        <v>65</v>
      </c>
      <c r="AD455" s="26">
        <f t="shared" si="368"/>
        <v>0</v>
      </c>
      <c r="AE455" s="29" t="s">
        <v>466</v>
      </c>
      <c r="AF455" s="26">
        <f t="shared" si="369"/>
        <v>0</v>
      </c>
      <c r="AG455" s="29" t="s">
        <v>602</v>
      </c>
      <c r="AH455" s="26">
        <f t="shared" si="370"/>
        <v>0</v>
      </c>
      <c r="AI455" s="26">
        <v>10</v>
      </c>
      <c r="AJ455" s="26" t="s">
        <v>347</v>
      </c>
      <c r="AK455" s="26">
        <f t="shared" si="371"/>
        <v>0</v>
      </c>
      <c r="AL455" s="26" t="s">
        <v>182</v>
      </c>
      <c r="AM455" s="26">
        <f t="shared" si="372"/>
        <v>0</v>
      </c>
      <c r="AN455" s="26" t="s">
        <v>80</v>
      </c>
      <c r="AO455" s="26">
        <f t="shared" si="373"/>
        <v>0</v>
      </c>
      <c r="AP455" s="26" t="s">
        <v>25</v>
      </c>
      <c r="AQ455" s="26">
        <f t="shared" si="374"/>
        <v>0</v>
      </c>
      <c r="AR455" s="26" t="s">
        <v>466</v>
      </c>
      <c r="AS455" s="26">
        <f t="shared" si="375"/>
        <v>0</v>
      </c>
      <c r="AT455" s="26" t="s">
        <v>92</v>
      </c>
      <c r="AU455" s="26">
        <f t="shared" si="376"/>
        <v>0</v>
      </c>
      <c r="AV455" s="26">
        <v>10</v>
      </c>
      <c r="AW455" s="26" t="s">
        <v>347</v>
      </c>
      <c r="AX455" s="26">
        <f t="shared" si="377"/>
        <v>0</v>
      </c>
      <c r="AY455" s="26" t="s">
        <v>182</v>
      </c>
      <c r="AZ455" s="26">
        <f t="shared" si="378"/>
        <v>0</v>
      </c>
      <c r="BA455" s="26" t="s">
        <v>80</v>
      </c>
      <c r="BB455" s="26">
        <f t="shared" si="379"/>
        <v>0</v>
      </c>
      <c r="BC455" s="26" t="s">
        <v>25</v>
      </c>
      <c r="BD455" s="26">
        <f t="shared" si="380"/>
        <v>0</v>
      </c>
      <c r="BE455" s="26" t="s">
        <v>466</v>
      </c>
      <c r="BF455" s="26">
        <f t="shared" si="381"/>
        <v>0</v>
      </c>
      <c r="BG455" s="26" t="s">
        <v>92</v>
      </c>
      <c r="BH455" s="26">
        <f t="shared" si="382"/>
        <v>0</v>
      </c>
      <c r="BI455" s="26">
        <v>10</v>
      </c>
      <c r="BJ455" s="26" t="s">
        <v>347</v>
      </c>
      <c r="BK455" s="26">
        <f t="shared" si="383"/>
        <v>0</v>
      </c>
      <c r="BL455" s="26" t="s">
        <v>182</v>
      </c>
      <c r="BM455" s="26">
        <f t="shared" si="384"/>
        <v>0</v>
      </c>
      <c r="BN455" s="26" t="s">
        <v>80</v>
      </c>
      <c r="BO455" s="26">
        <f t="shared" si="385"/>
        <v>0</v>
      </c>
      <c r="BP455" s="26" t="s">
        <v>25</v>
      </c>
      <c r="BQ455" s="26">
        <f t="shared" si="386"/>
        <v>0</v>
      </c>
      <c r="BR455" s="26" t="s">
        <v>987</v>
      </c>
      <c r="BS455" s="26">
        <f t="shared" si="387"/>
        <v>0</v>
      </c>
      <c r="BT455" s="26" t="s">
        <v>92</v>
      </c>
      <c r="BU455" s="26">
        <f t="shared" si="388"/>
        <v>0</v>
      </c>
      <c r="BV455" s="26">
        <v>10</v>
      </c>
      <c r="BW455" s="26" t="s">
        <v>347</v>
      </c>
      <c r="BX455" s="26">
        <f t="shared" si="389"/>
        <v>0</v>
      </c>
      <c r="BY455" s="26" t="s">
        <v>182</v>
      </c>
      <c r="BZ455" s="26">
        <f t="shared" si="390"/>
        <v>0</v>
      </c>
      <c r="CA455" s="26" t="s">
        <v>80</v>
      </c>
      <c r="CB455" s="26">
        <f t="shared" si="391"/>
        <v>0</v>
      </c>
      <c r="CC455" s="26" t="s">
        <v>25</v>
      </c>
      <c r="CD455" s="26">
        <f t="shared" si="392"/>
        <v>0</v>
      </c>
      <c r="CE455" s="26" t="s">
        <v>987</v>
      </c>
      <c r="CF455" s="26">
        <f t="shared" si="393"/>
        <v>0</v>
      </c>
      <c r="CG455" s="26" t="s">
        <v>92</v>
      </c>
      <c r="CH455" s="26">
        <f t="shared" si="394"/>
        <v>0</v>
      </c>
      <c r="CI455" s="26">
        <v>10</v>
      </c>
      <c r="CJ455" s="26" t="s">
        <v>347</v>
      </c>
      <c r="CK455" s="26">
        <f t="shared" si="395"/>
        <v>0</v>
      </c>
      <c r="CL455" s="26" t="s">
        <v>182</v>
      </c>
      <c r="CM455" s="26">
        <f t="shared" si="396"/>
        <v>0</v>
      </c>
      <c r="CN455" s="26" t="s">
        <v>80</v>
      </c>
      <c r="CO455" s="26">
        <f t="shared" si="397"/>
        <v>0</v>
      </c>
      <c r="CP455" s="26" t="s">
        <v>25</v>
      </c>
      <c r="CQ455" s="26">
        <f t="shared" si="398"/>
        <v>0</v>
      </c>
      <c r="CR455" s="26" t="s">
        <v>987</v>
      </c>
      <c r="CS455" s="26">
        <f t="shared" si="399"/>
        <v>0</v>
      </c>
      <c r="CT455" s="26" t="s">
        <v>92</v>
      </c>
      <c r="CU455" s="26">
        <f t="shared" si="400"/>
        <v>0</v>
      </c>
    </row>
    <row r="456" spans="1:99" ht="15.75" x14ac:dyDescent="0.15">
      <c r="A456" s="23" t="s">
        <v>1014</v>
      </c>
      <c r="B456" s="24" t="s">
        <v>1015</v>
      </c>
      <c r="C456" s="23" t="s">
        <v>160</v>
      </c>
      <c r="D456" s="23" t="s">
        <v>9</v>
      </c>
      <c r="E456" s="25"/>
      <c r="F456" s="23">
        <v>0.2</v>
      </c>
      <c r="G456" s="26">
        <v>0</v>
      </c>
      <c r="H456" s="26">
        <v>93</v>
      </c>
      <c r="I456" s="26">
        <v>73</v>
      </c>
      <c r="J456" s="26">
        <v>76</v>
      </c>
      <c r="K456" s="26">
        <v>54</v>
      </c>
      <c r="L456" s="26">
        <v>0</v>
      </c>
      <c r="M456" s="26">
        <v>0</v>
      </c>
      <c r="N456" s="27">
        <v>82</v>
      </c>
      <c r="O456" s="26">
        <v>58</v>
      </c>
      <c r="P456" s="26">
        <f t="shared" si="401"/>
        <v>436</v>
      </c>
      <c r="Q456" s="28" t="str">
        <f>IF(D456="物理类",IF(P456&gt;=分数线!$C$2,"本科",""),IF(D456="历史类",IF(P456&gt;=分数线!$C$3,"本科","")))</f>
        <v/>
      </c>
      <c r="R456" s="28">
        <f t="shared" si="402"/>
        <v>-7.2</v>
      </c>
      <c r="S456" s="28" t="str">
        <f>IF(D456="物理类",IF(P456&gt;=分数线!$C$6,"重本",""),IF(D456="历史类",IF(P456&gt;=分数线!$C$7,"重本","")))</f>
        <v/>
      </c>
      <c r="T456" s="28">
        <f t="shared" si="364"/>
        <v>0</v>
      </c>
      <c r="U456" s="28">
        <f t="shared" si="363"/>
        <v>-7.2</v>
      </c>
      <c r="V456" s="26">
        <v>10</v>
      </c>
      <c r="W456" s="26" t="s">
        <v>85</v>
      </c>
      <c r="X456" s="26">
        <f t="shared" si="365"/>
        <v>-0.12</v>
      </c>
      <c r="Y456" s="26" t="s">
        <v>86</v>
      </c>
      <c r="Z456" s="26">
        <f t="shared" si="366"/>
        <v>-0.12</v>
      </c>
      <c r="AA456" s="26" t="s">
        <v>306</v>
      </c>
      <c r="AB456" s="26">
        <f t="shared" si="367"/>
        <v>-0.12</v>
      </c>
      <c r="AC456" s="49" t="s">
        <v>65</v>
      </c>
      <c r="AD456" s="26">
        <f t="shared" si="368"/>
        <v>-0.12</v>
      </c>
      <c r="AE456" s="29" t="s">
        <v>466</v>
      </c>
      <c r="AF456" s="26">
        <f t="shared" si="369"/>
        <v>-0.12</v>
      </c>
      <c r="AG456" s="29" t="s">
        <v>602</v>
      </c>
      <c r="AH456" s="26">
        <f t="shared" si="370"/>
        <v>-0.12</v>
      </c>
      <c r="AI456" s="26">
        <v>10</v>
      </c>
      <c r="AJ456" s="26" t="s">
        <v>347</v>
      </c>
      <c r="AK456" s="26">
        <f t="shared" si="371"/>
        <v>-0.12</v>
      </c>
      <c r="AL456" s="26" t="s">
        <v>182</v>
      </c>
      <c r="AM456" s="26">
        <f t="shared" si="372"/>
        <v>-0.12</v>
      </c>
      <c r="AN456" s="26" t="s">
        <v>80</v>
      </c>
      <c r="AO456" s="26">
        <f t="shared" si="373"/>
        <v>-0.12</v>
      </c>
      <c r="AP456" s="26" t="s">
        <v>25</v>
      </c>
      <c r="AQ456" s="26">
        <f t="shared" si="374"/>
        <v>-0.12</v>
      </c>
      <c r="AR456" s="26" t="s">
        <v>466</v>
      </c>
      <c r="AS456" s="26">
        <f t="shared" si="375"/>
        <v>-0.12</v>
      </c>
      <c r="AT456" s="26" t="s">
        <v>92</v>
      </c>
      <c r="AU456" s="26">
        <f t="shared" si="376"/>
        <v>-0.12</v>
      </c>
      <c r="AV456" s="26">
        <v>10</v>
      </c>
      <c r="AW456" s="26" t="s">
        <v>347</v>
      </c>
      <c r="AX456" s="26">
        <f t="shared" si="377"/>
        <v>-0.18</v>
      </c>
      <c r="AY456" s="26" t="s">
        <v>182</v>
      </c>
      <c r="AZ456" s="26">
        <f t="shared" si="378"/>
        <v>-0.18</v>
      </c>
      <c r="BA456" s="26" t="s">
        <v>80</v>
      </c>
      <c r="BB456" s="26">
        <f t="shared" si="379"/>
        <v>-0.18</v>
      </c>
      <c r="BC456" s="26" t="s">
        <v>25</v>
      </c>
      <c r="BD456" s="26">
        <f t="shared" si="380"/>
        <v>-0.18</v>
      </c>
      <c r="BE456" s="26" t="s">
        <v>466</v>
      </c>
      <c r="BF456" s="26">
        <f t="shared" si="381"/>
        <v>-0.18</v>
      </c>
      <c r="BG456" s="26" t="s">
        <v>92</v>
      </c>
      <c r="BH456" s="26">
        <f t="shared" si="382"/>
        <v>-0.18</v>
      </c>
      <c r="BI456" s="26">
        <v>10</v>
      </c>
      <c r="BJ456" s="26" t="s">
        <v>347</v>
      </c>
      <c r="BK456" s="26">
        <f t="shared" si="383"/>
        <v>-0.18</v>
      </c>
      <c r="BL456" s="26" t="s">
        <v>182</v>
      </c>
      <c r="BM456" s="26">
        <f t="shared" si="384"/>
        <v>-0.18</v>
      </c>
      <c r="BN456" s="26" t="s">
        <v>80</v>
      </c>
      <c r="BO456" s="26">
        <f t="shared" si="385"/>
        <v>-0.18</v>
      </c>
      <c r="BP456" s="26" t="s">
        <v>25</v>
      </c>
      <c r="BQ456" s="26">
        <f t="shared" si="386"/>
        <v>-0.18</v>
      </c>
      <c r="BR456" s="26" t="s">
        <v>987</v>
      </c>
      <c r="BS456" s="26">
        <f t="shared" si="387"/>
        <v>-0.18</v>
      </c>
      <c r="BT456" s="26" t="s">
        <v>92</v>
      </c>
      <c r="BU456" s="26">
        <f t="shared" si="388"/>
        <v>-0.18</v>
      </c>
      <c r="BV456" s="26">
        <v>10</v>
      </c>
      <c r="BW456" s="26" t="s">
        <v>347</v>
      </c>
      <c r="BX456" s="26">
        <f t="shared" si="389"/>
        <v>-0.3</v>
      </c>
      <c r="BY456" s="26" t="s">
        <v>182</v>
      </c>
      <c r="BZ456" s="26">
        <f t="shared" si="390"/>
        <v>-0.3</v>
      </c>
      <c r="CA456" s="26" t="s">
        <v>80</v>
      </c>
      <c r="CB456" s="26">
        <f t="shared" si="391"/>
        <v>-0.3</v>
      </c>
      <c r="CC456" s="26" t="s">
        <v>25</v>
      </c>
      <c r="CD456" s="26">
        <f t="shared" si="392"/>
        <v>-0.3</v>
      </c>
      <c r="CE456" s="26" t="s">
        <v>987</v>
      </c>
      <c r="CF456" s="26">
        <f t="shared" si="393"/>
        <v>-0.3</v>
      </c>
      <c r="CG456" s="26" t="s">
        <v>92</v>
      </c>
      <c r="CH456" s="26">
        <f t="shared" si="394"/>
        <v>-0.3</v>
      </c>
      <c r="CI456" s="26">
        <v>10</v>
      </c>
      <c r="CJ456" s="26" t="s">
        <v>347</v>
      </c>
      <c r="CK456" s="26">
        <f t="shared" si="395"/>
        <v>-0.3</v>
      </c>
      <c r="CL456" s="26" t="s">
        <v>182</v>
      </c>
      <c r="CM456" s="26">
        <f t="shared" si="396"/>
        <v>-0.3</v>
      </c>
      <c r="CN456" s="26" t="s">
        <v>80</v>
      </c>
      <c r="CO456" s="26">
        <f t="shared" si="397"/>
        <v>-0.3</v>
      </c>
      <c r="CP456" s="26" t="s">
        <v>25</v>
      </c>
      <c r="CQ456" s="26">
        <f t="shared" si="398"/>
        <v>-0.3</v>
      </c>
      <c r="CR456" s="26" t="s">
        <v>987</v>
      </c>
      <c r="CS456" s="26">
        <f t="shared" si="399"/>
        <v>-0.3</v>
      </c>
      <c r="CT456" s="26" t="s">
        <v>92</v>
      </c>
      <c r="CU456" s="26">
        <f t="shared" si="400"/>
        <v>-0.3</v>
      </c>
    </row>
    <row r="457" spans="1:99" ht="15.75" x14ac:dyDescent="0.15">
      <c r="A457" s="23" t="s">
        <v>1016</v>
      </c>
      <c r="B457" s="24" t="s">
        <v>1017</v>
      </c>
      <c r="C457" s="23" t="s">
        <v>160</v>
      </c>
      <c r="D457" s="23" t="s">
        <v>9</v>
      </c>
      <c r="E457" s="25"/>
      <c r="F457" s="23">
        <v>0.2</v>
      </c>
      <c r="G457" s="26">
        <v>0</v>
      </c>
      <c r="H457" s="26">
        <v>103</v>
      </c>
      <c r="I457" s="26">
        <v>72</v>
      </c>
      <c r="J457" s="26">
        <v>76</v>
      </c>
      <c r="K457" s="26">
        <v>63</v>
      </c>
      <c r="L457" s="26">
        <v>0</v>
      </c>
      <c r="M457" s="26">
        <v>0</v>
      </c>
      <c r="N457" s="27">
        <v>57</v>
      </c>
      <c r="O457" s="26">
        <v>59</v>
      </c>
      <c r="P457" s="26">
        <f t="shared" si="401"/>
        <v>430</v>
      </c>
      <c r="Q457" s="28" t="str">
        <f>IF(D457="物理类",IF(P457&gt;=分数线!$C$2,"本科",""),IF(D457="历史类",IF(P457&gt;=分数线!$C$3,"本科","")))</f>
        <v/>
      </c>
      <c r="R457" s="28">
        <f t="shared" si="402"/>
        <v>-7.2</v>
      </c>
      <c r="S457" s="28" t="str">
        <f>IF(D457="物理类",IF(P457&gt;=分数线!$C$6,"重本",""),IF(D457="历史类",IF(P457&gt;=分数线!$C$7,"重本","")))</f>
        <v/>
      </c>
      <c r="T457" s="28">
        <f t="shared" si="364"/>
        <v>0</v>
      </c>
      <c r="U457" s="28">
        <f t="shared" si="363"/>
        <v>-7.2</v>
      </c>
      <c r="V457" s="26">
        <v>10</v>
      </c>
      <c r="W457" s="26" t="s">
        <v>347</v>
      </c>
      <c r="X457" s="26">
        <f t="shared" si="365"/>
        <v>-0.12</v>
      </c>
      <c r="Y457" s="26" t="s">
        <v>217</v>
      </c>
      <c r="Z457" s="26">
        <f t="shared" si="366"/>
        <v>-0.12</v>
      </c>
      <c r="AA457" s="26" t="s">
        <v>348</v>
      </c>
      <c r="AB457" s="26">
        <f t="shared" si="367"/>
        <v>-0.12</v>
      </c>
      <c r="AC457" s="49" t="s">
        <v>81</v>
      </c>
      <c r="AD457" s="26">
        <f t="shared" si="368"/>
        <v>-0.12</v>
      </c>
      <c r="AE457" s="29" t="s">
        <v>470</v>
      </c>
      <c r="AF457" s="26">
        <f t="shared" si="369"/>
        <v>-0.12</v>
      </c>
      <c r="AG457" s="29" t="s">
        <v>565</v>
      </c>
      <c r="AH457" s="26">
        <f t="shared" si="370"/>
        <v>-0.12</v>
      </c>
      <c r="AI457" s="26">
        <v>10</v>
      </c>
      <c r="AJ457" s="26" t="s">
        <v>347</v>
      </c>
      <c r="AK457" s="26">
        <f t="shared" si="371"/>
        <v>-0.12</v>
      </c>
      <c r="AL457" s="26" t="s">
        <v>182</v>
      </c>
      <c r="AM457" s="26">
        <f t="shared" si="372"/>
        <v>-0.12</v>
      </c>
      <c r="AN457" s="26" t="s">
        <v>80</v>
      </c>
      <c r="AO457" s="26">
        <f t="shared" si="373"/>
        <v>-0.12</v>
      </c>
      <c r="AP457" s="26" t="s">
        <v>25</v>
      </c>
      <c r="AQ457" s="26">
        <f t="shared" si="374"/>
        <v>-0.12</v>
      </c>
      <c r="AR457" s="26" t="s">
        <v>466</v>
      </c>
      <c r="AS457" s="26">
        <f t="shared" si="375"/>
        <v>-0.12</v>
      </c>
      <c r="AT457" s="26" t="s">
        <v>92</v>
      </c>
      <c r="AU457" s="26">
        <f t="shared" si="376"/>
        <v>-0.12</v>
      </c>
      <c r="AV457" s="26">
        <v>10</v>
      </c>
      <c r="AW457" s="26" t="s">
        <v>347</v>
      </c>
      <c r="AX457" s="26">
        <f t="shared" si="377"/>
        <v>-0.18</v>
      </c>
      <c r="AY457" s="26" t="s">
        <v>182</v>
      </c>
      <c r="AZ457" s="26">
        <f t="shared" si="378"/>
        <v>-0.18</v>
      </c>
      <c r="BA457" s="26" t="s">
        <v>80</v>
      </c>
      <c r="BB457" s="26">
        <f t="shared" si="379"/>
        <v>-0.18</v>
      </c>
      <c r="BC457" s="26" t="s">
        <v>25</v>
      </c>
      <c r="BD457" s="26">
        <f t="shared" si="380"/>
        <v>-0.18</v>
      </c>
      <c r="BE457" s="26" t="s">
        <v>466</v>
      </c>
      <c r="BF457" s="26">
        <f t="shared" si="381"/>
        <v>-0.18</v>
      </c>
      <c r="BG457" s="26" t="s">
        <v>92</v>
      </c>
      <c r="BH457" s="26">
        <f t="shared" si="382"/>
        <v>-0.18</v>
      </c>
      <c r="BI457" s="26">
        <v>10</v>
      </c>
      <c r="BJ457" s="26" t="s">
        <v>347</v>
      </c>
      <c r="BK457" s="26">
        <f t="shared" si="383"/>
        <v>-0.18</v>
      </c>
      <c r="BL457" s="26" t="s">
        <v>182</v>
      </c>
      <c r="BM457" s="26">
        <f t="shared" si="384"/>
        <v>-0.18</v>
      </c>
      <c r="BN457" s="26" t="s">
        <v>80</v>
      </c>
      <c r="BO457" s="26">
        <f t="shared" si="385"/>
        <v>-0.18</v>
      </c>
      <c r="BP457" s="26" t="s">
        <v>25</v>
      </c>
      <c r="BQ457" s="26">
        <f t="shared" si="386"/>
        <v>-0.18</v>
      </c>
      <c r="BR457" s="26" t="s">
        <v>987</v>
      </c>
      <c r="BS457" s="26">
        <f t="shared" si="387"/>
        <v>-0.18</v>
      </c>
      <c r="BT457" s="26" t="s">
        <v>92</v>
      </c>
      <c r="BU457" s="26">
        <f t="shared" si="388"/>
        <v>-0.18</v>
      </c>
      <c r="BV457" s="26">
        <v>10</v>
      </c>
      <c r="BW457" s="26" t="s">
        <v>347</v>
      </c>
      <c r="BX457" s="26">
        <f t="shared" si="389"/>
        <v>-0.3</v>
      </c>
      <c r="BY457" s="26" t="s">
        <v>182</v>
      </c>
      <c r="BZ457" s="26">
        <f t="shared" si="390"/>
        <v>-0.3</v>
      </c>
      <c r="CA457" s="26" t="s">
        <v>80</v>
      </c>
      <c r="CB457" s="26">
        <f t="shared" si="391"/>
        <v>-0.3</v>
      </c>
      <c r="CC457" s="26" t="s">
        <v>25</v>
      </c>
      <c r="CD457" s="26">
        <f t="shared" si="392"/>
        <v>-0.3</v>
      </c>
      <c r="CE457" s="26" t="s">
        <v>987</v>
      </c>
      <c r="CF457" s="26">
        <f t="shared" si="393"/>
        <v>-0.3</v>
      </c>
      <c r="CG457" s="26" t="s">
        <v>92</v>
      </c>
      <c r="CH457" s="26">
        <f t="shared" si="394"/>
        <v>-0.3</v>
      </c>
      <c r="CI457" s="26">
        <v>10</v>
      </c>
      <c r="CJ457" s="26" t="s">
        <v>347</v>
      </c>
      <c r="CK457" s="26">
        <f t="shared" si="395"/>
        <v>-0.3</v>
      </c>
      <c r="CL457" s="26" t="s">
        <v>182</v>
      </c>
      <c r="CM457" s="26">
        <f t="shared" si="396"/>
        <v>-0.3</v>
      </c>
      <c r="CN457" s="26" t="s">
        <v>80</v>
      </c>
      <c r="CO457" s="26">
        <f t="shared" si="397"/>
        <v>-0.3</v>
      </c>
      <c r="CP457" s="26" t="s">
        <v>25</v>
      </c>
      <c r="CQ457" s="26">
        <f t="shared" si="398"/>
        <v>-0.3</v>
      </c>
      <c r="CR457" s="26" t="s">
        <v>987</v>
      </c>
      <c r="CS457" s="26">
        <f t="shared" si="399"/>
        <v>-0.3</v>
      </c>
      <c r="CT457" s="26" t="s">
        <v>92</v>
      </c>
      <c r="CU457" s="26">
        <f t="shared" si="400"/>
        <v>-0.3</v>
      </c>
    </row>
    <row r="458" spans="1:99" ht="15.75" x14ac:dyDescent="0.15">
      <c r="A458" s="23" t="s">
        <v>1018</v>
      </c>
      <c r="B458" s="24" t="s">
        <v>1019</v>
      </c>
      <c r="C458" s="23" t="s">
        <v>160</v>
      </c>
      <c r="D458" s="23" t="s">
        <v>9</v>
      </c>
      <c r="E458" s="25"/>
      <c r="F458" s="23">
        <v>0</v>
      </c>
      <c r="G458" s="26">
        <v>0</v>
      </c>
      <c r="H458" s="26">
        <v>97</v>
      </c>
      <c r="I458" s="26">
        <v>70</v>
      </c>
      <c r="J458" s="26">
        <v>48</v>
      </c>
      <c r="K458" s="26">
        <v>74</v>
      </c>
      <c r="L458" s="26">
        <v>0</v>
      </c>
      <c r="M458" s="26">
        <v>0</v>
      </c>
      <c r="N458" s="27">
        <v>67</v>
      </c>
      <c r="O458" s="26">
        <v>73</v>
      </c>
      <c r="P458" s="26">
        <f t="shared" si="401"/>
        <v>429</v>
      </c>
      <c r="Q458" s="28" t="str">
        <f>IF(D458="物理类",IF(P458&gt;=分数线!$C$2,"本科",""),IF(D458="历史类",IF(P458&gt;=分数线!$C$3,"本科","")))</f>
        <v/>
      </c>
      <c r="R458" s="28">
        <f t="shared" si="402"/>
        <v>0</v>
      </c>
      <c r="S458" s="28" t="str">
        <f>IF(D458="物理类",IF(P458&gt;=分数线!$C$6,"重本",""),IF(D458="历史类",IF(P458&gt;=分数线!$C$7,"重本","")))</f>
        <v/>
      </c>
      <c r="T458" s="28">
        <f t="shared" si="364"/>
        <v>0</v>
      </c>
      <c r="U458" s="28">
        <f t="shared" si="363"/>
        <v>0</v>
      </c>
      <c r="V458" s="26">
        <v>10</v>
      </c>
      <c r="W458" s="26" t="s">
        <v>85</v>
      </c>
      <c r="X458" s="26">
        <f t="shared" si="365"/>
        <v>0</v>
      </c>
      <c r="Y458" s="26" t="s">
        <v>274</v>
      </c>
      <c r="Z458" s="26">
        <f t="shared" si="366"/>
        <v>0</v>
      </c>
      <c r="AA458" s="26" t="s">
        <v>93</v>
      </c>
      <c r="AB458" s="26">
        <f t="shared" si="367"/>
        <v>0</v>
      </c>
      <c r="AC458" s="49" t="s">
        <v>25</v>
      </c>
      <c r="AD458" s="26">
        <f t="shared" si="368"/>
        <v>0</v>
      </c>
      <c r="AE458" s="29" t="s">
        <v>466</v>
      </c>
      <c r="AF458" s="26">
        <f t="shared" si="369"/>
        <v>0</v>
      </c>
      <c r="AG458" s="29" t="s">
        <v>92</v>
      </c>
      <c r="AH458" s="26">
        <f t="shared" si="370"/>
        <v>0</v>
      </c>
      <c r="AI458" s="26">
        <v>10</v>
      </c>
      <c r="AJ458" s="26" t="s">
        <v>347</v>
      </c>
      <c r="AK458" s="26">
        <f t="shared" si="371"/>
        <v>0</v>
      </c>
      <c r="AL458" s="26" t="s">
        <v>182</v>
      </c>
      <c r="AM458" s="26">
        <f t="shared" si="372"/>
        <v>0</v>
      </c>
      <c r="AN458" s="26" t="s">
        <v>80</v>
      </c>
      <c r="AO458" s="26">
        <f t="shared" si="373"/>
        <v>0</v>
      </c>
      <c r="AP458" s="26" t="s">
        <v>25</v>
      </c>
      <c r="AQ458" s="26">
        <f t="shared" si="374"/>
        <v>0</v>
      </c>
      <c r="AR458" s="26" t="s">
        <v>466</v>
      </c>
      <c r="AS458" s="26">
        <f t="shared" si="375"/>
        <v>0</v>
      </c>
      <c r="AT458" s="26" t="s">
        <v>92</v>
      </c>
      <c r="AU458" s="26">
        <f t="shared" si="376"/>
        <v>0</v>
      </c>
      <c r="AV458" s="26">
        <v>10</v>
      </c>
      <c r="AW458" s="26" t="s">
        <v>347</v>
      </c>
      <c r="AX458" s="26">
        <f t="shared" si="377"/>
        <v>0</v>
      </c>
      <c r="AY458" s="26" t="s">
        <v>182</v>
      </c>
      <c r="AZ458" s="26">
        <f t="shared" si="378"/>
        <v>0</v>
      </c>
      <c r="BA458" s="26" t="s">
        <v>80</v>
      </c>
      <c r="BB458" s="26">
        <f t="shared" si="379"/>
        <v>0</v>
      </c>
      <c r="BC458" s="26" t="s">
        <v>25</v>
      </c>
      <c r="BD458" s="26">
        <f t="shared" si="380"/>
        <v>0</v>
      </c>
      <c r="BE458" s="26" t="s">
        <v>466</v>
      </c>
      <c r="BF458" s="26">
        <f t="shared" si="381"/>
        <v>0</v>
      </c>
      <c r="BG458" s="26" t="s">
        <v>92</v>
      </c>
      <c r="BH458" s="26">
        <f t="shared" si="382"/>
        <v>0</v>
      </c>
      <c r="BI458" s="26">
        <v>10</v>
      </c>
      <c r="BJ458" s="26" t="s">
        <v>347</v>
      </c>
      <c r="BK458" s="26">
        <f t="shared" si="383"/>
        <v>0</v>
      </c>
      <c r="BL458" s="26" t="s">
        <v>182</v>
      </c>
      <c r="BM458" s="26">
        <f t="shared" si="384"/>
        <v>0</v>
      </c>
      <c r="BN458" s="26" t="s">
        <v>80</v>
      </c>
      <c r="BO458" s="26">
        <f t="shared" si="385"/>
        <v>0</v>
      </c>
      <c r="BP458" s="26" t="s">
        <v>25</v>
      </c>
      <c r="BQ458" s="26">
        <f t="shared" si="386"/>
        <v>0</v>
      </c>
      <c r="BR458" s="26" t="s">
        <v>987</v>
      </c>
      <c r="BS458" s="26">
        <f t="shared" si="387"/>
        <v>0</v>
      </c>
      <c r="BT458" s="26" t="s">
        <v>92</v>
      </c>
      <c r="BU458" s="26">
        <f t="shared" si="388"/>
        <v>0</v>
      </c>
      <c r="BV458" s="26">
        <v>10</v>
      </c>
      <c r="BW458" s="26" t="s">
        <v>347</v>
      </c>
      <c r="BX458" s="26">
        <f t="shared" si="389"/>
        <v>0</v>
      </c>
      <c r="BY458" s="26" t="s">
        <v>182</v>
      </c>
      <c r="BZ458" s="26">
        <f t="shared" si="390"/>
        <v>0</v>
      </c>
      <c r="CA458" s="26" t="s">
        <v>80</v>
      </c>
      <c r="CB458" s="26">
        <f t="shared" si="391"/>
        <v>0</v>
      </c>
      <c r="CC458" s="26" t="s">
        <v>25</v>
      </c>
      <c r="CD458" s="26">
        <f t="shared" si="392"/>
        <v>0</v>
      </c>
      <c r="CE458" s="26" t="s">
        <v>987</v>
      </c>
      <c r="CF458" s="26">
        <f t="shared" si="393"/>
        <v>0</v>
      </c>
      <c r="CG458" s="26" t="s">
        <v>92</v>
      </c>
      <c r="CH458" s="26">
        <f t="shared" si="394"/>
        <v>0</v>
      </c>
      <c r="CI458" s="26">
        <v>10</v>
      </c>
      <c r="CJ458" s="26" t="s">
        <v>347</v>
      </c>
      <c r="CK458" s="26">
        <f t="shared" si="395"/>
        <v>0</v>
      </c>
      <c r="CL458" s="26" t="s">
        <v>182</v>
      </c>
      <c r="CM458" s="26">
        <f t="shared" si="396"/>
        <v>0</v>
      </c>
      <c r="CN458" s="26" t="s">
        <v>80</v>
      </c>
      <c r="CO458" s="26">
        <f t="shared" si="397"/>
        <v>0</v>
      </c>
      <c r="CP458" s="26" t="s">
        <v>25</v>
      </c>
      <c r="CQ458" s="26">
        <f t="shared" si="398"/>
        <v>0</v>
      </c>
      <c r="CR458" s="26" t="s">
        <v>987</v>
      </c>
      <c r="CS458" s="26">
        <f t="shared" si="399"/>
        <v>0</v>
      </c>
      <c r="CT458" s="26" t="s">
        <v>92</v>
      </c>
      <c r="CU458" s="26">
        <f t="shared" si="400"/>
        <v>0</v>
      </c>
    </row>
    <row r="459" spans="1:99" ht="15.75" x14ac:dyDescent="0.15">
      <c r="A459" s="23" t="s">
        <v>1020</v>
      </c>
      <c r="B459" s="24" t="s">
        <v>1021</v>
      </c>
      <c r="C459" s="23" t="s">
        <v>160</v>
      </c>
      <c r="D459" s="23" t="s">
        <v>9</v>
      </c>
      <c r="E459" s="25"/>
      <c r="F459" s="23">
        <v>0.5</v>
      </c>
      <c r="G459" s="26">
        <v>0</v>
      </c>
      <c r="H459" s="26">
        <v>108</v>
      </c>
      <c r="I459" s="26">
        <v>64</v>
      </c>
      <c r="J459" s="26">
        <v>51</v>
      </c>
      <c r="K459" s="26">
        <v>60</v>
      </c>
      <c r="L459" s="26">
        <v>0</v>
      </c>
      <c r="M459" s="26">
        <v>0</v>
      </c>
      <c r="N459" s="27">
        <v>72</v>
      </c>
      <c r="O459" s="26">
        <v>73</v>
      </c>
      <c r="P459" s="26">
        <f t="shared" si="401"/>
        <v>428</v>
      </c>
      <c r="Q459" s="28" t="str">
        <f>IF(D459="物理类",IF(P459&gt;=分数线!$C$2,"本科",""),IF(D459="历史类",IF(P459&gt;=分数线!$C$3,"本科","")))</f>
        <v/>
      </c>
      <c r="R459" s="28">
        <f t="shared" si="402"/>
        <v>-18</v>
      </c>
      <c r="S459" s="28" t="str">
        <f>IF(D459="物理类",IF(P459&gt;=分数线!$C$6,"重本",""),IF(D459="历史类",IF(P459&gt;=分数线!$C$7,"重本","")))</f>
        <v/>
      </c>
      <c r="T459" s="28">
        <f t="shared" si="364"/>
        <v>0</v>
      </c>
      <c r="U459" s="28">
        <f t="shared" si="363"/>
        <v>-18</v>
      </c>
      <c r="V459" s="26">
        <v>10</v>
      </c>
      <c r="W459" s="26" t="s">
        <v>216</v>
      </c>
      <c r="X459" s="26">
        <f t="shared" si="365"/>
        <v>-0.3</v>
      </c>
      <c r="Y459" s="26" t="s">
        <v>217</v>
      </c>
      <c r="Z459" s="26">
        <f t="shared" si="366"/>
        <v>-0.3</v>
      </c>
      <c r="AA459" s="26" t="s">
        <v>93</v>
      </c>
      <c r="AB459" s="26">
        <f t="shared" si="367"/>
        <v>-0.3</v>
      </c>
      <c r="AC459" s="49" t="s">
        <v>25</v>
      </c>
      <c r="AD459" s="26">
        <f t="shared" si="368"/>
        <v>-0.3</v>
      </c>
      <c r="AE459" s="29" t="s">
        <v>470</v>
      </c>
      <c r="AF459" s="26">
        <f t="shared" si="369"/>
        <v>-0.3</v>
      </c>
      <c r="AG459" s="29" t="s">
        <v>67</v>
      </c>
      <c r="AH459" s="26">
        <f t="shared" si="370"/>
        <v>-0.3</v>
      </c>
      <c r="AI459" s="26">
        <v>10</v>
      </c>
      <c r="AJ459" s="26" t="s">
        <v>347</v>
      </c>
      <c r="AK459" s="26">
        <f t="shared" si="371"/>
        <v>-0.3</v>
      </c>
      <c r="AL459" s="26" t="s">
        <v>182</v>
      </c>
      <c r="AM459" s="26">
        <f t="shared" si="372"/>
        <v>-0.3</v>
      </c>
      <c r="AN459" s="26" t="s">
        <v>80</v>
      </c>
      <c r="AO459" s="26">
        <f t="shared" si="373"/>
        <v>-0.3</v>
      </c>
      <c r="AP459" s="26" t="s">
        <v>25</v>
      </c>
      <c r="AQ459" s="26">
        <f t="shared" si="374"/>
        <v>-0.3</v>
      </c>
      <c r="AR459" s="26" t="s">
        <v>466</v>
      </c>
      <c r="AS459" s="26">
        <f t="shared" si="375"/>
        <v>-0.3</v>
      </c>
      <c r="AT459" s="26" t="s">
        <v>92</v>
      </c>
      <c r="AU459" s="26">
        <f t="shared" si="376"/>
        <v>-0.3</v>
      </c>
      <c r="AV459" s="26">
        <v>10</v>
      </c>
      <c r="AW459" s="26" t="s">
        <v>347</v>
      </c>
      <c r="AX459" s="26">
        <f t="shared" si="377"/>
        <v>-0.45</v>
      </c>
      <c r="AY459" s="26" t="s">
        <v>182</v>
      </c>
      <c r="AZ459" s="26">
        <f t="shared" si="378"/>
        <v>-0.45</v>
      </c>
      <c r="BA459" s="26" t="s">
        <v>80</v>
      </c>
      <c r="BB459" s="26">
        <f t="shared" si="379"/>
        <v>-0.45</v>
      </c>
      <c r="BC459" s="26" t="s">
        <v>25</v>
      </c>
      <c r="BD459" s="26">
        <f t="shared" si="380"/>
        <v>-0.45</v>
      </c>
      <c r="BE459" s="26" t="s">
        <v>466</v>
      </c>
      <c r="BF459" s="26">
        <f t="shared" si="381"/>
        <v>-0.45</v>
      </c>
      <c r="BG459" s="26" t="s">
        <v>92</v>
      </c>
      <c r="BH459" s="26">
        <f t="shared" si="382"/>
        <v>-0.45</v>
      </c>
      <c r="BI459" s="26">
        <v>10</v>
      </c>
      <c r="BJ459" s="26" t="s">
        <v>347</v>
      </c>
      <c r="BK459" s="26">
        <f t="shared" si="383"/>
        <v>-0.45</v>
      </c>
      <c r="BL459" s="26" t="s">
        <v>182</v>
      </c>
      <c r="BM459" s="26">
        <f t="shared" si="384"/>
        <v>-0.45</v>
      </c>
      <c r="BN459" s="26" t="s">
        <v>80</v>
      </c>
      <c r="BO459" s="26">
        <f t="shared" si="385"/>
        <v>-0.45</v>
      </c>
      <c r="BP459" s="26" t="s">
        <v>25</v>
      </c>
      <c r="BQ459" s="26">
        <f t="shared" si="386"/>
        <v>-0.45</v>
      </c>
      <c r="BR459" s="26" t="s">
        <v>987</v>
      </c>
      <c r="BS459" s="26">
        <f t="shared" si="387"/>
        <v>-0.45</v>
      </c>
      <c r="BT459" s="26" t="s">
        <v>92</v>
      </c>
      <c r="BU459" s="26">
        <f t="shared" si="388"/>
        <v>-0.45</v>
      </c>
      <c r="BV459" s="26">
        <v>10</v>
      </c>
      <c r="BW459" s="26" t="s">
        <v>347</v>
      </c>
      <c r="BX459" s="26">
        <f t="shared" si="389"/>
        <v>-0.75</v>
      </c>
      <c r="BY459" s="26" t="s">
        <v>182</v>
      </c>
      <c r="BZ459" s="26">
        <f t="shared" si="390"/>
        <v>-0.75</v>
      </c>
      <c r="CA459" s="26" t="s">
        <v>80</v>
      </c>
      <c r="CB459" s="26">
        <f t="shared" si="391"/>
        <v>-0.75</v>
      </c>
      <c r="CC459" s="26" t="s">
        <v>25</v>
      </c>
      <c r="CD459" s="26">
        <f t="shared" si="392"/>
        <v>-0.75</v>
      </c>
      <c r="CE459" s="26" t="s">
        <v>987</v>
      </c>
      <c r="CF459" s="26">
        <f t="shared" si="393"/>
        <v>-0.75</v>
      </c>
      <c r="CG459" s="26" t="s">
        <v>92</v>
      </c>
      <c r="CH459" s="26">
        <f t="shared" si="394"/>
        <v>-0.75</v>
      </c>
      <c r="CI459" s="26">
        <v>10</v>
      </c>
      <c r="CJ459" s="26" t="s">
        <v>347</v>
      </c>
      <c r="CK459" s="26">
        <f t="shared" si="395"/>
        <v>-0.75</v>
      </c>
      <c r="CL459" s="26" t="s">
        <v>182</v>
      </c>
      <c r="CM459" s="26">
        <f t="shared" si="396"/>
        <v>-0.75</v>
      </c>
      <c r="CN459" s="26" t="s">
        <v>80</v>
      </c>
      <c r="CO459" s="26">
        <f t="shared" si="397"/>
        <v>-0.75</v>
      </c>
      <c r="CP459" s="26" t="s">
        <v>25</v>
      </c>
      <c r="CQ459" s="26">
        <f t="shared" si="398"/>
        <v>-0.75</v>
      </c>
      <c r="CR459" s="26" t="s">
        <v>987</v>
      </c>
      <c r="CS459" s="26">
        <f t="shared" si="399"/>
        <v>-0.75</v>
      </c>
      <c r="CT459" s="26" t="s">
        <v>92</v>
      </c>
      <c r="CU459" s="26">
        <f t="shared" si="400"/>
        <v>-0.75</v>
      </c>
    </row>
    <row r="460" spans="1:99" ht="15.75" x14ac:dyDescent="0.15">
      <c r="A460" s="23" t="s">
        <v>1022</v>
      </c>
      <c r="B460" s="24" t="s">
        <v>1023</v>
      </c>
      <c r="C460" s="23" t="s">
        <v>160</v>
      </c>
      <c r="D460" s="23" t="s">
        <v>9</v>
      </c>
      <c r="E460" s="25"/>
      <c r="F460" s="23">
        <v>0.2</v>
      </c>
      <c r="G460" s="26">
        <v>0</v>
      </c>
      <c r="H460" s="26">
        <v>89</v>
      </c>
      <c r="I460" s="26">
        <v>57</v>
      </c>
      <c r="J460" s="26">
        <v>74</v>
      </c>
      <c r="K460" s="26">
        <v>68</v>
      </c>
      <c r="L460" s="26">
        <v>0</v>
      </c>
      <c r="M460" s="26">
        <v>0</v>
      </c>
      <c r="N460" s="27">
        <v>67</v>
      </c>
      <c r="O460" s="26">
        <v>67</v>
      </c>
      <c r="P460" s="26">
        <f t="shared" si="401"/>
        <v>422</v>
      </c>
      <c r="Q460" s="28" t="str">
        <f>IF(D460="物理类",IF(P460&gt;=分数线!$C$2,"本科",""),IF(D460="历史类",IF(P460&gt;=分数线!$C$3,"本科","")))</f>
        <v/>
      </c>
      <c r="R460" s="28">
        <f t="shared" si="402"/>
        <v>-7.2</v>
      </c>
      <c r="S460" s="28" t="str">
        <f>IF(D460="物理类",IF(P460&gt;=分数线!$C$6,"重本",""),IF(D460="历史类",IF(P460&gt;=分数线!$C$7,"重本","")))</f>
        <v/>
      </c>
      <c r="T460" s="28">
        <f t="shared" si="364"/>
        <v>0</v>
      </c>
      <c r="U460" s="28">
        <f t="shared" si="363"/>
        <v>-7.2</v>
      </c>
      <c r="V460" s="26">
        <v>10</v>
      </c>
      <c r="W460" s="26" t="s">
        <v>352</v>
      </c>
      <c r="X460" s="26">
        <f t="shared" si="365"/>
        <v>-0.12</v>
      </c>
      <c r="Y460" s="26" t="s">
        <v>274</v>
      </c>
      <c r="Z460" s="26">
        <f t="shared" si="366"/>
        <v>-0.12</v>
      </c>
      <c r="AA460" s="26" t="s">
        <v>306</v>
      </c>
      <c r="AB460" s="26">
        <f t="shared" si="367"/>
        <v>-0.12</v>
      </c>
      <c r="AC460" s="49" t="s">
        <v>918</v>
      </c>
      <c r="AD460" s="26">
        <f t="shared" si="368"/>
        <v>-0.12</v>
      </c>
      <c r="AE460" s="29" t="s">
        <v>66</v>
      </c>
      <c r="AF460" s="26">
        <f t="shared" si="369"/>
        <v>-0.12</v>
      </c>
      <c r="AG460" s="29" t="s">
        <v>565</v>
      </c>
      <c r="AH460" s="26">
        <f t="shared" si="370"/>
        <v>-0.12</v>
      </c>
      <c r="AI460" s="26">
        <v>10</v>
      </c>
      <c r="AJ460" s="26" t="s">
        <v>347</v>
      </c>
      <c r="AK460" s="26">
        <f t="shared" si="371"/>
        <v>-0.12</v>
      </c>
      <c r="AL460" s="26" t="s">
        <v>182</v>
      </c>
      <c r="AM460" s="26">
        <f t="shared" si="372"/>
        <v>-0.12</v>
      </c>
      <c r="AN460" s="26" t="s">
        <v>80</v>
      </c>
      <c r="AO460" s="26">
        <f t="shared" si="373"/>
        <v>-0.12</v>
      </c>
      <c r="AP460" s="26" t="s">
        <v>25</v>
      </c>
      <c r="AQ460" s="26">
        <f t="shared" si="374"/>
        <v>-0.12</v>
      </c>
      <c r="AR460" s="26" t="s">
        <v>466</v>
      </c>
      <c r="AS460" s="26">
        <f t="shared" si="375"/>
        <v>-0.12</v>
      </c>
      <c r="AT460" s="26" t="s">
        <v>92</v>
      </c>
      <c r="AU460" s="26">
        <f t="shared" si="376"/>
        <v>-0.12</v>
      </c>
      <c r="AV460" s="26">
        <v>10</v>
      </c>
      <c r="AW460" s="26" t="s">
        <v>347</v>
      </c>
      <c r="AX460" s="26">
        <f t="shared" si="377"/>
        <v>-0.18</v>
      </c>
      <c r="AY460" s="26" t="s">
        <v>182</v>
      </c>
      <c r="AZ460" s="26">
        <f t="shared" si="378"/>
        <v>-0.18</v>
      </c>
      <c r="BA460" s="26" t="s">
        <v>80</v>
      </c>
      <c r="BB460" s="26">
        <f t="shared" si="379"/>
        <v>-0.18</v>
      </c>
      <c r="BC460" s="26" t="s">
        <v>25</v>
      </c>
      <c r="BD460" s="26">
        <f t="shared" si="380"/>
        <v>-0.18</v>
      </c>
      <c r="BE460" s="26" t="s">
        <v>466</v>
      </c>
      <c r="BF460" s="26">
        <f t="shared" si="381"/>
        <v>-0.18</v>
      </c>
      <c r="BG460" s="26" t="s">
        <v>92</v>
      </c>
      <c r="BH460" s="26">
        <f t="shared" si="382"/>
        <v>-0.18</v>
      </c>
      <c r="BI460" s="26">
        <v>10</v>
      </c>
      <c r="BJ460" s="26" t="s">
        <v>347</v>
      </c>
      <c r="BK460" s="26">
        <f t="shared" si="383"/>
        <v>-0.18</v>
      </c>
      <c r="BL460" s="26" t="s">
        <v>182</v>
      </c>
      <c r="BM460" s="26">
        <f t="shared" si="384"/>
        <v>-0.18</v>
      </c>
      <c r="BN460" s="26" t="s">
        <v>80</v>
      </c>
      <c r="BO460" s="26">
        <f t="shared" si="385"/>
        <v>-0.18</v>
      </c>
      <c r="BP460" s="26" t="s">
        <v>25</v>
      </c>
      <c r="BQ460" s="26">
        <f t="shared" si="386"/>
        <v>-0.18</v>
      </c>
      <c r="BR460" s="26" t="s">
        <v>987</v>
      </c>
      <c r="BS460" s="26">
        <f t="shared" si="387"/>
        <v>-0.18</v>
      </c>
      <c r="BT460" s="26" t="s">
        <v>92</v>
      </c>
      <c r="BU460" s="26">
        <f t="shared" si="388"/>
        <v>-0.18</v>
      </c>
      <c r="BV460" s="26">
        <v>10</v>
      </c>
      <c r="BW460" s="26" t="s">
        <v>347</v>
      </c>
      <c r="BX460" s="26">
        <f t="shared" si="389"/>
        <v>-0.3</v>
      </c>
      <c r="BY460" s="26" t="s">
        <v>182</v>
      </c>
      <c r="BZ460" s="26">
        <f t="shared" si="390"/>
        <v>-0.3</v>
      </c>
      <c r="CA460" s="26" t="s">
        <v>80</v>
      </c>
      <c r="CB460" s="26">
        <f t="shared" si="391"/>
        <v>-0.3</v>
      </c>
      <c r="CC460" s="26" t="s">
        <v>25</v>
      </c>
      <c r="CD460" s="26">
        <f t="shared" si="392"/>
        <v>-0.3</v>
      </c>
      <c r="CE460" s="26" t="s">
        <v>987</v>
      </c>
      <c r="CF460" s="26">
        <f t="shared" si="393"/>
        <v>-0.3</v>
      </c>
      <c r="CG460" s="26" t="s">
        <v>92</v>
      </c>
      <c r="CH460" s="26">
        <f t="shared" si="394"/>
        <v>-0.3</v>
      </c>
      <c r="CI460" s="26">
        <v>10</v>
      </c>
      <c r="CJ460" s="26" t="s">
        <v>347</v>
      </c>
      <c r="CK460" s="26">
        <f t="shared" si="395"/>
        <v>-0.3</v>
      </c>
      <c r="CL460" s="26" t="s">
        <v>182</v>
      </c>
      <c r="CM460" s="26">
        <f t="shared" si="396"/>
        <v>-0.3</v>
      </c>
      <c r="CN460" s="26" t="s">
        <v>80</v>
      </c>
      <c r="CO460" s="26">
        <f t="shared" si="397"/>
        <v>-0.3</v>
      </c>
      <c r="CP460" s="26" t="s">
        <v>25</v>
      </c>
      <c r="CQ460" s="26">
        <f t="shared" si="398"/>
        <v>-0.3</v>
      </c>
      <c r="CR460" s="26" t="s">
        <v>987</v>
      </c>
      <c r="CS460" s="26">
        <f t="shared" si="399"/>
        <v>-0.3</v>
      </c>
      <c r="CT460" s="26" t="s">
        <v>92</v>
      </c>
      <c r="CU460" s="26">
        <f t="shared" si="400"/>
        <v>-0.3</v>
      </c>
    </row>
    <row r="461" spans="1:99" ht="15.75" x14ac:dyDescent="0.15">
      <c r="A461" s="23" t="s">
        <v>1024</v>
      </c>
      <c r="B461" s="70" t="s">
        <v>1025</v>
      </c>
      <c r="C461" s="23" t="s">
        <v>160</v>
      </c>
      <c r="D461" s="23" t="s">
        <v>9</v>
      </c>
      <c r="E461" s="25"/>
      <c r="F461" s="23">
        <v>1</v>
      </c>
      <c r="G461" s="26">
        <v>0</v>
      </c>
      <c r="H461" s="26">
        <v>97</v>
      </c>
      <c r="I461" s="26">
        <v>46</v>
      </c>
      <c r="J461" s="26">
        <v>102</v>
      </c>
      <c r="K461" s="26">
        <v>59</v>
      </c>
      <c r="L461" s="26">
        <v>0</v>
      </c>
      <c r="M461" s="26">
        <v>0</v>
      </c>
      <c r="N461" s="27">
        <v>58</v>
      </c>
      <c r="O461" s="26">
        <v>58</v>
      </c>
      <c r="P461" s="26">
        <f t="shared" si="401"/>
        <v>420</v>
      </c>
      <c r="Q461" s="28" t="str">
        <f>IF(D461="物理类",IF(P461&gt;=分数线!$C$2,"本科",""),IF(D461="历史类",IF(P461&gt;=分数线!$C$3,"本科","")))</f>
        <v/>
      </c>
      <c r="R461" s="28">
        <f t="shared" si="402"/>
        <v>-36</v>
      </c>
      <c r="S461" s="28" t="str">
        <f>IF(D461="物理类",IF(P461&gt;=分数线!$C$6,"重本",""),IF(D461="历史类",IF(P461&gt;=分数线!$C$7,"重本","")))</f>
        <v/>
      </c>
      <c r="T461" s="28">
        <f t="shared" si="364"/>
        <v>0</v>
      </c>
      <c r="U461" s="28">
        <f t="shared" si="363"/>
        <v>-36</v>
      </c>
      <c r="V461" s="26">
        <v>10</v>
      </c>
      <c r="W461" s="26" t="s">
        <v>181</v>
      </c>
      <c r="X461" s="26">
        <f t="shared" si="365"/>
        <v>-0.6</v>
      </c>
      <c r="Y461" s="26" t="s">
        <v>182</v>
      </c>
      <c r="Z461" s="26">
        <f t="shared" si="366"/>
        <v>-0.6</v>
      </c>
      <c r="AA461" s="26" t="s">
        <v>91</v>
      </c>
      <c r="AB461" s="26">
        <f t="shared" si="367"/>
        <v>-0.6</v>
      </c>
      <c r="AC461" s="49" t="s">
        <v>27</v>
      </c>
      <c r="AD461" s="26">
        <f t="shared" si="368"/>
        <v>-0.6</v>
      </c>
      <c r="AE461" s="29" t="s">
        <v>66</v>
      </c>
      <c r="AF461" s="26">
        <f t="shared" si="369"/>
        <v>-0.6</v>
      </c>
      <c r="AG461" s="29" t="s">
        <v>23</v>
      </c>
      <c r="AH461" s="26">
        <f t="shared" si="370"/>
        <v>-0.6</v>
      </c>
      <c r="AI461" s="26">
        <v>10</v>
      </c>
      <c r="AJ461" s="26" t="s">
        <v>347</v>
      </c>
      <c r="AK461" s="26">
        <f t="shared" si="371"/>
        <v>-0.6</v>
      </c>
      <c r="AL461" s="26" t="s">
        <v>182</v>
      </c>
      <c r="AM461" s="26">
        <f t="shared" si="372"/>
        <v>-0.6</v>
      </c>
      <c r="AN461" s="26" t="s">
        <v>80</v>
      </c>
      <c r="AO461" s="26">
        <f t="shared" si="373"/>
        <v>-0.6</v>
      </c>
      <c r="AP461" s="26" t="s">
        <v>25</v>
      </c>
      <c r="AQ461" s="26">
        <f t="shared" si="374"/>
        <v>-0.6</v>
      </c>
      <c r="AR461" s="26" t="s">
        <v>466</v>
      </c>
      <c r="AS461" s="26">
        <f t="shared" si="375"/>
        <v>-0.6</v>
      </c>
      <c r="AT461" s="26" t="s">
        <v>92</v>
      </c>
      <c r="AU461" s="26">
        <f t="shared" si="376"/>
        <v>-0.6</v>
      </c>
      <c r="AV461" s="26">
        <v>10</v>
      </c>
      <c r="AW461" s="26" t="s">
        <v>347</v>
      </c>
      <c r="AX461" s="26">
        <f t="shared" si="377"/>
        <v>-0.9</v>
      </c>
      <c r="AY461" s="26" t="s">
        <v>182</v>
      </c>
      <c r="AZ461" s="26">
        <f t="shared" si="378"/>
        <v>-0.9</v>
      </c>
      <c r="BA461" s="26" t="s">
        <v>80</v>
      </c>
      <c r="BB461" s="26">
        <f t="shared" si="379"/>
        <v>-0.9</v>
      </c>
      <c r="BC461" s="26" t="s">
        <v>25</v>
      </c>
      <c r="BD461" s="26">
        <f t="shared" si="380"/>
        <v>-0.9</v>
      </c>
      <c r="BE461" s="26" t="s">
        <v>466</v>
      </c>
      <c r="BF461" s="26">
        <f t="shared" si="381"/>
        <v>-0.9</v>
      </c>
      <c r="BG461" s="26" t="s">
        <v>92</v>
      </c>
      <c r="BH461" s="26">
        <f t="shared" si="382"/>
        <v>-0.9</v>
      </c>
      <c r="BI461" s="26" t="e">
        <v>#N/A</v>
      </c>
      <c r="BJ461" s="26" t="e">
        <v>#N/A</v>
      </c>
      <c r="BK461" s="26">
        <f t="shared" si="383"/>
        <v>-0.9</v>
      </c>
      <c r="BL461" s="26" t="e">
        <v>#N/A</v>
      </c>
      <c r="BM461" s="26">
        <f t="shared" si="384"/>
        <v>-0.9</v>
      </c>
      <c r="BN461" s="26" t="e">
        <v>#N/A</v>
      </c>
      <c r="BO461" s="26">
        <f t="shared" si="385"/>
        <v>-0.9</v>
      </c>
      <c r="BP461" s="26" t="e">
        <v>#N/A</v>
      </c>
      <c r="BQ461" s="26">
        <f t="shared" si="386"/>
        <v>-0.9</v>
      </c>
      <c r="BR461" s="26" t="e">
        <v>#N/A</v>
      </c>
      <c r="BS461" s="26">
        <f t="shared" si="387"/>
        <v>-0.9</v>
      </c>
      <c r="BT461" s="26" t="e">
        <v>#N/A</v>
      </c>
      <c r="BU461" s="26">
        <f t="shared" si="388"/>
        <v>-0.9</v>
      </c>
      <c r="BV461" s="26">
        <v>10</v>
      </c>
      <c r="BW461" s="26" t="s">
        <v>347</v>
      </c>
      <c r="BX461" s="26">
        <f t="shared" si="389"/>
        <v>-1.5</v>
      </c>
      <c r="BY461" s="26" t="s">
        <v>182</v>
      </c>
      <c r="BZ461" s="26">
        <f t="shared" si="390"/>
        <v>-1.5</v>
      </c>
      <c r="CA461" s="26" t="s">
        <v>80</v>
      </c>
      <c r="CB461" s="26">
        <f t="shared" si="391"/>
        <v>-1.5</v>
      </c>
      <c r="CC461" s="26" t="s">
        <v>25</v>
      </c>
      <c r="CD461" s="26">
        <f t="shared" si="392"/>
        <v>-1.5</v>
      </c>
      <c r="CE461" s="26" t="s">
        <v>987</v>
      </c>
      <c r="CF461" s="26">
        <f t="shared" si="393"/>
        <v>-1.5</v>
      </c>
      <c r="CG461" s="26" t="s">
        <v>92</v>
      </c>
      <c r="CH461" s="26">
        <f t="shared" si="394"/>
        <v>-1.5</v>
      </c>
      <c r="CI461" s="26">
        <v>10</v>
      </c>
      <c r="CJ461" s="26" t="s">
        <v>347</v>
      </c>
      <c r="CK461" s="26">
        <f t="shared" si="395"/>
        <v>-1.5</v>
      </c>
      <c r="CL461" s="26" t="s">
        <v>182</v>
      </c>
      <c r="CM461" s="26">
        <f t="shared" si="396"/>
        <v>-1.5</v>
      </c>
      <c r="CN461" s="26" t="s">
        <v>80</v>
      </c>
      <c r="CO461" s="26">
        <f t="shared" si="397"/>
        <v>-1.5</v>
      </c>
      <c r="CP461" s="26" t="s">
        <v>25</v>
      </c>
      <c r="CQ461" s="26">
        <f t="shared" si="398"/>
        <v>-1.5</v>
      </c>
      <c r="CR461" s="26" t="s">
        <v>987</v>
      </c>
      <c r="CS461" s="26">
        <f t="shared" si="399"/>
        <v>-1.5</v>
      </c>
      <c r="CT461" s="26" t="s">
        <v>92</v>
      </c>
      <c r="CU461" s="26">
        <f t="shared" si="400"/>
        <v>-1.5</v>
      </c>
    </row>
    <row r="462" spans="1:99" ht="15.75" x14ac:dyDescent="0.15">
      <c r="A462" s="23" t="s">
        <v>1026</v>
      </c>
      <c r="B462" s="24" t="s">
        <v>1027</v>
      </c>
      <c r="C462" s="23" t="s">
        <v>160</v>
      </c>
      <c r="D462" s="23" t="s">
        <v>9</v>
      </c>
      <c r="E462" s="25"/>
      <c r="F462" s="23">
        <v>0</v>
      </c>
      <c r="G462" s="26">
        <v>0</v>
      </c>
      <c r="H462" s="26">
        <v>90</v>
      </c>
      <c r="I462" s="26">
        <v>59</v>
      </c>
      <c r="J462" s="26">
        <v>68</v>
      </c>
      <c r="K462" s="26">
        <v>59</v>
      </c>
      <c r="L462" s="26">
        <v>0</v>
      </c>
      <c r="M462" s="26">
        <v>0</v>
      </c>
      <c r="N462" s="27">
        <v>77</v>
      </c>
      <c r="O462" s="26">
        <v>67</v>
      </c>
      <c r="P462" s="26">
        <f t="shared" si="401"/>
        <v>420</v>
      </c>
      <c r="Q462" s="28" t="str">
        <f>IF(D462="物理类",IF(P462&gt;=分数线!$C$2,"本科",""),IF(D462="历史类",IF(P462&gt;=分数线!$C$3,"本科","")))</f>
        <v/>
      </c>
      <c r="R462" s="28">
        <f t="shared" si="402"/>
        <v>0</v>
      </c>
      <c r="S462" s="28" t="str">
        <f>IF(D462="物理类",IF(P462&gt;=分数线!$C$6,"重本",""),IF(D462="历史类",IF(P462&gt;=分数线!$C$7,"重本","")))</f>
        <v/>
      </c>
      <c r="T462" s="28">
        <f t="shared" si="364"/>
        <v>0</v>
      </c>
      <c r="U462" s="28">
        <f t="shared" si="363"/>
        <v>0</v>
      </c>
      <c r="V462" s="26">
        <v>10</v>
      </c>
      <c r="W462" s="26" t="s">
        <v>352</v>
      </c>
      <c r="X462" s="26">
        <f t="shared" si="365"/>
        <v>0</v>
      </c>
      <c r="Y462" s="26" t="s">
        <v>265</v>
      </c>
      <c r="Z462" s="26">
        <f t="shared" si="366"/>
        <v>0</v>
      </c>
      <c r="AA462" s="26" t="s">
        <v>348</v>
      </c>
      <c r="AB462" s="26">
        <f t="shared" si="367"/>
        <v>0</v>
      </c>
      <c r="AC462" s="49" t="s">
        <v>81</v>
      </c>
      <c r="AD462" s="26">
        <f t="shared" si="368"/>
        <v>0</v>
      </c>
      <c r="AE462" s="29" t="s">
        <v>66</v>
      </c>
      <c r="AF462" s="26">
        <f t="shared" si="369"/>
        <v>0</v>
      </c>
      <c r="AG462" s="29" t="s">
        <v>67</v>
      </c>
      <c r="AH462" s="26">
        <f t="shared" si="370"/>
        <v>0</v>
      </c>
      <c r="AI462" s="26">
        <v>10</v>
      </c>
      <c r="AJ462" s="26" t="s">
        <v>347</v>
      </c>
      <c r="AK462" s="26">
        <f t="shared" si="371"/>
        <v>0</v>
      </c>
      <c r="AL462" s="26" t="s">
        <v>182</v>
      </c>
      <c r="AM462" s="26">
        <f t="shared" si="372"/>
        <v>0</v>
      </c>
      <c r="AN462" s="26" t="s">
        <v>80</v>
      </c>
      <c r="AO462" s="26">
        <f t="shared" si="373"/>
        <v>0</v>
      </c>
      <c r="AP462" s="26" t="s">
        <v>25</v>
      </c>
      <c r="AQ462" s="26">
        <f t="shared" si="374"/>
        <v>0</v>
      </c>
      <c r="AR462" s="26" t="s">
        <v>466</v>
      </c>
      <c r="AS462" s="26">
        <f t="shared" si="375"/>
        <v>0</v>
      </c>
      <c r="AT462" s="26" t="s">
        <v>92</v>
      </c>
      <c r="AU462" s="26">
        <f t="shared" si="376"/>
        <v>0</v>
      </c>
      <c r="AV462" s="26">
        <v>10</v>
      </c>
      <c r="AW462" s="26" t="s">
        <v>347</v>
      </c>
      <c r="AX462" s="26">
        <f t="shared" si="377"/>
        <v>0</v>
      </c>
      <c r="AY462" s="26" t="s">
        <v>182</v>
      </c>
      <c r="AZ462" s="26">
        <f t="shared" si="378"/>
        <v>0</v>
      </c>
      <c r="BA462" s="26" t="s">
        <v>80</v>
      </c>
      <c r="BB462" s="26">
        <f t="shared" si="379"/>
        <v>0</v>
      </c>
      <c r="BC462" s="26" t="s">
        <v>25</v>
      </c>
      <c r="BD462" s="26">
        <f t="shared" si="380"/>
        <v>0</v>
      </c>
      <c r="BE462" s="26" t="s">
        <v>466</v>
      </c>
      <c r="BF462" s="26">
        <f t="shared" si="381"/>
        <v>0</v>
      </c>
      <c r="BG462" s="26" t="s">
        <v>92</v>
      </c>
      <c r="BH462" s="26">
        <f t="shared" si="382"/>
        <v>0</v>
      </c>
      <c r="BI462" s="26">
        <v>10</v>
      </c>
      <c r="BJ462" s="26" t="s">
        <v>347</v>
      </c>
      <c r="BK462" s="26">
        <f t="shared" si="383"/>
        <v>0</v>
      </c>
      <c r="BL462" s="26" t="s">
        <v>182</v>
      </c>
      <c r="BM462" s="26">
        <f t="shared" si="384"/>
        <v>0</v>
      </c>
      <c r="BN462" s="26" t="s">
        <v>80</v>
      </c>
      <c r="BO462" s="26">
        <f t="shared" si="385"/>
        <v>0</v>
      </c>
      <c r="BP462" s="26" t="s">
        <v>25</v>
      </c>
      <c r="BQ462" s="26">
        <f t="shared" si="386"/>
        <v>0</v>
      </c>
      <c r="BR462" s="26" t="s">
        <v>987</v>
      </c>
      <c r="BS462" s="26">
        <f t="shared" si="387"/>
        <v>0</v>
      </c>
      <c r="BT462" s="26" t="s">
        <v>92</v>
      </c>
      <c r="BU462" s="26">
        <f t="shared" si="388"/>
        <v>0</v>
      </c>
      <c r="BV462" s="26">
        <v>10</v>
      </c>
      <c r="BW462" s="26" t="s">
        <v>347</v>
      </c>
      <c r="BX462" s="26">
        <f t="shared" si="389"/>
        <v>0</v>
      </c>
      <c r="BY462" s="26" t="s">
        <v>182</v>
      </c>
      <c r="BZ462" s="26">
        <f t="shared" si="390"/>
        <v>0</v>
      </c>
      <c r="CA462" s="26" t="s">
        <v>80</v>
      </c>
      <c r="CB462" s="26">
        <f t="shared" si="391"/>
        <v>0</v>
      </c>
      <c r="CC462" s="26" t="s">
        <v>25</v>
      </c>
      <c r="CD462" s="26">
        <f t="shared" si="392"/>
        <v>0</v>
      </c>
      <c r="CE462" s="26" t="s">
        <v>987</v>
      </c>
      <c r="CF462" s="26">
        <f t="shared" si="393"/>
        <v>0</v>
      </c>
      <c r="CG462" s="26" t="s">
        <v>92</v>
      </c>
      <c r="CH462" s="26">
        <f t="shared" si="394"/>
        <v>0</v>
      </c>
      <c r="CI462" s="26">
        <v>10</v>
      </c>
      <c r="CJ462" s="26" t="s">
        <v>347</v>
      </c>
      <c r="CK462" s="26">
        <f t="shared" si="395"/>
        <v>0</v>
      </c>
      <c r="CL462" s="26" t="s">
        <v>182</v>
      </c>
      <c r="CM462" s="26">
        <f t="shared" si="396"/>
        <v>0</v>
      </c>
      <c r="CN462" s="26" t="s">
        <v>80</v>
      </c>
      <c r="CO462" s="26">
        <f t="shared" si="397"/>
        <v>0</v>
      </c>
      <c r="CP462" s="26" t="s">
        <v>25</v>
      </c>
      <c r="CQ462" s="26">
        <f t="shared" si="398"/>
        <v>0</v>
      </c>
      <c r="CR462" s="26" t="s">
        <v>987</v>
      </c>
      <c r="CS462" s="26">
        <f t="shared" si="399"/>
        <v>0</v>
      </c>
      <c r="CT462" s="26" t="s">
        <v>92</v>
      </c>
      <c r="CU462" s="26">
        <f t="shared" si="400"/>
        <v>0</v>
      </c>
    </row>
    <row r="463" spans="1:99" ht="15.75" x14ac:dyDescent="0.15">
      <c r="A463" s="23" t="s">
        <v>1028</v>
      </c>
      <c r="B463" s="24" t="s">
        <v>1029</v>
      </c>
      <c r="C463" s="23" t="s">
        <v>160</v>
      </c>
      <c r="D463" s="23" t="s">
        <v>9</v>
      </c>
      <c r="E463" s="25"/>
      <c r="F463" s="23">
        <v>0</v>
      </c>
      <c r="G463" s="26">
        <v>0</v>
      </c>
      <c r="H463" s="26">
        <v>97</v>
      </c>
      <c r="I463" s="26">
        <v>56</v>
      </c>
      <c r="J463" s="26">
        <v>78</v>
      </c>
      <c r="K463" s="26">
        <v>66</v>
      </c>
      <c r="L463" s="26">
        <v>0</v>
      </c>
      <c r="M463" s="26">
        <v>0</v>
      </c>
      <c r="N463" s="27">
        <v>66</v>
      </c>
      <c r="O463" s="26">
        <v>54</v>
      </c>
      <c r="P463" s="26">
        <f t="shared" si="401"/>
        <v>417</v>
      </c>
      <c r="Q463" s="28" t="str">
        <f>IF(D463="物理类",IF(P463&gt;=分数线!$C$2,"本科",""),IF(D463="历史类",IF(P463&gt;=分数线!$C$3,"本科","")))</f>
        <v/>
      </c>
      <c r="R463" s="28">
        <f t="shared" si="402"/>
        <v>0</v>
      </c>
      <c r="S463" s="28" t="str">
        <f>IF(D463="物理类",IF(P463&gt;=分数线!$C$6,"重本",""),IF(D463="历史类",IF(P463&gt;=分数线!$C$7,"重本","")))</f>
        <v/>
      </c>
      <c r="T463" s="28">
        <f t="shared" si="364"/>
        <v>0</v>
      </c>
      <c r="U463" s="28">
        <f t="shared" si="363"/>
        <v>0</v>
      </c>
      <c r="V463" s="26">
        <v>10</v>
      </c>
      <c r="W463" s="26" t="s">
        <v>347</v>
      </c>
      <c r="X463" s="26">
        <f t="shared" si="365"/>
        <v>0</v>
      </c>
      <c r="Y463" s="26" t="s">
        <v>182</v>
      </c>
      <c r="Z463" s="26">
        <f t="shared" si="366"/>
        <v>0</v>
      </c>
      <c r="AA463" s="26" t="s">
        <v>80</v>
      </c>
      <c r="AB463" s="26">
        <f t="shared" si="367"/>
        <v>0</v>
      </c>
      <c r="AC463" s="49" t="s">
        <v>918</v>
      </c>
      <c r="AD463" s="26">
        <f t="shared" si="368"/>
        <v>0</v>
      </c>
      <c r="AE463" s="29" t="s">
        <v>66</v>
      </c>
      <c r="AF463" s="26">
        <f t="shared" si="369"/>
        <v>0</v>
      </c>
      <c r="AG463" s="29" t="s">
        <v>602</v>
      </c>
      <c r="AH463" s="26">
        <f t="shared" si="370"/>
        <v>0</v>
      </c>
      <c r="AI463" s="26">
        <v>10</v>
      </c>
      <c r="AJ463" s="26" t="s">
        <v>347</v>
      </c>
      <c r="AK463" s="26">
        <f t="shared" si="371"/>
        <v>0</v>
      </c>
      <c r="AL463" s="26" t="s">
        <v>182</v>
      </c>
      <c r="AM463" s="26">
        <f t="shared" si="372"/>
        <v>0</v>
      </c>
      <c r="AN463" s="26" t="s">
        <v>80</v>
      </c>
      <c r="AO463" s="26">
        <f t="shared" si="373"/>
        <v>0</v>
      </c>
      <c r="AP463" s="26" t="s">
        <v>25</v>
      </c>
      <c r="AQ463" s="26">
        <f t="shared" si="374"/>
        <v>0</v>
      </c>
      <c r="AR463" s="26" t="s">
        <v>466</v>
      </c>
      <c r="AS463" s="26">
        <f t="shared" si="375"/>
        <v>0</v>
      </c>
      <c r="AT463" s="26" t="s">
        <v>92</v>
      </c>
      <c r="AU463" s="26">
        <f t="shared" si="376"/>
        <v>0</v>
      </c>
      <c r="AV463" s="26">
        <v>10</v>
      </c>
      <c r="AW463" s="26" t="s">
        <v>347</v>
      </c>
      <c r="AX463" s="26">
        <f t="shared" si="377"/>
        <v>0</v>
      </c>
      <c r="AY463" s="26" t="s">
        <v>182</v>
      </c>
      <c r="AZ463" s="26">
        <f t="shared" si="378"/>
        <v>0</v>
      </c>
      <c r="BA463" s="26" t="s">
        <v>80</v>
      </c>
      <c r="BB463" s="26">
        <f t="shared" si="379"/>
        <v>0</v>
      </c>
      <c r="BC463" s="26" t="s">
        <v>25</v>
      </c>
      <c r="BD463" s="26">
        <f t="shared" si="380"/>
        <v>0</v>
      </c>
      <c r="BE463" s="26" t="s">
        <v>466</v>
      </c>
      <c r="BF463" s="26">
        <f t="shared" si="381"/>
        <v>0</v>
      </c>
      <c r="BG463" s="26" t="s">
        <v>92</v>
      </c>
      <c r="BH463" s="26">
        <f t="shared" si="382"/>
        <v>0</v>
      </c>
      <c r="BI463" s="26">
        <v>10</v>
      </c>
      <c r="BJ463" s="26" t="s">
        <v>347</v>
      </c>
      <c r="BK463" s="26">
        <f t="shared" si="383"/>
        <v>0</v>
      </c>
      <c r="BL463" s="26" t="s">
        <v>182</v>
      </c>
      <c r="BM463" s="26">
        <f t="shared" si="384"/>
        <v>0</v>
      </c>
      <c r="BN463" s="26" t="s">
        <v>80</v>
      </c>
      <c r="BO463" s="26">
        <f t="shared" si="385"/>
        <v>0</v>
      </c>
      <c r="BP463" s="26" t="s">
        <v>25</v>
      </c>
      <c r="BQ463" s="26">
        <f t="shared" si="386"/>
        <v>0</v>
      </c>
      <c r="BR463" s="26" t="s">
        <v>987</v>
      </c>
      <c r="BS463" s="26">
        <f t="shared" si="387"/>
        <v>0</v>
      </c>
      <c r="BT463" s="26" t="s">
        <v>92</v>
      </c>
      <c r="BU463" s="26">
        <f t="shared" si="388"/>
        <v>0</v>
      </c>
      <c r="BV463" s="26">
        <v>10</v>
      </c>
      <c r="BW463" s="26" t="s">
        <v>347</v>
      </c>
      <c r="BX463" s="26">
        <f t="shared" si="389"/>
        <v>0</v>
      </c>
      <c r="BY463" s="26" t="s">
        <v>182</v>
      </c>
      <c r="BZ463" s="26">
        <f t="shared" si="390"/>
        <v>0</v>
      </c>
      <c r="CA463" s="26" t="s">
        <v>80</v>
      </c>
      <c r="CB463" s="26">
        <f t="shared" si="391"/>
        <v>0</v>
      </c>
      <c r="CC463" s="26" t="s">
        <v>25</v>
      </c>
      <c r="CD463" s="26">
        <f t="shared" si="392"/>
        <v>0</v>
      </c>
      <c r="CE463" s="26" t="s">
        <v>987</v>
      </c>
      <c r="CF463" s="26">
        <f t="shared" si="393"/>
        <v>0</v>
      </c>
      <c r="CG463" s="26" t="s">
        <v>92</v>
      </c>
      <c r="CH463" s="26">
        <f t="shared" si="394"/>
        <v>0</v>
      </c>
      <c r="CI463" s="26">
        <v>10</v>
      </c>
      <c r="CJ463" s="26" t="s">
        <v>347</v>
      </c>
      <c r="CK463" s="26">
        <f t="shared" si="395"/>
        <v>0</v>
      </c>
      <c r="CL463" s="26" t="s">
        <v>182</v>
      </c>
      <c r="CM463" s="26">
        <f t="shared" si="396"/>
        <v>0</v>
      </c>
      <c r="CN463" s="26" t="s">
        <v>80</v>
      </c>
      <c r="CO463" s="26">
        <f t="shared" si="397"/>
        <v>0</v>
      </c>
      <c r="CP463" s="26" t="s">
        <v>25</v>
      </c>
      <c r="CQ463" s="26">
        <f t="shared" si="398"/>
        <v>0</v>
      </c>
      <c r="CR463" s="26" t="s">
        <v>987</v>
      </c>
      <c r="CS463" s="26">
        <f t="shared" si="399"/>
        <v>0</v>
      </c>
      <c r="CT463" s="26" t="s">
        <v>92</v>
      </c>
      <c r="CU463" s="26">
        <f t="shared" si="400"/>
        <v>0</v>
      </c>
    </row>
    <row r="464" spans="1:99" ht="15.75" x14ac:dyDescent="0.15">
      <c r="A464" s="23" t="s">
        <v>1030</v>
      </c>
      <c r="B464" s="24" t="s">
        <v>1031</v>
      </c>
      <c r="C464" s="23" t="s">
        <v>160</v>
      </c>
      <c r="D464" s="23" t="s">
        <v>9</v>
      </c>
      <c r="E464" s="25"/>
      <c r="F464" s="23">
        <v>0</v>
      </c>
      <c r="G464" s="26">
        <v>0</v>
      </c>
      <c r="H464" s="26">
        <v>109</v>
      </c>
      <c r="I464" s="26">
        <v>74</v>
      </c>
      <c r="J464" s="26">
        <v>62</v>
      </c>
      <c r="K464" s="26">
        <v>55</v>
      </c>
      <c r="L464" s="26">
        <v>0</v>
      </c>
      <c r="M464" s="26">
        <v>0</v>
      </c>
      <c r="N464" s="27">
        <v>58</v>
      </c>
      <c r="O464" s="26">
        <v>55</v>
      </c>
      <c r="P464" s="26">
        <f t="shared" si="401"/>
        <v>413</v>
      </c>
      <c r="Q464" s="28" t="str">
        <f>IF(D464="物理类",IF(P464&gt;=分数线!$C$2,"本科",""),IF(D464="历史类",IF(P464&gt;=分数线!$C$3,"本科","")))</f>
        <v/>
      </c>
      <c r="R464" s="28">
        <f t="shared" si="402"/>
        <v>0</v>
      </c>
      <c r="S464" s="28" t="str">
        <f>IF(D464="物理类",IF(P464&gt;=分数线!$C$6,"重本",""),IF(D464="历史类",IF(P464&gt;=分数线!$C$7,"重本","")))</f>
        <v/>
      </c>
      <c r="T464" s="28">
        <f t="shared" si="364"/>
        <v>0</v>
      </c>
      <c r="U464" s="28">
        <f t="shared" si="363"/>
        <v>0</v>
      </c>
      <c r="V464" s="26">
        <v>10</v>
      </c>
      <c r="W464" s="26" t="s">
        <v>78</v>
      </c>
      <c r="X464" s="26">
        <f t="shared" si="365"/>
        <v>0</v>
      </c>
      <c r="Y464" s="26" t="s">
        <v>161</v>
      </c>
      <c r="Z464" s="26">
        <f t="shared" si="366"/>
        <v>0</v>
      </c>
      <c r="AA464" s="26" t="s">
        <v>359</v>
      </c>
      <c r="AB464" s="26">
        <f t="shared" si="367"/>
        <v>0</v>
      </c>
      <c r="AC464" s="49" t="s">
        <v>27</v>
      </c>
      <c r="AD464" s="26">
        <f t="shared" si="368"/>
        <v>0</v>
      </c>
      <c r="AE464" s="29" t="s">
        <v>82</v>
      </c>
      <c r="AF464" s="26">
        <f t="shared" si="369"/>
        <v>0</v>
      </c>
      <c r="AG464" s="29" t="s">
        <v>92</v>
      </c>
      <c r="AH464" s="26">
        <f t="shared" si="370"/>
        <v>0</v>
      </c>
      <c r="AI464" s="26">
        <v>10</v>
      </c>
      <c r="AJ464" s="26" t="s">
        <v>347</v>
      </c>
      <c r="AK464" s="26">
        <f t="shared" si="371"/>
        <v>0</v>
      </c>
      <c r="AL464" s="26" t="s">
        <v>182</v>
      </c>
      <c r="AM464" s="26">
        <f t="shared" si="372"/>
        <v>0</v>
      </c>
      <c r="AN464" s="26" t="s">
        <v>80</v>
      </c>
      <c r="AO464" s="26">
        <f t="shared" si="373"/>
        <v>0</v>
      </c>
      <c r="AP464" s="26" t="s">
        <v>25</v>
      </c>
      <c r="AQ464" s="26">
        <f t="shared" si="374"/>
        <v>0</v>
      </c>
      <c r="AR464" s="26" t="s">
        <v>466</v>
      </c>
      <c r="AS464" s="26">
        <f t="shared" si="375"/>
        <v>0</v>
      </c>
      <c r="AT464" s="26" t="s">
        <v>92</v>
      </c>
      <c r="AU464" s="26">
        <f t="shared" si="376"/>
        <v>0</v>
      </c>
      <c r="AV464" s="26">
        <v>10</v>
      </c>
      <c r="AW464" s="26" t="s">
        <v>347</v>
      </c>
      <c r="AX464" s="26">
        <f t="shared" si="377"/>
        <v>0</v>
      </c>
      <c r="AY464" s="26" t="s">
        <v>182</v>
      </c>
      <c r="AZ464" s="26">
        <f t="shared" si="378"/>
        <v>0</v>
      </c>
      <c r="BA464" s="26" t="s">
        <v>80</v>
      </c>
      <c r="BB464" s="26">
        <f t="shared" si="379"/>
        <v>0</v>
      </c>
      <c r="BC464" s="26" t="s">
        <v>25</v>
      </c>
      <c r="BD464" s="26">
        <f t="shared" si="380"/>
        <v>0</v>
      </c>
      <c r="BE464" s="26" t="s">
        <v>466</v>
      </c>
      <c r="BF464" s="26">
        <f t="shared" si="381"/>
        <v>0</v>
      </c>
      <c r="BG464" s="26" t="s">
        <v>92</v>
      </c>
      <c r="BH464" s="26">
        <f t="shared" si="382"/>
        <v>0</v>
      </c>
      <c r="BI464" s="26">
        <v>10</v>
      </c>
      <c r="BJ464" s="26" t="s">
        <v>347</v>
      </c>
      <c r="BK464" s="26">
        <f t="shared" si="383"/>
        <v>0</v>
      </c>
      <c r="BL464" s="26" t="s">
        <v>182</v>
      </c>
      <c r="BM464" s="26">
        <f t="shared" si="384"/>
        <v>0</v>
      </c>
      <c r="BN464" s="26" t="s">
        <v>80</v>
      </c>
      <c r="BO464" s="26">
        <f t="shared" si="385"/>
        <v>0</v>
      </c>
      <c r="BP464" s="26" t="s">
        <v>25</v>
      </c>
      <c r="BQ464" s="26">
        <f t="shared" si="386"/>
        <v>0</v>
      </c>
      <c r="BR464" s="26" t="s">
        <v>987</v>
      </c>
      <c r="BS464" s="26">
        <f t="shared" si="387"/>
        <v>0</v>
      </c>
      <c r="BT464" s="26" t="s">
        <v>92</v>
      </c>
      <c r="BU464" s="26">
        <f t="shared" si="388"/>
        <v>0</v>
      </c>
      <c r="BV464" s="26">
        <v>10</v>
      </c>
      <c r="BW464" s="26" t="s">
        <v>347</v>
      </c>
      <c r="BX464" s="26">
        <f t="shared" si="389"/>
        <v>0</v>
      </c>
      <c r="BY464" s="26" t="s">
        <v>182</v>
      </c>
      <c r="BZ464" s="26">
        <f t="shared" si="390"/>
        <v>0</v>
      </c>
      <c r="CA464" s="26" t="s">
        <v>80</v>
      </c>
      <c r="CB464" s="26">
        <f t="shared" si="391"/>
        <v>0</v>
      </c>
      <c r="CC464" s="26" t="s">
        <v>25</v>
      </c>
      <c r="CD464" s="26">
        <f t="shared" si="392"/>
        <v>0</v>
      </c>
      <c r="CE464" s="26" t="s">
        <v>987</v>
      </c>
      <c r="CF464" s="26">
        <f t="shared" si="393"/>
        <v>0</v>
      </c>
      <c r="CG464" s="26" t="s">
        <v>92</v>
      </c>
      <c r="CH464" s="26">
        <f t="shared" si="394"/>
        <v>0</v>
      </c>
      <c r="CI464" s="26">
        <v>10</v>
      </c>
      <c r="CJ464" s="26" t="s">
        <v>347</v>
      </c>
      <c r="CK464" s="26">
        <f t="shared" si="395"/>
        <v>0</v>
      </c>
      <c r="CL464" s="26" t="s">
        <v>182</v>
      </c>
      <c r="CM464" s="26">
        <f t="shared" si="396"/>
        <v>0</v>
      </c>
      <c r="CN464" s="26" t="s">
        <v>80</v>
      </c>
      <c r="CO464" s="26">
        <f t="shared" si="397"/>
        <v>0</v>
      </c>
      <c r="CP464" s="26" t="s">
        <v>25</v>
      </c>
      <c r="CQ464" s="26">
        <f t="shared" si="398"/>
        <v>0</v>
      </c>
      <c r="CR464" s="26" t="s">
        <v>987</v>
      </c>
      <c r="CS464" s="26">
        <f t="shared" si="399"/>
        <v>0</v>
      </c>
      <c r="CT464" s="26" t="s">
        <v>92</v>
      </c>
      <c r="CU464" s="26">
        <f t="shared" si="400"/>
        <v>0</v>
      </c>
    </row>
    <row r="465" spans="1:99" ht="15.75" x14ac:dyDescent="0.15">
      <c r="A465" s="23" t="s">
        <v>513</v>
      </c>
      <c r="B465" s="24" t="s">
        <v>1032</v>
      </c>
      <c r="C465" s="23" t="s">
        <v>160</v>
      </c>
      <c r="D465" s="23" t="s">
        <v>9</v>
      </c>
      <c r="E465" s="25"/>
      <c r="F465" s="23">
        <v>0</v>
      </c>
      <c r="G465" s="26">
        <v>0</v>
      </c>
      <c r="H465" s="26">
        <v>101</v>
      </c>
      <c r="I465" s="26">
        <v>62</v>
      </c>
      <c r="J465" s="26">
        <v>32</v>
      </c>
      <c r="K465" s="26">
        <v>65</v>
      </c>
      <c r="L465" s="26">
        <v>0</v>
      </c>
      <c r="M465" s="26">
        <v>0</v>
      </c>
      <c r="N465" s="27">
        <v>70</v>
      </c>
      <c r="O465" s="26">
        <v>81</v>
      </c>
      <c r="P465" s="26">
        <f t="shared" si="401"/>
        <v>411</v>
      </c>
      <c r="Q465" s="28" t="str">
        <f>IF(D465="物理类",IF(P465&gt;=分数线!$C$2,"本科",""),IF(D465="历史类",IF(P465&gt;=分数线!$C$3,"本科","")))</f>
        <v/>
      </c>
      <c r="R465" s="28">
        <f t="shared" si="402"/>
        <v>0</v>
      </c>
      <c r="S465" s="28" t="str">
        <f>IF(D465="物理类",IF(P465&gt;=分数线!$C$6,"重本",""),IF(D465="历史类",IF(P465&gt;=分数线!$C$7,"重本","")))</f>
        <v/>
      </c>
      <c r="T465" s="28">
        <f t="shared" si="364"/>
        <v>0</v>
      </c>
      <c r="U465" s="28">
        <f t="shared" si="363"/>
        <v>0</v>
      </c>
      <c r="V465" s="26">
        <v>10</v>
      </c>
      <c r="W465" s="26" t="s">
        <v>85</v>
      </c>
      <c r="X465" s="26">
        <f t="shared" si="365"/>
        <v>0</v>
      </c>
      <c r="Y465" s="26" t="s">
        <v>274</v>
      </c>
      <c r="Z465" s="26">
        <f t="shared" si="366"/>
        <v>0</v>
      </c>
      <c r="AA465" s="26" t="s">
        <v>93</v>
      </c>
      <c r="AB465" s="26">
        <f t="shared" si="367"/>
        <v>0</v>
      </c>
      <c r="AC465" s="49" t="s">
        <v>25</v>
      </c>
      <c r="AD465" s="26">
        <f t="shared" si="368"/>
        <v>0</v>
      </c>
      <c r="AE465" s="29" t="s">
        <v>466</v>
      </c>
      <c r="AF465" s="26">
        <f t="shared" si="369"/>
        <v>0</v>
      </c>
      <c r="AG465" s="29" t="s">
        <v>92</v>
      </c>
      <c r="AH465" s="26">
        <f t="shared" si="370"/>
        <v>0</v>
      </c>
      <c r="AI465" s="26">
        <v>10</v>
      </c>
      <c r="AJ465" s="26" t="s">
        <v>347</v>
      </c>
      <c r="AK465" s="26">
        <f t="shared" si="371"/>
        <v>0</v>
      </c>
      <c r="AL465" s="26" t="s">
        <v>182</v>
      </c>
      <c r="AM465" s="26">
        <f t="shared" si="372"/>
        <v>0</v>
      </c>
      <c r="AN465" s="26" t="s">
        <v>80</v>
      </c>
      <c r="AO465" s="26">
        <f t="shared" si="373"/>
        <v>0</v>
      </c>
      <c r="AP465" s="26" t="s">
        <v>25</v>
      </c>
      <c r="AQ465" s="26">
        <f t="shared" si="374"/>
        <v>0</v>
      </c>
      <c r="AR465" s="26" t="s">
        <v>466</v>
      </c>
      <c r="AS465" s="26">
        <f t="shared" si="375"/>
        <v>0</v>
      </c>
      <c r="AT465" s="26" t="s">
        <v>92</v>
      </c>
      <c r="AU465" s="26">
        <f t="shared" si="376"/>
        <v>0</v>
      </c>
      <c r="AV465" s="26">
        <v>10</v>
      </c>
      <c r="AW465" s="26" t="s">
        <v>347</v>
      </c>
      <c r="AX465" s="26">
        <f t="shared" si="377"/>
        <v>0</v>
      </c>
      <c r="AY465" s="26" t="s">
        <v>182</v>
      </c>
      <c r="AZ465" s="26">
        <f t="shared" si="378"/>
        <v>0</v>
      </c>
      <c r="BA465" s="26" t="s">
        <v>80</v>
      </c>
      <c r="BB465" s="26">
        <f t="shared" si="379"/>
        <v>0</v>
      </c>
      <c r="BC465" s="26" t="s">
        <v>25</v>
      </c>
      <c r="BD465" s="26">
        <f t="shared" si="380"/>
        <v>0</v>
      </c>
      <c r="BE465" s="26" t="s">
        <v>466</v>
      </c>
      <c r="BF465" s="26">
        <f t="shared" si="381"/>
        <v>0</v>
      </c>
      <c r="BG465" s="26" t="s">
        <v>92</v>
      </c>
      <c r="BH465" s="26">
        <f t="shared" si="382"/>
        <v>0</v>
      </c>
      <c r="BI465" s="26">
        <v>10</v>
      </c>
      <c r="BJ465" s="26" t="s">
        <v>347</v>
      </c>
      <c r="BK465" s="26">
        <f t="shared" si="383"/>
        <v>0</v>
      </c>
      <c r="BL465" s="26" t="s">
        <v>182</v>
      </c>
      <c r="BM465" s="26">
        <f t="shared" si="384"/>
        <v>0</v>
      </c>
      <c r="BN465" s="26" t="s">
        <v>80</v>
      </c>
      <c r="BO465" s="26">
        <f t="shared" si="385"/>
        <v>0</v>
      </c>
      <c r="BP465" s="26" t="s">
        <v>25</v>
      </c>
      <c r="BQ465" s="26">
        <f t="shared" si="386"/>
        <v>0</v>
      </c>
      <c r="BR465" s="26" t="s">
        <v>987</v>
      </c>
      <c r="BS465" s="26">
        <f t="shared" si="387"/>
        <v>0</v>
      </c>
      <c r="BT465" s="26" t="s">
        <v>92</v>
      </c>
      <c r="BU465" s="26">
        <f t="shared" si="388"/>
        <v>0</v>
      </c>
      <c r="BV465" s="26">
        <v>10</v>
      </c>
      <c r="BW465" s="26" t="s">
        <v>347</v>
      </c>
      <c r="BX465" s="26">
        <f t="shared" si="389"/>
        <v>0</v>
      </c>
      <c r="BY465" s="26" t="s">
        <v>182</v>
      </c>
      <c r="BZ465" s="26">
        <f t="shared" si="390"/>
        <v>0</v>
      </c>
      <c r="CA465" s="26" t="s">
        <v>80</v>
      </c>
      <c r="CB465" s="26">
        <f t="shared" si="391"/>
        <v>0</v>
      </c>
      <c r="CC465" s="26" t="s">
        <v>25</v>
      </c>
      <c r="CD465" s="26">
        <f t="shared" si="392"/>
        <v>0</v>
      </c>
      <c r="CE465" s="26" t="s">
        <v>987</v>
      </c>
      <c r="CF465" s="26">
        <f t="shared" si="393"/>
        <v>0</v>
      </c>
      <c r="CG465" s="26" t="s">
        <v>92</v>
      </c>
      <c r="CH465" s="26">
        <f t="shared" si="394"/>
        <v>0</v>
      </c>
      <c r="CI465" s="26">
        <v>10</v>
      </c>
      <c r="CJ465" s="26" t="s">
        <v>347</v>
      </c>
      <c r="CK465" s="26">
        <f t="shared" si="395"/>
        <v>0</v>
      </c>
      <c r="CL465" s="26" t="s">
        <v>182</v>
      </c>
      <c r="CM465" s="26">
        <f t="shared" si="396"/>
        <v>0</v>
      </c>
      <c r="CN465" s="26" t="s">
        <v>80</v>
      </c>
      <c r="CO465" s="26">
        <f t="shared" si="397"/>
        <v>0</v>
      </c>
      <c r="CP465" s="26" t="s">
        <v>25</v>
      </c>
      <c r="CQ465" s="26">
        <f t="shared" si="398"/>
        <v>0</v>
      </c>
      <c r="CR465" s="26" t="s">
        <v>987</v>
      </c>
      <c r="CS465" s="26">
        <f t="shared" si="399"/>
        <v>0</v>
      </c>
      <c r="CT465" s="26" t="s">
        <v>92</v>
      </c>
      <c r="CU465" s="26">
        <f t="shared" si="400"/>
        <v>0</v>
      </c>
    </row>
    <row r="466" spans="1:99" ht="15.75" x14ac:dyDescent="0.15">
      <c r="A466" s="23" t="s">
        <v>1033</v>
      </c>
      <c r="B466" s="24" t="s">
        <v>1034</v>
      </c>
      <c r="C466" s="23" t="s">
        <v>160</v>
      </c>
      <c r="D466" s="23" t="s">
        <v>9</v>
      </c>
      <c r="E466" s="25"/>
      <c r="F466" s="23">
        <v>0.2</v>
      </c>
      <c r="G466" s="26">
        <v>0</v>
      </c>
      <c r="H466" s="26">
        <v>106</v>
      </c>
      <c r="I466" s="26">
        <v>61</v>
      </c>
      <c r="J466" s="26">
        <v>42</v>
      </c>
      <c r="K466" s="26">
        <v>62</v>
      </c>
      <c r="L466" s="26">
        <v>0</v>
      </c>
      <c r="M466" s="26">
        <v>0</v>
      </c>
      <c r="N466" s="27">
        <v>63</v>
      </c>
      <c r="O466" s="26">
        <v>75</v>
      </c>
      <c r="P466" s="26">
        <f t="shared" si="401"/>
        <v>409</v>
      </c>
      <c r="Q466" s="28" t="str">
        <f>IF(D466="物理类",IF(P466&gt;=分数线!$C$2,"本科",""),IF(D466="历史类",IF(P466&gt;=分数线!$C$3,"本科","")))</f>
        <v/>
      </c>
      <c r="R466" s="28">
        <f t="shared" si="402"/>
        <v>-7.2</v>
      </c>
      <c r="S466" s="28" t="str">
        <f>IF(D466="物理类",IF(P466&gt;=分数线!$C$6,"重本",""),IF(D466="历史类",IF(P466&gt;=分数线!$C$7,"重本","")))</f>
        <v/>
      </c>
      <c r="T466" s="28">
        <f t="shared" si="364"/>
        <v>0</v>
      </c>
      <c r="U466" s="28">
        <f t="shared" si="363"/>
        <v>-7.2</v>
      </c>
      <c r="V466" s="26">
        <v>10</v>
      </c>
      <c r="W466" s="26" t="s">
        <v>226</v>
      </c>
      <c r="X466" s="26">
        <f t="shared" si="365"/>
        <v>-0.12</v>
      </c>
      <c r="Y466" s="26" t="s">
        <v>86</v>
      </c>
      <c r="Z466" s="26">
        <f t="shared" si="366"/>
        <v>-0.12</v>
      </c>
      <c r="AA466" s="26" t="s">
        <v>64</v>
      </c>
      <c r="AB466" s="26">
        <f t="shared" si="367"/>
        <v>-0.12</v>
      </c>
      <c r="AC466" s="49" t="s">
        <v>65</v>
      </c>
      <c r="AD466" s="26">
        <f t="shared" si="368"/>
        <v>-0.12</v>
      </c>
      <c r="AE466" s="29" t="s">
        <v>82</v>
      </c>
      <c r="AF466" s="26">
        <f t="shared" si="369"/>
        <v>-0.12</v>
      </c>
      <c r="AG466" s="29" t="s">
        <v>23</v>
      </c>
      <c r="AH466" s="26">
        <f t="shared" si="370"/>
        <v>-0.12</v>
      </c>
      <c r="AI466" s="26">
        <v>10</v>
      </c>
      <c r="AJ466" s="26" t="s">
        <v>347</v>
      </c>
      <c r="AK466" s="26">
        <f t="shared" si="371"/>
        <v>-0.12</v>
      </c>
      <c r="AL466" s="26" t="s">
        <v>182</v>
      </c>
      <c r="AM466" s="26">
        <f t="shared" si="372"/>
        <v>-0.12</v>
      </c>
      <c r="AN466" s="26" t="s">
        <v>80</v>
      </c>
      <c r="AO466" s="26">
        <f t="shared" si="373"/>
        <v>-0.12</v>
      </c>
      <c r="AP466" s="26" t="s">
        <v>25</v>
      </c>
      <c r="AQ466" s="26">
        <f t="shared" si="374"/>
        <v>-0.12</v>
      </c>
      <c r="AR466" s="26" t="s">
        <v>466</v>
      </c>
      <c r="AS466" s="26">
        <f t="shared" si="375"/>
        <v>-0.12</v>
      </c>
      <c r="AT466" s="26" t="s">
        <v>92</v>
      </c>
      <c r="AU466" s="26">
        <f t="shared" si="376"/>
        <v>-0.12</v>
      </c>
      <c r="AV466" s="26">
        <v>10</v>
      </c>
      <c r="AW466" s="26" t="s">
        <v>347</v>
      </c>
      <c r="AX466" s="26">
        <f t="shared" si="377"/>
        <v>-0.18</v>
      </c>
      <c r="AY466" s="26" t="s">
        <v>182</v>
      </c>
      <c r="AZ466" s="26">
        <f t="shared" si="378"/>
        <v>-0.18</v>
      </c>
      <c r="BA466" s="26" t="s">
        <v>80</v>
      </c>
      <c r="BB466" s="26">
        <f t="shared" si="379"/>
        <v>-0.18</v>
      </c>
      <c r="BC466" s="26" t="s">
        <v>25</v>
      </c>
      <c r="BD466" s="26">
        <f t="shared" si="380"/>
        <v>-0.18</v>
      </c>
      <c r="BE466" s="26" t="s">
        <v>466</v>
      </c>
      <c r="BF466" s="26">
        <f t="shared" si="381"/>
        <v>-0.18</v>
      </c>
      <c r="BG466" s="26" t="s">
        <v>92</v>
      </c>
      <c r="BH466" s="26">
        <f t="shared" si="382"/>
        <v>-0.18</v>
      </c>
      <c r="BI466" s="26">
        <v>10</v>
      </c>
      <c r="BJ466" s="26" t="s">
        <v>347</v>
      </c>
      <c r="BK466" s="26">
        <f t="shared" si="383"/>
        <v>-0.18</v>
      </c>
      <c r="BL466" s="26" t="s">
        <v>182</v>
      </c>
      <c r="BM466" s="26">
        <f t="shared" si="384"/>
        <v>-0.18</v>
      </c>
      <c r="BN466" s="26" t="s">
        <v>80</v>
      </c>
      <c r="BO466" s="26">
        <f t="shared" si="385"/>
        <v>-0.18</v>
      </c>
      <c r="BP466" s="26" t="s">
        <v>25</v>
      </c>
      <c r="BQ466" s="26">
        <f t="shared" si="386"/>
        <v>-0.18</v>
      </c>
      <c r="BR466" s="26" t="s">
        <v>987</v>
      </c>
      <c r="BS466" s="26">
        <f t="shared" si="387"/>
        <v>-0.18</v>
      </c>
      <c r="BT466" s="26" t="s">
        <v>92</v>
      </c>
      <c r="BU466" s="26">
        <f t="shared" si="388"/>
        <v>-0.18</v>
      </c>
      <c r="BV466" s="26">
        <v>10</v>
      </c>
      <c r="BW466" s="26" t="s">
        <v>347</v>
      </c>
      <c r="BX466" s="26">
        <f t="shared" si="389"/>
        <v>-0.3</v>
      </c>
      <c r="BY466" s="26" t="s">
        <v>182</v>
      </c>
      <c r="BZ466" s="26">
        <f t="shared" si="390"/>
        <v>-0.3</v>
      </c>
      <c r="CA466" s="26" t="s">
        <v>80</v>
      </c>
      <c r="CB466" s="26">
        <f t="shared" si="391"/>
        <v>-0.3</v>
      </c>
      <c r="CC466" s="26" t="s">
        <v>25</v>
      </c>
      <c r="CD466" s="26">
        <f t="shared" si="392"/>
        <v>-0.3</v>
      </c>
      <c r="CE466" s="26" t="s">
        <v>987</v>
      </c>
      <c r="CF466" s="26">
        <f t="shared" si="393"/>
        <v>-0.3</v>
      </c>
      <c r="CG466" s="26" t="s">
        <v>92</v>
      </c>
      <c r="CH466" s="26">
        <f t="shared" si="394"/>
        <v>-0.3</v>
      </c>
      <c r="CI466" s="26">
        <v>10</v>
      </c>
      <c r="CJ466" s="26" t="s">
        <v>347</v>
      </c>
      <c r="CK466" s="26">
        <f t="shared" si="395"/>
        <v>-0.3</v>
      </c>
      <c r="CL466" s="26" t="s">
        <v>182</v>
      </c>
      <c r="CM466" s="26">
        <f t="shared" si="396"/>
        <v>-0.3</v>
      </c>
      <c r="CN466" s="26" t="s">
        <v>80</v>
      </c>
      <c r="CO466" s="26">
        <f t="shared" si="397"/>
        <v>-0.3</v>
      </c>
      <c r="CP466" s="26" t="s">
        <v>25</v>
      </c>
      <c r="CQ466" s="26">
        <f t="shared" si="398"/>
        <v>-0.3</v>
      </c>
      <c r="CR466" s="26" t="s">
        <v>987</v>
      </c>
      <c r="CS466" s="26">
        <f t="shared" si="399"/>
        <v>-0.3</v>
      </c>
      <c r="CT466" s="26" t="s">
        <v>92</v>
      </c>
      <c r="CU466" s="26">
        <f t="shared" si="400"/>
        <v>-0.3</v>
      </c>
    </row>
    <row r="467" spans="1:99" ht="15.75" x14ac:dyDescent="0.15">
      <c r="A467" s="23" t="s">
        <v>1035</v>
      </c>
      <c r="B467" s="24" t="s">
        <v>1036</v>
      </c>
      <c r="C467" s="23" t="s">
        <v>160</v>
      </c>
      <c r="D467" s="23" t="s">
        <v>9</v>
      </c>
      <c r="E467" s="25"/>
      <c r="F467" s="23">
        <v>0</v>
      </c>
      <c r="G467" s="26">
        <v>0</v>
      </c>
      <c r="H467" s="26">
        <v>93</v>
      </c>
      <c r="I467" s="26">
        <v>64</v>
      </c>
      <c r="J467" s="26">
        <v>59</v>
      </c>
      <c r="K467" s="26">
        <v>51</v>
      </c>
      <c r="L467" s="26">
        <v>0</v>
      </c>
      <c r="M467" s="26">
        <v>0</v>
      </c>
      <c r="N467" s="27">
        <v>75</v>
      </c>
      <c r="O467" s="26">
        <v>64</v>
      </c>
      <c r="P467" s="26">
        <f t="shared" si="401"/>
        <v>406</v>
      </c>
      <c r="Q467" s="28" t="str">
        <f>IF(D467="物理类",IF(P467&gt;=分数线!$C$2,"本科",""),IF(D467="历史类",IF(P467&gt;=分数线!$C$3,"本科","")))</f>
        <v/>
      </c>
      <c r="R467" s="28">
        <f t="shared" si="402"/>
        <v>0</v>
      </c>
      <c r="S467" s="28" t="str">
        <f>IF(D467="物理类",IF(P467&gt;=分数线!$C$6,"重本",""),IF(D467="历史类",IF(P467&gt;=分数线!$C$7,"重本","")))</f>
        <v/>
      </c>
      <c r="T467" s="28">
        <f t="shared" si="364"/>
        <v>0</v>
      </c>
      <c r="U467" s="28">
        <f t="shared" si="363"/>
        <v>0</v>
      </c>
      <c r="V467" s="26">
        <v>10</v>
      </c>
      <c r="W467" s="26" t="s">
        <v>352</v>
      </c>
      <c r="X467" s="26">
        <f t="shared" si="365"/>
        <v>0</v>
      </c>
      <c r="Y467" s="26" t="s">
        <v>265</v>
      </c>
      <c r="Z467" s="26">
        <f t="shared" si="366"/>
        <v>0</v>
      </c>
      <c r="AA467" s="26" t="s">
        <v>348</v>
      </c>
      <c r="AB467" s="26">
        <f t="shared" si="367"/>
        <v>0</v>
      </c>
      <c r="AC467" s="49" t="s">
        <v>81</v>
      </c>
      <c r="AD467" s="26">
        <f t="shared" si="368"/>
        <v>0</v>
      </c>
      <c r="AE467" s="29" t="s">
        <v>66</v>
      </c>
      <c r="AF467" s="26">
        <f t="shared" si="369"/>
        <v>0</v>
      </c>
      <c r="AG467" s="29" t="s">
        <v>67</v>
      </c>
      <c r="AH467" s="26">
        <f t="shared" si="370"/>
        <v>0</v>
      </c>
      <c r="AI467" s="26">
        <v>10</v>
      </c>
      <c r="AJ467" s="26" t="s">
        <v>347</v>
      </c>
      <c r="AK467" s="26">
        <f t="shared" si="371"/>
        <v>0</v>
      </c>
      <c r="AL467" s="26" t="s">
        <v>182</v>
      </c>
      <c r="AM467" s="26">
        <f t="shared" si="372"/>
        <v>0</v>
      </c>
      <c r="AN467" s="26" t="s">
        <v>80</v>
      </c>
      <c r="AO467" s="26">
        <f t="shared" si="373"/>
        <v>0</v>
      </c>
      <c r="AP467" s="26" t="s">
        <v>25</v>
      </c>
      <c r="AQ467" s="26">
        <f t="shared" si="374"/>
        <v>0</v>
      </c>
      <c r="AR467" s="26" t="s">
        <v>466</v>
      </c>
      <c r="AS467" s="26">
        <f t="shared" si="375"/>
        <v>0</v>
      </c>
      <c r="AT467" s="26" t="s">
        <v>92</v>
      </c>
      <c r="AU467" s="26">
        <f t="shared" si="376"/>
        <v>0</v>
      </c>
      <c r="AV467" s="26">
        <v>10</v>
      </c>
      <c r="AW467" s="26" t="s">
        <v>347</v>
      </c>
      <c r="AX467" s="26">
        <f t="shared" si="377"/>
        <v>0</v>
      </c>
      <c r="AY467" s="26" t="s">
        <v>182</v>
      </c>
      <c r="AZ467" s="26">
        <f t="shared" si="378"/>
        <v>0</v>
      </c>
      <c r="BA467" s="26" t="s">
        <v>80</v>
      </c>
      <c r="BB467" s="26">
        <f t="shared" si="379"/>
        <v>0</v>
      </c>
      <c r="BC467" s="26" t="s">
        <v>25</v>
      </c>
      <c r="BD467" s="26">
        <f t="shared" si="380"/>
        <v>0</v>
      </c>
      <c r="BE467" s="26" t="s">
        <v>466</v>
      </c>
      <c r="BF467" s="26">
        <f t="shared" si="381"/>
        <v>0</v>
      </c>
      <c r="BG467" s="26" t="s">
        <v>92</v>
      </c>
      <c r="BH467" s="26">
        <f t="shared" si="382"/>
        <v>0</v>
      </c>
      <c r="BI467" s="26">
        <v>10</v>
      </c>
      <c r="BJ467" s="26" t="s">
        <v>347</v>
      </c>
      <c r="BK467" s="26">
        <f t="shared" si="383"/>
        <v>0</v>
      </c>
      <c r="BL467" s="26" t="s">
        <v>182</v>
      </c>
      <c r="BM467" s="26">
        <f t="shared" si="384"/>
        <v>0</v>
      </c>
      <c r="BN467" s="26" t="s">
        <v>80</v>
      </c>
      <c r="BO467" s="26">
        <f t="shared" si="385"/>
        <v>0</v>
      </c>
      <c r="BP467" s="26" t="s">
        <v>25</v>
      </c>
      <c r="BQ467" s="26">
        <f t="shared" si="386"/>
        <v>0</v>
      </c>
      <c r="BR467" s="26" t="s">
        <v>987</v>
      </c>
      <c r="BS467" s="26">
        <f t="shared" si="387"/>
        <v>0</v>
      </c>
      <c r="BT467" s="26" t="s">
        <v>92</v>
      </c>
      <c r="BU467" s="26">
        <f t="shared" si="388"/>
        <v>0</v>
      </c>
      <c r="BV467" s="26">
        <v>10</v>
      </c>
      <c r="BW467" s="26" t="s">
        <v>347</v>
      </c>
      <c r="BX467" s="26">
        <f t="shared" si="389"/>
        <v>0</v>
      </c>
      <c r="BY467" s="26" t="s">
        <v>182</v>
      </c>
      <c r="BZ467" s="26">
        <f t="shared" si="390"/>
        <v>0</v>
      </c>
      <c r="CA467" s="26" t="s">
        <v>80</v>
      </c>
      <c r="CB467" s="26">
        <f t="shared" si="391"/>
        <v>0</v>
      </c>
      <c r="CC467" s="26" t="s">
        <v>25</v>
      </c>
      <c r="CD467" s="26">
        <f t="shared" si="392"/>
        <v>0</v>
      </c>
      <c r="CE467" s="26" t="s">
        <v>987</v>
      </c>
      <c r="CF467" s="26">
        <f t="shared" si="393"/>
        <v>0</v>
      </c>
      <c r="CG467" s="26" t="s">
        <v>92</v>
      </c>
      <c r="CH467" s="26">
        <f t="shared" si="394"/>
        <v>0</v>
      </c>
      <c r="CI467" s="26">
        <v>10</v>
      </c>
      <c r="CJ467" s="26" t="s">
        <v>347</v>
      </c>
      <c r="CK467" s="26">
        <f t="shared" si="395"/>
        <v>0</v>
      </c>
      <c r="CL467" s="26" t="s">
        <v>182</v>
      </c>
      <c r="CM467" s="26">
        <f t="shared" si="396"/>
        <v>0</v>
      </c>
      <c r="CN467" s="26" t="s">
        <v>80</v>
      </c>
      <c r="CO467" s="26">
        <f t="shared" si="397"/>
        <v>0</v>
      </c>
      <c r="CP467" s="26" t="s">
        <v>25</v>
      </c>
      <c r="CQ467" s="26">
        <f t="shared" si="398"/>
        <v>0</v>
      </c>
      <c r="CR467" s="26" t="s">
        <v>987</v>
      </c>
      <c r="CS467" s="26">
        <f t="shared" si="399"/>
        <v>0</v>
      </c>
      <c r="CT467" s="26" t="s">
        <v>92</v>
      </c>
      <c r="CU467" s="26">
        <f t="shared" si="400"/>
        <v>0</v>
      </c>
    </row>
    <row r="468" spans="1:99" ht="15.75" x14ac:dyDescent="0.15">
      <c r="A468" s="23" t="s">
        <v>1037</v>
      </c>
      <c r="B468" s="24" t="s">
        <v>1038</v>
      </c>
      <c r="C468" s="23" t="s">
        <v>160</v>
      </c>
      <c r="D468" s="23" t="s">
        <v>9</v>
      </c>
      <c r="E468" s="25"/>
      <c r="F468" s="23">
        <v>0</v>
      </c>
      <c r="G468" s="26">
        <v>0</v>
      </c>
      <c r="H468" s="26">
        <v>94</v>
      </c>
      <c r="I468" s="26">
        <v>42</v>
      </c>
      <c r="J468" s="26">
        <v>85</v>
      </c>
      <c r="K468" s="26">
        <v>59</v>
      </c>
      <c r="L468" s="26">
        <v>0</v>
      </c>
      <c r="M468" s="26">
        <v>0</v>
      </c>
      <c r="N468" s="27">
        <v>73</v>
      </c>
      <c r="O468" s="26">
        <v>52</v>
      </c>
      <c r="P468" s="26">
        <f t="shared" si="401"/>
        <v>405</v>
      </c>
      <c r="Q468" s="28" t="str">
        <f>IF(D468="物理类",IF(P468&gt;=分数线!$C$2,"本科",""),IF(D468="历史类",IF(P468&gt;=分数线!$C$3,"本科","")))</f>
        <v/>
      </c>
      <c r="R468" s="28">
        <f t="shared" si="402"/>
        <v>0</v>
      </c>
      <c r="S468" s="28" t="str">
        <f>IF(D468="物理类",IF(P468&gt;=分数线!$C$6,"重本",""),IF(D468="历史类",IF(P468&gt;=分数线!$C$7,"重本","")))</f>
        <v/>
      </c>
      <c r="T468" s="28">
        <f t="shared" si="364"/>
        <v>0</v>
      </c>
      <c r="U468" s="28">
        <f t="shared" si="363"/>
        <v>0</v>
      </c>
      <c r="V468" s="26">
        <v>10</v>
      </c>
      <c r="W468" s="26" t="s">
        <v>78</v>
      </c>
      <c r="X468" s="26">
        <f t="shared" si="365"/>
        <v>0</v>
      </c>
      <c r="Y468" s="26" t="s">
        <v>161</v>
      </c>
      <c r="Z468" s="26">
        <f t="shared" si="366"/>
        <v>0</v>
      </c>
      <c r="AA468" s="26" t="s">
        <v>359</v>
      </c>
      <c r="AB468" s="26">
        <f t="shared" si="367"/>
        <v>0</v>
      </c>
      <c r="AC468" s="49" t="s">
        <v>27</v>
      </c>
      <c r="AD468" s="26">
        <f t="shared" si="368"/>
        <v>0</v>
      </c>
      <c r="AE468" s="29" t="s">
        <v>82</v>
      </c>
      <c r="AF468" s="26">
        <f t="shared" si="369"/>
        <v>0</v>
      </c>
      <c r="AG468" s="29" t="s">
        <v>92</v>
      </c>
      <c r="AH468" s="26">
        <f t="shared" si="370"/>
        <v>0</v>
      </c>
      <c r="AI468" s="26">
        <v>10</v>
      </c>
      <c r="AJ468" s="26" t="s">
        <v>347</v>
      </c>
      <c r="AK468" s="26">
        <f t="shared" si="371"/>
        <v>0</v>
      </c>
      <c r="AL468" s="26" t="s">
        <v>182</v>
      </c>
      <c r="AM468" s="26">
        <f t="shared" si="372"/>
        <v>0</v>
      </c>
      <c r="AN468" s="26" t="s">
        <v>80</v>
      </c>
      <c r="AO468" s="26">
        <f t="shared" si="373"/>
        <v>0</v>
      </c>
      <c r="AP468" s="26" t="s">
        <v>25</v>
      </c>
      <c r="AQ468" s="26">
        <f t="shared" si="374"/>
        <v>0</v>
      </c>
      <c r="AR468" s="26" t="s">
        <v>466</v>
      </c>
      <c r="AS468" s="26">
        <f t="shared" si="375"/>
        <v>0</v>
      </c>
      <c r="AT468" s="26" t="s">
        <v>92</v>
      </c>
      <c r="AU468" s="26">
        <f t="shared" si="376"/>
        <v>0</v>
      </c>
      <c r="AV468" s="26">
        <v>10</v>
      </c>
      <c r="AW468" s="26" t="s">
        <v>347</v>
      </c>
      <c r="AX468" s="26">
        <f t="shared" si="377"/>
        <v>0</v>
      </c>
      <c r="AY468" s="26" t="s">
        <v>182</v>
      </c>
      <c r="AZ468" s="26">
        <f t="shared" si="378"/>
        <v>0</v>
      </c>
      <c r="BA468" s="26" t="s">
        <v>80</v>
      </c>
      <c r="BB468" s="26">
        <f t="shared" si="379"/>
        <v>0</v>
      </c>
      <c r="BC468" s="26" t="s">
        <v>25</v>
      </c>
      <c r="BD468" s="26">
        <f t="shared" si="380"/>
        <v>0</v>
      </c>
      <c r="BE468" s="26" t="s">
        <v>466</v>
      </c>
      <c r="BF468" s="26">
        <f t="shared" si="381"/>
        <v>0</v>
      </c>
      <c r="BG468" s="26" t="s">
        <v>92</v>
      </c>
      <c r="BH468" s="26">
        <f t="shared" si="382"/>
        <v>0</v>
      </c>
      <c r="BI468" s="26">
        <v>10</v>
      </c>
      <c r="BJ468" s="26" t="s">
        <v>347</v>
      </c>
      <c r="BK468" s="26">
        <f t="shared" si="383"/>
        <v>0</v>
      </c>
      <c r="BL468" s="26" t="s">
        <v>182</v>
      </c>
      <c r="BM468" s="26">
        <f t="shared" si="384"/>
        <v>0</v>
      </c>
      <c r="BN468" s="26" t="s">
        <v>80</v>
      </c>
      <c r="BO468" s="26">
        <f t="shared" si="385"/>
        <v>0</v>
      </c>
      <c r="BP468" s="26" t="s">
        <v>25</v>
      </c>
      <c r="BQ468" s="26">
        <f t="shared" si="386"/>
        <v>0</v>
      </c>
      <c r="BR468" s="26" t="s">
        <v>987</v>
      </c>
      <c r="BS468" s="26">
        <f t="shared" si="387"/>
        <v>0</v>
      </c>
      <c r="BT468" s="26" t="s">
        <v>92</v>
      </c>
      <c r="BU468" s="26">
        <f t="shared" si="388"/>
        <v>0</v>
      </c>
      <c r="BV468" s="26">
        <v>10</v>
      </c>
      <c r="BW468" s="26" t="s">
        <v>347</v>
      </c>
      <c r="BX468" s="26">
        <f t="shared" si="389"/>
        <v>0</v>
      </c>
      <c r="BY468" s="26" t="s">
        <v>182</v>
      </c>
      <c r="BZ468" s="26">
        <f t="shared" si="390"/>
        <v>0</v>
      </c>
      <c r="CA468" s="26" t="s">
        <v>80</v>
      </c>
      <c r="CB468" s="26">
        <f t="shared" si="391"/>
        <v>0</v>
      </c>
      <c r="CC468" s="26" t="s">
        <v>25</v>
      </c>
      <c r="CD468" s="26">
        <f t="shared" si="392"/>
        <v>0</v>
      </c>
      <c r="CE468" s="26" t="s">
        <v>987</v>
      </c>
      <c r="CF468" s="26">
        <f t="shared" si="393"/>
        <v>0</v>
      </c>
      <c r="CG468" s="26" t="s">
        <v>92</v>
      </c>
      <c r="CH468" s="26">
        <f t="shared" si="394"/>
        <v>0</v>
      </c>
      <c r="CI468" s="26">
        <v>10</v>
      </c>
      <c r="CJ468" s="26" t="s">
        <v>347</v>
      </c>
      <c r="CK468" s="26">
        <f t="shared" si="395"/>
        <v>0</v>
      </c>
      <c r="CL468" s="26" t="s">
        <v>182</v>
      </c>
      <c r="CM468" s="26">
        <f t="shared" si="396"/>
        <v>0</v>
      </c>
      <c r="CN468" s="26" t="s">
        <v>80</v>
      </c>
      <c r="CO468" s="26">
        <f t="shared" si="397"/>
        <v>0</v>
      </c>
      <c r="CP468" s="26" t="s">
        <v>25</v>
      </c>
      <c r="CQ468" s="26">
        <f t="shared" si="398"/>
        <v>0</v>
      </c>
      <c r="CR468" s="26" t="s">
        <v>987</v>
      </c>
      <c r="CS468" s="26">
        <f t="shared" si="399"/>
        <v>0</v>
      </c>
      <c r="CT468" s="26" t="s">
        <v>92</v>
      </c>
      <c r="CU468" s="26">
        <f t="shared" si="400"/>
        <v>0</v>
      </c>
    </row>
    <row r="469" spans="1:99" ht="15.75" x14ac:dyDescent="0.15">
      <c r="A469" s="23" t="s">
        <v>1039</v>
      </c>
      <c r="B469" s="70" t="s">
        <v>1040</v>
      </c>
      <c r="C469" s="23" t="s">
        <v>160</v>
      </c>
      <c r="D469" s="23" t="s">
        <v>9</v>
      </c>
      <c r="E469" s="25"/>
      <c r="F469" s="23">
        <v>0</v>
      </c>
      <c r="G469" s="26">
        <v>0</v>
      </c>
      <c r="H469" s="26">
        <v>103</v>
      </c>
      <c r="I469" s="26">
        <v>54</v>
      </c>
      <c r="J469" s="26">
        <v>79</v>
      </c>
      <c r="K469" s="26">
        <v>41</v>
      </c>
      <c r="L469" s="26">
        <v>0</v>
      </c>
      <c r="M469" s="26">
        <v>0</v>
      </c>
      <c r="N469" s="27">
        <v>68</v>
      </c>
      <c r="O469" s="26">
        <v>58</v>
      </c>
      <c r="P469" s="26">
        <f t="shared" si="401"/>
        <v>403</v>
      </c>
      <c r="Q469" s="28" t="str">
        <f>IF(D469="物理类",IF(P469&gt;=分数线!$C$2,"本科",""),IF(D469="历史类",IF(P469&gt;=分数线!$C$3,"本科","")))</f>
        <v/>
      </c>
      <c r="R469" s="28">
        <f t="shared" si="402"/>
        <v>0</v>
      </c>
      <c r="S469" s="28" t="str">
        <f>IF(D469="物理类",IF(P469&gt;=分数线!$C$6,"重本",""),IF(D469="历史类",IF(P469&gt;=分数线!$C$7,"重本","")))</f>
        <v/>
      </c>
      <c r="T469" s="28">
        <f t="shared" si="364"/>
        <v>0</v>
      </c>
      <c r="U469" s="28">
        <f t="shared" si="363"/>
        <v>0</v>
      </c>
      <c r="V469" s="26">
        <v>10</v>
      </c>
      <c r="W469" s="26" t="e">
        <v>#N/A</v>
      </c>
      <c r="X469" s="26">
        <f t="shared" si="365"/>
        <v>0</v>
      </c>
      <c r="Y469" s="26" t="e">
        <v>#N/A</v>
      </c>
      <c r="Z469" s="26">
        <f t="shared" si="366"/>
        <v>0</v>
      </c>
      <c r="AA469" s="26" t="e">
        <v>#N/A</v>
      </c>
      <c r="AB469" s="26">
        <f t="shared" si="367"/>
        <v>0</v>
      </c>
      <c r="AC469" s="49" t="e">
        <v>#N/A</v>
      </c>
      <c r="AD469" s="26">
        <f t="shared" si="368"/>
        <v>0</v>
      </c>
      <c r="AE469" s="29" t="e">
        <v>#N/A</v>
      </c>
      <c r="AF469" s="26">
        <f t="shared" si="369"/>
        <v>0</v>
      </c>
      <c r="AG469" s="29" t="e">
        <v>#N/A</v>
      </c>
      <c r="AH469" s="26">
        <f t="shared" si="370"/>
        <v>0</v>
      </c>
      <c r="AI469" s="26" t="e">
        <v>#N/A</v>
      </c>
      <c r="AJ469" s="26" t="e">
        <v>#N/A</v>
      </c>
      <c r="AK469" s="26">
        <f t="shared" si="371"/>
        <v>0</v>
      </c>
      <c r="AL469" s="26" t="e">
        <v>#N/A</v>
      </c>
      <c r="AM469" s="26">
        <f t="shared" si="372"/>
        <v>0</v>
      </c>
      <c r="AN469" s="26" t="e">
        <v>#N/A</v>
      </c>
      <c r="AO469" s="26">
        <f t="shared" si="373"/>
        <v>0</v>
      </c>
      <c r="AP469" s="26" t="e">
        <v>#N/A</v>
      </c>
      <c r="AQ469" s="26">
        <f t="shared" si="374"/>
        <v>0</v>
      </c>
      <c r="AR469" s="26" t="e">
        <v>#N/A</v>
      </c>
      <c r="AS469" s="26">
        <f t="shared" si="375"/>
        <v>0</v>
      </c>
      <c r="AT469" s="26" t="e">
        <v>#N/A</v>
      </c>
      <c r="AU469" s="26">
        <f t="shared" si="376"/>
        <v>0</v>
      </c>
      <c r="AV469" s="26">
        <v>10</v>
      </c>
      <c r="AW469" s="26" t="s">
        <v>347</v>
      </c>
      <c r="AX469" s="26">
        <f t="shared" si="377"/>
        <v>0</v>
      </c>
      <c r="AY469" s="26" t="s">
        <v>182</v>
      </c>
      <c r="AZ469" s="26">
        <f t="shared" si="378"/>
        <v>0</v>
      </c>
      <c r="BA469" s="26" t="s">
        <v>80</v>
      </c>
      <c r="BB469" s="26">
        <f t="shared" si="379"/>
        <v>0</v>
      </c>
      <c r="BC469" s="26" t="s">
        <v>25</v>
      </c>
      <c r="BD469" s="26">
        <f t="shared" si="380"/>
        <v>0</v>
      </c>
      <c r="BE469" s="26" t="s">
        <v>466</v>
      </c>
      <c r="BF469" s="26">
        <f t="shared" si="381"/>
        <v>0</v>
      </c>
      <c r="BG469" s="26" t="s">
        <v>92</v>
      </c>
      <c r="BH469" s="26">
        <f t="shared" si="382"/>
        <v>0</v>
      </c>
      <c r="BI469" s="26">
        <v>10</v>
      </c>
      <c r="BJ469" s="26" t="s">
        <v>347</v>
      </c>
      <c r="BK469" s="26">
        <f t="shared" si="383"/>
        <v>0</v>
      </c>
      <c r="BL469" s="26" t="s">
        <v>182</v>
      </c>
      <c r="BM469" s="26">
        <f t="shared" si="384"/>
        <v>0</v>
      </c>
      <c r="BN469" s="26" t="s">
        <v>80</v>
      </c>
      <c r="BO469" s="26">
        <f t="shared" si="385"/>
        <v>0</v>
      </c>
      <c r="BP469" s="26" t="s">
        <v>25</v>
      </c>
      <c r="BQ469" s="26">
        <f t="shared" si="386"/>
        <v>0</v>
      </c>
      <c r="BR469" s="26" t="s">
        <v>987</v>
      </c>
      <c r="BS469" s="26">
        <f t="shared" si="387"/>
        <v>0</v>
      </c>
      <c r="BT469" s="26" t="s">
        <v>92</v>
      </c>
      <c r="BU469" s="26">
        <f t="shared" si="388"/>
        <v>0</v>
      </c>
      <c r="BV469" s="26">
        <v>10</v>
      </c>
      <c r="BW469" s="26" t="s">
        <v>347</v>
      </c>
      <c r="BX469" s="26">
        <f t="shared" si="389"/>
        <v>0</v>
      </c>
      <c r="BY469" s="26" t="s">
        <v>182</v>
      </c>
      <c r="BZ469" s="26">
        <f t="shared" si="390"/>
        <v>0</v>
      </c>
      <c r="CA469" s="26" t="s">
        <v>80</v>
      </c>
      <c r="CB469" s="26">
        <f t="shared" si="391"/>
        <v>0</v>
      </c>
      <c r="CC469" s="26" t="s">
        <v>25</v>
      </c>
      <c r="CD469" s="26">
        <f t="shared" si="392"/>
        <v>0</v>
      </c>
      <c r="CE469" s="26" t="s">
        <v>987</v>
      </c>
      <c r="CF469" s="26">
        <f t="shared" si="393"/>
        <v>0</v>
      </c>
      <c r="CG469" s="26" t="s">
        <v>92</v>
      </c>
      <c r="CH469" s="26">
        <f t="shared" si="394"/>
        <v>0</v>
      </c>
      <c r="CI469" s="26">
        <v>10</v>
      </c>
      <c r="CJ469" s="26" t="s">
        <v>347</v>
      </c>
      <c r="CK469" s="26">
        <f t="shared" si="395"/>
        <v>0</v>
      </c>
      <c r="CL469" s="26" t="s">
        <v>182</v>
      </c>
      <c r="CM469" s="26">
        <f t="shared" si="396"/>
        <v>0</v>
      </c>
      <c r="CN469" s="26" t="s">
        <v>80</v>
      </c>
      <c r="CO469" s="26">
        <f t="shared" si="397"/>
        <v>0</v>
      </c>
      <c r="CP469" s="26" t="s">
        <v>25</v>
      </c>
      <c r="CQ469" s="26">
        <f t="shared" si="398"/>
        <v>0</v>
      </c>
      <c r="CR469" s="26" t="s">
        <v>987</v>
      </c>
      <c r="CS469" s="26">
        <f t="shared" si="399"/>
        <v>0</v>
      </c>
      <c r="CT469" s="26" t="s">
        <v>92</v>
      </c>
      <c r="CU469" s="26">
        <f t="shared" si="400"/>
        <v>0</v>
      </c>
    </row>
    <row r="470" spans="1:99" ht="15.75" x14ac:dyDescent="0.15">
      <c r="A470" s="23" t="s">
        <v>1041</v>
      </c>
      <c r="B470" s="70" t="s">
        <v>1042</v>
      </c>
      <c r="C470" s="23" t="s">
        <v>160</v>
      </c>
      <c r="D470" s="23" t="s">
        <v>9</v>
      </c>
      <c r="E470" s="25"/>
      <c r="F470" s="23">
        <v>0</v>
      </c>
      <c r="G470" s="26">
        <v>0</v>
      </c>
      <c r="H470" s="26">
        <v>96</v>
      </c>
      <c r="I470" s="26">
        <v>55</v>
      </c>
      <c r="J470" s="26">
        <v>61</v>
      </c>
      <c r="K470" s="26">
        <v>57</v>
      </c>
      <c r="L470" s="26">
        <v>0</v>
      </c>
      <c r="M470" s="26">
        <v>0</v>
      </c>
      <c r="N470" s="27">
        <v>69</v>
      </c>
      <c r="O470" s="26">
        <v>64</v>
      </c>
      <c r="P470" s="26">
        <f t="shared" si="401"/>
        <v>402</v>
      </c>
      <c r="Q470" s="28" t="str">
        <f>IF(D470="物理类",IF(P470&gt;=分数线!$C$2,"本科",""),IF(D470="历史类",IF(P470&gt;=分数线!$C$3,"本科","")))</f>
        <v/>
      </c>
      <c r="R470" s="28">
        <f t="shared" si="402"/>
        <v>0</v>
      </c>
      <c r="S470" s="28" t="str">
        <f>IF(D470="物理类",IF(P470&gt;=分数线!$C$6,"重本",""),IF(D470="历史类",IF(P470&gt;=分数线!$C$7,"重本","")))</f>
        <v/>
      </c>
      <c r="T470" s="28">
        <f t="shared" si="364"/>
        <v>0</v>
      </c>
      <c r="U470" s="28">
        <f t="shared" si="363"/>
        <v>0</v>
      </c>
      <c r="V470" s="26">
        <v>10</v>
      </c>
      <c r="W470" s="26" t="s">
        <v>85</v>
      </c>
      <c r="X470" s="26">
        <f t="shared" si="365"/>
        <v>0</v>
      </c>
      <c r="Y470" s="26" t="s">
        <v>274</v>
      </c>
      <c r="Z470" s="26">
        <f t="shared" si="366"/>
        <v>0</v>
      </c>
      <c r="AA470" s="26" t="s">
        <v>93</v>
      </c>
      <c r="AB470" s="26">
        <f t="shared" si="367"/>
        <v>0</v>
      </c>
      <c r="AC470" s="49" t="s">
        <v>25</v>
      </c>
      <c r="AD470" s="26">
        <f t="shared" si="368"/>
        <v>0</v>
      </c>
      <c r="AE470" s="29" t="s">
        <v>466</v>
      </c>
      <c r="AF470" s="26">
        <f t="shared" si="369"/>
        <v>0</v>
      </c>
      <c r="AG470" s="29" t="s">
        <v>92</v>
      </c>
      <c r="AH470" s="26">
        <f t="shared" si="370"/>
        <v>0</v>
      </c>
      <c r="AI470" s="26">
        <v>10</v>
      </c>
      <c r="AJ470" s="26" t="s">
        <v>347</v>
      </c>
      <c r="AK470" s="26">
        <f t="shared" si="371"/>
        <v>0</v>
      </c>
      <c r="AL470" s="26" t="s">
        <v>182</v>
      </c>
      <c r="AM470" s="26">
        <f t="shared" si="372"/>
        <v>0</v>
      </c>
      <c r="AN470" s="26" t="s">
        <v>80</v>
      </c>
      <c r="AO470" s="26">
        <f t="shared" si="373"/>
        <v>0</v>
      </c>
      <c r="AP470" s="26" t="s">
        <v>25</v>
      </c>
      <c r="AQ470" s="26">
        <f t="shared" si="374"/>
        <v>0</v>
      </c>
      <c r="AR470" s="26" t="s">
        <v>466</v>
      </c>
      <c r="AS470" s="26">
        <f t="shared" si="375"/>
        <v>0</v>
      </c>
      <c r="AT470" s="26" t="s">
        <v>92</v>
      </c>
      <c r="AU470" s="26">
        <f t="shared" si="376"/>
        <v>0</v>
      </c>
      <c r="AV470" s="26">
        <v>10</v>
      </c>
      <c r="AW470" s="26" t="s">
        <v>347</v>
      </c>
      <c r="AX470" s="26">
        <f t="shared" si="377"/>
        <v>0</v>
      </c>
      <c r="AY470" s="26" t="s">
        <v>182</v>
      </c>
      <c r="AZ470" s="26">
        <f t="shared" si="378"/>
        <v>0</v>
      </c>
      <c r="BA470" s="26" t="s">
        <v>80</v>
      </c>
      <c r="BB470" s="26">
        <f t="shared" si="379"/>
        <v>0</v>
      </c>
      <c r="BC470" s="26" t="s">
        <v>25</v>
      </c>
      <c r="BD470" s="26">
        <f t="shared" si="380"/>
        <v>0</v>
      </c>
      <c r="BE470" s="26" t="s">
        <v>466</v>
      </c>
      <c r="BF470" s="26">
        <f t="shared" si="381"/>
        <v>0</v>
      </c>
      <c r="BG470" s="26" t="s">
        <v>92</v>
      </c>
      <c r="BH470" s="26">
        <f t="shared" si="382"/>
        <v>0</v>
      </c>
      <c r="BI470" s="26">
        <v>10</v>
      </c>
      <c r="BJ470" s="26" t="s">
        <v>347</v>
      </c>
      <c r="BK470" s="26">
        <f t="shared" si="383"/>
        <v>0</v>
      </c>
      <c r="BL470" s="26" t="s">
        <v>182</v>
      </c>
      <c r="BM470" s="26">
        <f t="shared" si="384"/>
        <v>0</v>
      </c>
      <c r="BN470" s="26" t="s">
        <v>80</v>
      </c>
      <c r="BO470" s="26">
        <f t="shared" si="385"/>
        <v>0</v>
      </c>
      <c r="BP470" s="26" t="s">
        <v>25</v>
      </c>
      <c r="BQ470" s="26">
        <f t="shared" si="386"/>
        <v>0</v>
      </c>
      <c r="BR470" s="26" t="s">
        <v>987</v>
      </c>
      <c r="BS470" s="26">
        <f t="shared" si="387"/>
        <v>0</v>
      </c>
      <c r="BT470" s="26" t="s">
        <v>92</v>
      </c>
      <c r="BU470" s="26">
        <f t="shared" si="388"/>
        <v>0</v>
      </c>
      <c r="BV470" s="26">
        <v>10</v>
      </c>
      <c r="BW470" s="26" t="s">
        <v>347</v>
      </c>
      <c r="BX470" s="26">
        <f t="shared" si="389"/>
        <v>0</v>
      </c>
      <c r="BY470" s="26" t="s">
        <v>182</v>
      </c>
      <c r="BZ470" s="26">
        <f t="shared" si="390"/>
        <v>0</v>
      </c>
      <c r="CA470" s="26" t="s">
        <v>80</v>
      </c>
      <c r="CB470" s="26">
        <f t="shared" si="391"/>
        <v>0</v>
      </c>
      <c r="CC470" s="26" t="s">
        <v>25</v>
      </c>
      <c r="CD470" s="26">
        <f t="shared" si="392"/>
        <v>0</v>
      </c>
      <c r="CE470" s="26" t="s">
        <v>987</v>
      </c>
      <c r="CF470" s="26">
        <f t="shared" si="393"/>
        <v>0</v>
      </c>
      <c r="CG470" s="26" t="s">
        <v>92</v>
      </c>
      <c r="CH470" s="26">
        <f t="shared" si="394"/>
        <v>0</v>
      </c>
      <c r="CI470" s="26">
        <v>10</v>
      </c>
      <c r="CJ470" s="26" t="s">
        <v>347</v>
      </c>
      <c r="CK470" s="26">
        <f t="shared" si="395"/>
        <v>0</v>
      </c>
      <c r="CL470" s="26" t="s">
        <v>182</v>
      </c>
      <c r="CM470" s="26">
        <f t="shared" si="396"/>
        <v>0</v>
      </c>
      <c r="CN470" s="26" t="s">
        <v>80</v>
      </c>
      <c r="CO470" s="26">
        <f t="shared" si="397"/>
        <v>0</v>
      </c>
      <c r="CP470" s="26" t="s">
        <v>25</v>
      </c>
      <c r="CQ470" s="26">
        <f t="shared" si="398"/>
        <v>0</v>
      </c>
      <c r="CR470" s="26" t="s">
        <v>987</v>
      </c>
      <c r="CS470" s="26">
        <f t="shared" si="399"/>
        <v>0</v>
      </c>
      <c r="CT470" s="26" t="s">
        <v>92</v>
      </c>
      <c r="CU470" s="26">
        <f t="shared" si="400"/>
        <v>0</v>
      </c>
    </row>
    <row r="471" spans="1:99" ht="15.75" x14ac:dyDescent="0.15">
      <c r="A471" s="23" t="s">
        <v>1043</v>
      </c>
      <c r="B471" s="24" t="s">
        <v>1044</v>
      </c>
      <c r="C471" s="23" t="s">
        <v>160</v>
      </c>
      <c r="D471" s="23" t="s">
        <v>9</v>
      </c>
      <c r="E471" s="25"/>
      <c r="F471" s="23">
        <v>0</v>
      </c>
      <c r="G471" s="26">
        <v>0</v>
      </c>
      <c r="H471" s="26">
        <v>95</v>
      </c>
      <c r="I471" s="26">
        <v>51</v>
      </c>
      <c r="J471" s="26">
        <v>56</v>
      </c>
      <c r="K471" s="26">
        <v>59</v>
      </c>
      <c r="L471" s="26">
        <v>0</v>
      </c>
      <c r="M471" s="26">
        <v>0</v>
      </c>
      <c r="N471" s="27">
        <v>83</v>
      </c>
      <c r="O471" s="26">
        <v>55</v>
      </c>
      <c r="P471" s="26">
        <f t="shared" si="401"/>
        <v>399</v>
      </c>
      <c r="Q471" s="28" t="str">
        <f>IF(D471="物理类",IF(P471&gt;=分数线!$C$2,"本科",""),IF(D471="历史类",IF(P471&gt;=分数线!$C$3,"本科","")))</f>
        <v/>
      </c>
      <c r="R471" s="28">
        <f t="shared" si="402"/>
        <v>0</v>
      </c>
      <c r="S471" s="28" t="str">
        <f>IF(D471="物理类",IF(P471&gt;=分数线!$C$6,"重本",""),IF(D471="历史类",IF(P471&gt;=分数线!$C$7,"重本","")))</f>
        <v/>
      </c>
      <c r="T471" s="28">
        <f t="shared" si="364"/>
        <v>0</v>
      </c>
      <c r="U471" s="28">
        <f t="shared" si="363"/>
        <v>0</v>
      </c>
      <c r="V471" s="26">
        <v>10</v>
      </c>
      <c r="W471" s="26" t="s">
        <v>347</v>
      </c>
      <c r="X471" s="26">
        <f t="shared" si="365"/>
        <v>0</v>
      </c>
      <c r="Y471" s="26" t="s">
        <v>217</v>
      </c>
      <c r="Z471" s="26">
        <f t="shared" si="366"/>
        <v>0</v>
      </c>
      <c r="AA471" s="26" t="s">
        <v>348</v>
      </c>
      <c r="AB471" s="26">
        <f t="shared" si="367"/>
        <v>0</v>
      </c>
      <c r="AC471" s="49" t="s">
        <v>81</v>
      </c>
      <c r="AD471" s="26">
        <f t="shared" si="368"/>
        <v>0</v>
      </c>
      <c r="AE471" s="29" t="s">
        <v>470</v>
      </c>
      <c r="AF471" s="26">
        <f t="shared" si="369"/>
        <v>0</v>
      </c>
      <c r="AG471" s="29" t="s">
        <v>565</v>
      </c>
      <c r="AH471" s="26">
        <f t="shared" si="370"/>
        <v>0</v>
      </c>
      <c r="AI471" s="26">
        <v>10</v>
      </c>
      <c r="AJ471" s="26" t="s">
        <v>347</v>
      </c>
      <c r="AK471" s="26">
        <f t="shared" si="371"/>
        <v>0</v>
      </c>
      <c r="AL471" s="26" t="s">
        <v>182</v>
      </c>
      <c r="AM471" s="26">
        <f t="shared" si="372"/>
        <v>0</v>
      </c>
      <c r="AN471" s="26" t="s">
        <v>80</v>
      </c>
      <c r="AO471" s="26">
        <f t="shared" si="373"/>
        <v>0</v>
      </c>
      <c r="AP471" s="26" t="s">
        <v>25</v>
      </c>
      <c r="AQ471" s="26">
        <f t="shared" si="374"/>
        <v>0</v>
      </c>
      <c r="AR471" s="26" t="s">
        <v>466</v>
      </c>
      <c r="AS471" s="26">
        <f t="shared" si="375"/>
        <v>0</v>
      </c>
      <c r="AT471" s="26" t="s">
        <v>92</v>
      </c>
      <c r="AU471" s="26">
        <f t="shared" si="376"/>
        <v>0</v>
      </c>
      <c r="AV471" s="26">
        <v>10</v>
      </c>
      <c r="AW471" s="26" t="s">
        <v>347</v>
      </c>
      <c r="AX471" s="26">
        <f t="shared" si="377"/>
        <v>0</v>
      </c>
      <c r="AY471" s="26" t="s">
        <v>182</v>
      </c>
      <c r="AZ471" s="26">
        <f t="shared" si="378"/>
        <v>0</v>
      </c>
      <c r="BA471" s="26" t="s">
        <v>80</v>
      </c>
      <c r="BB471" s="26">
        <f t="shared" si="379"/>
        <v>0</v>
      </c>
      <c r="BC471" s="26" t="s">
        <v>25</v>
      </c>
      <c r="BD471" s="26">
        <f t="shared" si="380"/>
        <v>0</v>
      </c>
      <c r="BE471" s="26" t="s">
        <v>466</v>
      </c>
      <c r="BF471" s="26">
        <f t="shared" si="381"/>
        <v>0</v>
      </c>
      <c r="BG471" s="26" t="s">
        <v>92</v>
      </c>
      <c r="BH471" s="26">
        <f t="shared" si="382"/>
        <v>0</v>
      </c>
      <c r="BI471" s="26">
        <v>10</v>
      </c>
      <c r="BJ471" s="26" t="s">
        <v>347</v>
      </c>
      <c r="BK471" s="26">
        <f t="shared" si="383"/>
        <v>0</v>
      </c>
      <c r="BL471" s="26" t="s">
        <v>182</v>
      </c>
      <c r="BM471" s="26">
        <f t="shared" si="384"/>
        <v>0</v>
      </c>
      <c r="BN471" s="26" t="s">
        <v>80</v>
      </c>
      <c r="BO471" s="26">
        <f t="shared" si="385"/>
        <v>0</v>
      </c>
      <c r="BP471" s="26" t="s">
        <v>25</v>
      </c>
      <c r="BQ471" s="26">
        <f t="shared" si="386"/>
        <v>0</v>
      </c>
      <c r="BR471" s="26" t="s">
        <v>987</v>
      </c>
      <c r="BS471" s="26">
        <f t="shared" si="387"/>
        <v>0</v>
      </c>
      <c r="BT471" s="26" t="s">
        <v>92</v>
      </c>
      <c r="BU471" s="26">
        <f t="shared" si="388"/>
        <v>0</v>
      </c>
      <c r="BV471" s="26">
        <v>10</v>
      </c>
      <c r="BW471" s="26" t="s">
        <v>347</v>
      </c>
      <c r="BX471" s="26">
        <f t="shared" si="389"/>
        <v>0</v>
      </c>
      <c r="BY471" s="26" t="s">
        <v>182</v>
      </c>
      <c r="BZ471" s="26">
        <f t="shared" si="390"/>
        <v>0</v>
      </c>
      <c r="CA471" s="26" t="s">
        <v>80</v>
      </c>
      <c r="CB471" s="26">
        <f t="shared" si="391"/>
        <v>0</v>
      </c>
      <c r="CC471" s="26" t="s">
        <v>25</v>
      </c>
      <c r="CD471" s="26">
        <f t="shared" si="392"/>
        <v>0</v>
      </c>
      <c r="CE471" s="26" t="s">
        <v>987</v>
      </c>
      <c r="CF471" s="26">
        <f t="shared" si="393"/>
        <v>0</v>
      </c>
      <c r="CG471" s="26" t="s">
        <v>92</v>
      </c>
      <c r="CH471" s="26">
        <f t="shared" si="394"/>
        <v>0</v>
      </c>
      <c r="CI471" s="26">
        <v>10</v>
      </c>
      <c r="CJ471" s="26" t="s">
        <v>347</v>
      </c>
      <c r="CK471" s="26">
        <f t="shared" si="395"/>
        <v>0</v>
      </c>
      <c r="CL471" s="26" t="s">
        <v>182</v>
      </c>
      <c r="CM471" s="26">
        <f t="shared" si="396"/>
        <v>0</v>
      </c>
      <c r="CN471" s="26" t="s">
        <v>80</v>
      </c>
      <c r="CO471" s="26">
        <f t="shared" si="397"/>
        <v>0</v>
      </c>
      <c r="CP471" s="26" t="s">
        <v>25</v>
      </c>
      <c r="CQ471" s="26">
        <f t="shared" si="398"/>
        <v>0</v>
      </c>
      <c r="CR471" s="26" t="s">
        <v>987</v>
      </c>
      <c r="CS471" s="26">
        <f t="shared" si="399"/>
        <v>0</v>
      </c>
      <c r="CT471" s="26" t="s">
        <v>92</v>
      </c>
      <c r="CU471" s="26">
        <f t="shared" si="400"/>
        <v>0</v>
      </c>
    </row>
    <row r="472" spans="1:99" ht="15.75" x14ac:dyDescent="0.15">
      <c r="A472" s="23" t="s">
        <v>1045</v>
      </c>
      <c r="B472" s="24" t="s">
        <v>1046</v>
      </c>
      <c r="C472" s="23" t="s">
        <v>160</v>
      </c>
      <c r="D472" s="23" t="s">
        <v>9</v>
      </c>
      <c r="E472" s="25"/>
      <c r="F472" s="23">
        <v>0</v>
      </c>
      <c r="G472" s="26">
        <v>0</v>
      </c>
      <c r="H472" s="26">
        <v>89</v>
      </c>
      <c r="I472" s="26">
        <v>54</v>
      </c>
      <c r="J472" s="26">
        <v>67</v>
      </c>
      <c r="K472" s="26">
        <v>56</v>
      </c>
      <c r="L472" s="26">
        <v>0</v>
      </c>
      <c r="M472" s="26">
        <v>0</v>
      </c>
      <c r="N472" s="27">
        <v>65</v>
      </c>
      <c r="O472" s="26">
        <v>65</v>
      </c>
      <c r="P472" s="26">
        <f t="shared" si="401"/>
        <v>396</v>
      </c>
      <c r="Q472" s="28" t="str">
        <f>IF(D472="物理类",IF(P472&gt;=分数线!$C$2,"本科",""),IF(D472="历史类",IF(P472&gt;=分数线!$C$3,"本科","")))</f>
        <v/>
      </c>
      <c r="R472" s="28">
        <f t="shared" si="402"/>
        <v>0</v>
      </c>
      <c r="S472" s="28" t="str">
        <f>IF(D472="物理类",IF(P472&gt;=分数线!$C$6,"重本",""),IF(D472="历史类",IF(P472&gt;=分数线!$C$7,"重本","")))</f>
        <v/>
      </c>
      <c r="T472" s="28">
        <f t="shared" si="364"/>
        <v>0</v>
      </c>
      <c r="U472" s="28">
        <f t="shared" si="363"/>
        <v>0</v>
      </c>
      <c r="V472" s="26">
        <v>10</v>
      </c>
      <c r="W472" s="26" t="s">
        <v>347</v>
      </c>
      <c r="X472" s="26">
        <f t="shared" si="365"/>
        <v>0</v>
      </c>
      <c r="Y472" s="26" t="s">
        <v>217</v>
      </c>
      <c r="Z472" s="26">
        <f t="shared" si="366"/>
        <v>0</v>
      </c>
      <c r="AA472" s="26" t="s">
        <v>348</v>
      </c>
      <c r="AB472" s="26">
        <f t="shared" si="367"/>
        <v>0</v>
      </c>
      <c r="AC472" s="49" t="s">
        <v>81</v>
      </c>
      <c r="AD472" s="26">
        <f t="shared" si="368"/>
        <v>0</v>
      </c>
      <c r="AE472" s="29" t="s">
        <v>470</v>
      </c>
      <c r="AF472" s="26">
        <f t="shared" si="369"/>
        <v>0</v>
      </c>
      <c r="AG472" s="29" t="s">
        <v>565</v>
      </c>
      <c r="AH472" s="26">
        <f t="shared" si="370"/>
        <v>0</v>
      </c>
      <c r="AI472" s="26">
        <v>14</v>
      </c>
      <c r="AJ472" s="26" t="s">
        <v>85</v>
      </c>
      <c r="AK472" s="26">
        <f t="shared" si="371"/>
        <v>0</v>
      </c>
      <c r="AL472" s="26" t="s">
        <v>86</v>
      </c>
      <c r="AM472" s="26">
        <f t="shared" si="372"/>
        <v>0</v>
      </c>
      <c r="AN472" s="26" t="s">
        <v>306</v>
      </c>
      <c r="AO472" s="26">
        <f t="shared" si="373"/>
        <v>0</v>
      </c>
      <c r="AP472" s="26" t="s">
        <v>27</v>
      </c>
      <c r="AQ472" s="26">
        <f t="shared" si="374"/>
        <v>0</v>
      </c>
      <c r="AR472" s="26" t="s">
        <v>466</v>
      </c>
      <c r="AS472" s="26">
        <f t="shared" si="375"/>
        <v>0</v>
      </c>
      <c r="AT472" s="26" t="s">
        <v>602</v>
      </c>
      <c r="AU472" s="26">
        <f t="shared" si="376"/>
        <v>0</v>
      </c>
      <c r="AV472" s="26">
        <v>14</v>
      </c>
      <c r="AW472" s="26" t="s">
        <v>85</v>
      </c>
      <c r="AX472" s="26">
        <f t="shared" si="377"/>
        <v>0</v>
      </c>
      <c r="AY472" s="26" t="s">
        <v>86</v>
      </c>
      <c r="AZ472" s="26">
        <f t="shared" si="378"/>
        <v>0</v>
      </c>
      <c r="BA472" s="26" t="s">
        <v>306</v>
      </c>
      <c r="BB472" s="26">
        <f t="shared" si="379"/>
        <v>0</v>
      </c>
      <c r="BC472" s="26" t="s">
        <v>27</v>
      </c>
      <c r="BD472" s="26">
        <f t="shared" si="380"/>
        <v>0</v>
      </c>
      <c r="BE472" s="26" t="s">
        <v>466</v>
      </c>
      <c r="BF472" s="26">
        <f t="shared" si="381"/>
        <v>0</v>
      </c>
      <c r="BG472" s="26" t="s">
        <v>23</v>
      </c>
      <c r="BH472" s="26">
        <f t="shared" si="382"/>
        <v>0</v>
      </c>
      <c r="BI472" s="26" t="e">
        <v>#N/A</v>
      </c>
      <c r="BJ472" s="26" t="e">
        <v>#N/A</v>
      </c>
      <c r="BK472" s="26">
        <f t="shared" si="383"/>
        <v>0</v>
      </c>
      <c r="BL472" s="26" t="e">
        <v>#N/A</v>
      </c>
      <c r="BM472" s="26">
        <f t="shared" si="384"/>
        <v>0</v>
      </c>
      <c r="BN472" s="26" t="e">
        <v>#N/A</v>
      </c>
      <c r="BO472" s="26">
        <f t="shared" si="385"/>
        <v>0</v>
      </c>
      <c r="BP472" s="26" t="e">
        <v>#N/A</v>
      </c>
      <c r="BQ472" s="26">
        <f t="shared" si="386"/>
        <v>0</v>
      </c>
      <c r="BR472" s="26" t="e">
        <v>#N/A</v>
      </c>
      <c r="BS472" s="26">
        <f t="shared" si="387"/>
        <v>0</v>
      </c>
      <c r="BT472" s="26" t="e">
        <v>#N/A</v>
      </c>
      <c r="BU472" s="26">
        <f t="shared" si="388"/>
        <v>0</v>
      </c>
      <c r="BV472" s="26" t="e">
        <v>#N/A</v>
      </c>
      <c r="BW472" s="26" t="e">
        <v>#N/A</v>
      </c>
      <c r="BX472" s="26">
        <f t="shared" si="389"/>
        <v>0</v>
      </c>
      <c r="BY472" s="26" t="e">
        <v>#N/A</v>
      </c>
      <c r="BZ472" s="26">
        <f t="shared" si="390"/>
        <v>0</v>
      </c>
      <c r="CA472" s="26" t="e">
        <v>#N/A</v>
      </c>
      <c r="CB472" s="26">
        <f t="shared" si="391"/>
        <v>0</v>
      </c>
      <c r="CC472" s="26" t="e">
        <v>#N/A</v>
      </c>
      <c r="CD472" s="26">
        <f t="shared" si="392"/>
        <v>0</v>
      </c>
      <c r="CE472" s="26" t="e">
        <v>#N/A</v>
      </c>
      <c r="CF472" s="26">
        <f t="shared" si="393"/>
        <v>0</v>
      </c>
      <c r="CG472" s="26" t="e">
        <v>#N/A</v>
      </c>
      <c r="CH472" s="26">
        <f t="shared" si="394"/>
        <v>0</v>
      </c>
      <c r="CI472" s="26">
        <v>10</v>
      </c>
      <c r="CJ472" s="26" t="s">
        <v>347</v>
      </c>
      <c r="CK472" s="26">
        <f t="shared" si="395"/>
        <v>0</v>
      </c>
      <c r="CL472" s="26" t="s">
        <v>182</v>
      </c>
      <c r="CM472" s="26">
        <f t="shared" si="396"/>
        <v>0</v>
      </c>
      <c r="CN472" s="26" t="s">
        <v>80</v>
      </c>
      <c r="CO472" s="26">
        <f t="shared" si="397"/>
        <v>0</v>
      </c>
      <c r="CP472" s="26" t="s">
        <v>25</v>
      </c>
      <c r="CQ472" s="26">
        <f t="shared" si="398"/>
        <v>0</v>
      </c>
      <c r="CR472" s="26" t="s">
        <v>987</v>
      </c>
      <c r="CS472" s="26">
        <f t="shared" si="399"/>
        <v>0</v>
      </c>
      <c r="CT472" s="26" t="s">
        <v>92</v>
      </c>
      <c r="CU472" s="26">
        <f t="shared" si="400"/>
        <v>0</v>
      </c>
    </row>
    <row r="473" spans="1:99" ht="15.75" x14ac:dyDescent="0.15">
      <c r="A473" s="23" t="s">
        <v>1047</v>
      </c>
      <c r="B473" s="24" t="s">
        <v>1048</v>
      </c>
      <c r="C473" s="23" t="s">
        <v>160</v>
      </c>
      <c r="D473" s="23" t="s">
        <v>9</v>
      </c>
      <c r="E473" s="25"/>
      <c r="F473" s="23">
        <v>0</v>
      </c>
      <c r="G473" s="26">
        <v>0</v>
      </c>
      <c r="H473" s="26">
        <v>79</v>
      </c>
      <c r="I473" s="26">
        <v>57</v>
      </c>
      <c r="J473" s="26">
        <v>69</v>
      </c>
      <c r="K473" s="26">
        <v>67</v>
      </c>
      <c r="L473" s="26">
        <v>0</v>
      </c>
      <c r="M473" s="26">
        <v>0</v>
      </c>
      <c r="N473" s="27">
        <v>64</v>
      </c>
      <c r="O473" s="26">
        <v>57</v>
      </c>
      <c r="P473" s="26">
        <f t="shared" si="401"/>
        <v>393</v>
      </c>
      <c r="Q473" s="28" t="str">
        <f>IF(D473="物理类",IF(P473&gt;=分数线!$C$2,"本科",""),IF(D473="历史类",IF(P473&gt;=分数线!$C$3,"本科","")))</f>
        <v/>
      </c>
      <c r="R473" s="28">
        <f t="shared" si="402"/>
        <v>0</v>
      </c>
      <c r="S473" s="28" t="str">
        <f>IF(D473="物理类",IF(P473&gt;=分数线!$C$6,"重本",""),IF(D473="历史类",IF(P473&gt;=分数线!$C$7,"重本","")))</f>
        <v/>
      </c>
      <c r="T473" s="28">
        <f t="shared" si="364"/>
        <v>0</v>
      </c>
      <c r="U473" s="28">
        <f t="shared" si="363"/>
        <v>0</v>
      </c>
      <c r="V473" s="26">
        <v>10</v>
      </c>
      <c r="W473" s="26" t="s">
        <v>78</v>
      </c>
      <c r="X473" s="26">
        <f t="shared" si="365"/>
        <v>0</v>
      </c>
      <c r="Y473" s="26" t="s">
        <v>161</v>
      </c>
      <c r="Z473" s="26">
        <f t="shared" si="366"/>
        <v>0</v>
      </c>
      <c r="AA473" s="26" t="s">
        <v>359</v>
      </c>
      <c r="AB473" s="26">
        <f t="shared" si="367"/>
        <v>0</v>
      </c>
      <c r="AC473" s="49" t="s">
        <v>27</v>
      </c>
      <c r="AD473" s="26">
        <f t="shared" si="368"/>
        <v>0</v>
      </c>
      <c r="AE473" s="29" t="s">
        <v>82</v>
      </c>
      <c r="AF473" s="26">
        <f t="shared" si="369"/>
        <v>0</v>
      </c>
      <c r="AG473" s="29" t="s">
        <v>92</v>
      </c>
      <c r="AH473" s="26">
        <f t="shared" si="370"/>
        <v>0</v>
      </c>
      <c r="AI473" s="26">
        <v>10</v>
      </c>
      <c r="AJ473" s="26" t="s">
        <v>347</v>
      </c>
      <c r="AK473" s="26">
        <f t="shared" si="371"/>
        <v>0</v>
      </c>
      <c r="AL473" s="26" t="s">
        <v>182</v>
      </c>
      <c r="AM473" s="26">
        <f t="shared" si="372"/>
        <v>0</v>
      </c>
      <c r="AN473" s="26" t="s">
        <v>80</v>
      </c>
      <c r="AO473" s="26">
        <f t="shared" si="373"/>
        <v>0</v>
      </c>
      <c r="AP473" s="26" t="s">
        <v>25</v>
      </c>
      <c r="AQ473" s="26">
        <f t="shared" si="374"/>
        <v>0</v>
      </c>
      <c r="AR473" s="26" t="s">
        <v>466</v>
      </c>
      <c r="AS473" s="26">
        <f t="shared" si="375"/>
        <v>0</v>
      </c>
      <c r="AT473" s="26" t="s">
        <v>92</v>
      </c>
      <c r="AU473" s="26">
        <f t="shared" si="376"/>
        <v>0</v>
      </c>
      <c r="AV473" s="26">
        <v>10</v>
      </c>
      <c r="AW473" s="26" t="s">
        <v>347</v>
      </c>
      <c r="AX473" s="26">
        <f t="shared" si="377"/>
        <v>0</v>
      </c>
      <c r="AY473" s="26" t="s">
        <v>182</v>
      </c>
      <c r="AZ473" s="26">
        <f t="shared" si="378"/>
        <v>0</v>
      </c>
      <c r="BA473" s="26" t="s">
        <v>80</v>
      </c>
      <c r="BB473" s="26">
        <f t="shared" si="379"/>
        <v>0</v>
      </c>
      <c r="BC473" s="26" t="s">
        <v>25</v>
      </c>
      <c r="BD473" s="26">
        <f t="shared" si="380"/>
        <v>0</v>
      </c>
      <c r="BE473" s="26" t="s">
        <v>466</v>
      </c>
      <c r="BF473" s="26">
        <f t="shared" si="381"/>
        <v>0</v>
      </c>
      <c r="BG473" s="26" t="s">
        <v>92</v>
      </c>
      <c r="BH473" s="26">
        <f t="shared" si="382"/>
        <v>0</v>
      </c>
      <c r="BI473" s="26">
        <v>10</v>
      </c>
      <c r="BJ473" s="26" t="s">
        <v>347</v>
      </c>
      <c r="BK473" s="26">
        <f t="shared" si="383"/>
        <v>0</v>
      </c>
      <c r="BL473" s="26" t="s">
        <v>182</v>
      </c>
      <c r="BM473" s="26">
        <f t="shared" si="384"/>
        <v>0</v>
      </c>
      <c r="BN473" s="26" t="s">
        <v>80</v>
      </c>
      <c r="BO473" s="26">
        <f t="shared" si="385"/>
        <v>0</v>
      </c>
      <c r="BP473" s="26" t="s">
        <v>25</v>
      </c>
      <c r="BQ473" s="26">
        <f t="shared" si="386"/>
        <v>0</v>
      </c>
      <c r="BR473" s="26" t="s">
        <v>987</v>
      </c>
      <c r="BS473" s="26">
        <f t="shared" si="387"/>
        <v>0</v>
      </c>
      <c r="BT473" s="26" t="s">
        <v>92</v>
      </c>
      <c r="BU473" s="26">
        <f t="shared" si="388"/>
        <v>0</v>
      </c>
      <c r="BV473" s="26">
        <v>10</v>
      </c>
      <c r="BW473" s="26" t="s">
        <v>347</v>
      </c>
      <c r="BX473" s="26">
        <f t="shared" si="389"/>
        <v>0</v>
      </c>
      <c r="BY473" s="26" t="s">
        <v>182</v>
      </c>
      <c r="BZ473" s="26">
        <f t="shared" si="390"/>
        <v>0</v>
      </c>
      <c r="CA473" s="26" t="s">
        <v>80</v>
      </c>
      <c r="CB473" s="26">
        <f t="shared" si="391"/>
        <v>0</v>
      </c>
      <c r="CC473" s="26" t="s">
        <v>25</v>
      </c>
      <c r="CD473" s="26">
        <f t="shared" si="392"/>
        <v>0</v>
      </c>
      <c r="CE473" s="26" t="s">
        <v>987</v>
      </c>
      <c r="CF473" s="26">
        <f t="shared" si="393"/>
        <v>0</v>
      </c>
      <c r="CG473" s="26" t="s">
        <v>92</v>
      </c>
      <c r="CH473" s="26">
        <f t="shared" si="394"/>
        <v>0</v>
      </c>
      <c r="CI473" s="26">
        <v>10</v>
      </c>
      <c r="CJ473" s="26" t="s">
        <v>347</v>
      </c>
      <c r="CK473" s="26">
        <f t="shared" si="395"/>
        <v>0</v>
      </c>
      <c r="CL473" s="26" t="s">
        <v>182</v>
      </c>
      <c r="CM473" s="26">
        <f t="shared" si="396"/>
        <v>0</v>
      </c>
      <c r="CN473" s="26" t="s">
        <v>80</v>
      </c>
      <c r="CO473" s="26">
        <f t="shared" si="397"/>
        <v>0</v>
      </c>
      <c r="CP473" s="26" t="s">
        <v>25</v>
      </c>
      <c r="CQ473" s="26">
        <f t="shared" si="398"/>
        <v>0</v>
      </c>
      <c r="CR473" s="26" t="s">
        <v>987</v>
      </c>
      <c r="CS473" s="26">
        <f t="shared" si="399"/>
        <v>0</v>
      </c>
      <c r="CT473" s="26" t="s">
        <v>92</v>
      </c>
      <c r="CU473" s="26">
        <f t="shared" si="400"/>
        <v>0</v>
      </c>
    </row>
    <row r="474" spans="1:99" ht="15.75" x14ac:dyDescent="0.15">
      <c r="A474" s="23" t="s">
        <v>1049</v>
      </c>
      <c r="B474" s="24" t="s">
        <v>1050</v>
      </c>
      <c r="C474" s="23" t="s">
        <v>160</v>
      </c>
      <c r="D474" s="23" t="s">
        <v>9</v>
      </c>
      <c r="E474" s="25"/>
      <c r="F474" s="23">
        <v>0</v>
      </c>
      <c r="G474" s="26">
        <v>0</v>
      </c>
      <c r="H474" s="26">
        <v>85</v>
      </c>
      <c r="I474" s="26">
        <v>77</v>
      </c>
      <c r="J474" s="26">
        <v>25</v>
      </c>
      <c r="K474" s="26">
        <v>66</v>
      </c>
      <c r="L474" s="26">
        <v>0</v>
      </c>
      <c r="M474" s="26">
        <v>0</v>
      </c>
      <c r="N474" s="27">
        <v>69</v>
      </c>
      <c r="O474" s="26">
        <v>65</v>
      </c>
      <c r="P474" s="26">
        <f t="shared" si="401"/>
        <v>387</v>
      </c>
      <c r="Q474" s="28" t="str">
        <f>IF(D474="物理类",IF(P474&gt;=分数线!$C$2,"本科",""),IF(D474="历史类",IF(P474&gt;=分数线!$C$3,"本科","")))</f>
        <v/>
      </c>
      <c r="R474" s="28">
        <f t="shared" si="402"/>
        <v>0</v>
      </c>
      <c r="S474" s="28" t="str">
        <f>IF(D474="物理类",IF(P474&gt;=分数线!$C$6,"重本",""),IF(D474="历史类",IF(P474&gt;=分数线!$C$7,"重本","")))</f>
        <v/>
      </c>
      <c r="T474" s="28">
        <f t="shared" si="364"/>
        <v>0</v>
      </c>
      <c r="U474" s="28">
        <f t="shared" si="363"/>
        <v>0</v>
      </c>
      <c r="V474" s="26">
        <v>10</v>
      </c>
      <c r="W474" s="26" t="s">
        <v>85</v>
      </c>
      <c r="X474" s="26">
        <f t="shared" si="365"/>
        <v>0</v>
      </c>
      <c r="Y474" s="26" t="s">
        <v>274</v>
      </c>
      <c r="Z474" s="26">
        <f t="shared" si="366"/>
        <v>0</v>
      </c>
      <c r="AA474" s="26" t="s">
        <v>93</v>
      </c>
      <c r="AB474" s="26">
        <f t="shared" si="367"/>
        <v>0</v>
      </c>
      <c r="AC474" s="49" t="s">
        <v>25</v>
      </c>
      <c r="AD474" s="26">
        <f t="shared" si="368"/>
        <v>0</v>
      </c>
      <c r="AE474" s="29" t="s">
        <v>466</v>
      </c>
      <c r="AF474" s="26">
        <f t="shared" si="369"/>
        <v>0</v>
      </c>
      <c r="AG474" s="29" t="s">
        <v>92</v>
      </c>
      <c r="AH474" s="26">
        <f t="shared" si="370"/>
        <v>0</v>
      </c>
      <c r="AI474" s="26">
        <v>10</v>
      </c>
      <c r="AJ474" s="26" t="s">
        <v>347</v>
      </c>
      <c r="AK474" s="26">
        <f t="shared" si="371"/>
        <v>0</v>
      </c>
      <c r="AL474" s="26" t="s">
        <v>182</v>
      </c>
      <c r="AM474" s="26">
        <f t="shared" si="372"/>
        <v>0</v>
      </c>
      <c r="AN474" s="26" t="s">
        <v>80</v>
      </c>
      <c r="AO474" s="26">
        <f t="shared" si="373"/>
        <v>0</v>
      </c>
      <c r="AP474" s="26" t="s">
        <v>25</v>
      </c>
      <c r="AQ474" s="26">
        <f t="shared" si="374"/>
        <v>0</v>
      </c>
      <c r="AR474" s="26" t="s">
        <v>466</v>
      </c>
      <c r="AS474" s="26">
        <f t="shared" si="375"/>
        <v>0</v>
      </c>
      <c r="AT474" s="26" t="s">
        <v>92</v>
      </c>
      <c r="AU474" s="26">
        <f t="shared" si="376"/>
        <v>0</v>
      </c>
      <c r="AV474" s="26">
        <v>10</v>
      </c>
      <c r="AW474" s="26" t="s">
        <v>347</v>
      </c>
      <c r="AX474" s="26">
        <f t="shared" si="377"/>
        <v>0</v>
      </c>
      <c r="AY474" s="26" t="s">
        <v>182</v>
      </c>
      <c r="AZ474" s="26">
        <f t="shared" si="378"/>
        <v>0</v>
      </c>
      <c r="BA474" s="26" t="s">
        <v>80</v>
      </c>
      <c r="BB474" s="26">
        <f t="shared" si="379"/>
        <v>0</v>
      </c>
      <c r="BC474" s="26" t="s">
        <v>25</v>
      </c>
      <c r="BD474" s="26">
        <f t="shared" si="380"/>
        <v>0</v>
      </c>
      <c r="BE474" s="26" t="s">
        <v>466</v>
      </c>
      <c r="BF474" s="26">
        <f t="shared" si="381"/>
        <v>0</v>
      </c>
      <c r="BG474" s="26" t="s">
        <v>92</v>
      </c>
      <c r="BH474" s="26">
        <f t="shared" si="382"/>
        <v>0</v>
      </c>
      <c r="BI474" s="26">
        <v>10</v>
      </c>
      <c r="BJ474" s="26" t="s">
        <v>347</v>
      </c>
      <c r="BK474" s="26">
        <f t="shared" si="383"/>
        <v>0</v>
      </c>
      <c r="BL474" s="26" t="s">
        <v>182</v>
      </c>
      <c r="BM474" s="26">
        <f t="shared" si="384"/>
        <v>0</v>
      </c>
      <c r="BN474" s="26" t="s">
        <v>80</v>
      </c>
      <c r="BO474" s="26">
        <f t="shared" si="385"/>
        <v>0</v>
      </c>
      <c r="BP474" s="26" t="s">
        <v>25</v>
      </c>
      <c r="BQ474" s="26">
        <f t="shared" si="386"/>
        <v>0</v>
      </c>
      <c r="BR474" s="26" t="s">
        <v>987</v>
      </c>
      <c r="BS474" s="26">
        <f t="shared" si="387"/>
        <v>0</v>
      </c>
      <c r="BT474" s="26" t="s">
        <v>92</v>
      </c>
      <c r="BU474" s="26">
        <f t="shared" si="388"/>
        <v>0</v>
      </c>
      <c r="BV474" s="26">
        <v>10</v>
      </c>
      <c r="BW474" s="26" t="s">
        <v>347</v>
      </c>
      <c r="BX474" s="26">
        <f t="shared" si="389"/>
        <v>0</v>
      </c>
      <c r="BY474" s="26" t="s">
        <v>182</v>
      </c>
      <c r="BZ474" s="26">
        <f t="shared" si="390"/>
        <v>0</v>
      </c>
      <c r="CA474" s="26" t="s">
        <v>80</v>
      </c>
      <c r="CB474" s="26">
        <f t="shared" si="391"/>
        <v>0</v>
      </c>
      <c r="CC474" s="26" t="s">
        <v>25</v>
      </c>
      <c r="CD474" s="26">
        <f t="shared" si="392"/>
        <v>0</v>
      </c>
      <c r="CE474" s="26" t="s">
        <v>987</v>
      </c>
      <c r="CF474" s="26">
        <f t="shared" si="393"/>
        <v>0</v>
      </c>
      <c r="CG474" s="26" t="s">
        <v>92</v>
      </c>
      <c r="CH474" s="26">
        <f t="shared" si="394"/>
        <v>0</v>
      </c>
      <c r="CI474" s="26">
        <v>10</v>
      </c>
      <c r="CJ474" s="26" t="s">
        <v>347</v>
      </c>
      <c r="CK474" s="26">
        <f t="shared" si="395"/>
        <v>0</v>
      </c>
      <c r="CL474" s="26" t="s">
        <v>182</v>
      </c>
      <c r="CM474" s="26">
        <f t="shared" si="396"/>
        <v>0</v>
      </c>
      <c r="CN474" s="26" t="s">
        <v>80</v>
      </c>
      <c r="CO474" s="26">
        <f t="shared" si="397"/>
        <v>0</v>
      </c>
      <c r="CP474" s="26" t="s">
        <v>25</v>
      </c>
      <c r="CQ474" s="26">
        <f t="shared" si="398"/>
        <v>0</v>
      </c>
      <c r="CR474" s="26" t="s">
        <v>987</v>
      </c>
      <c r="CS474" s="26">
        <f t="shared" si="399"/>
        <v>0</v>
      </c>
      <c r="CT474" s="26" t="s">
        <v>92</v>
      </c>
      <c r="CU474" s="26">
        <f t="shared" si="400"/>
        <v>0</v>
      </c>
    </row>
    <row r="475" spans="1:99" ht="15.75" x14ac:dyDescent="0.15">
      <c r="A475" s="23" t="s">
        <v>1051</v>
      </c>
      <c r="B475" s="24" t="s">
        <v>1052</v>
      </c>
      <c r="C475" s="23" t="s">
        <v>160</v>
      </c>
      <c r="D475" s="23" t="s">
        <v>9</v>
      </c>
      <c r="E475" s="25"/>
      <c r="F475" s="23">
        <v>0</v>
      </c>
      <c r="G475" s="26">
        <v>0</v>
      </c>
      <c r="H475" s="26">
        <v>96</v>
      </c>
      <c r="I475" s="26">
        <v>59</v>
      </c>
      <c r="J475" s="26">
        <v>44</v>
      </c>
      <c r="K475" s="26">
        <v>56</v>
      </c>
      <c r="L475" s="26">
        <v>0</v>
      </c>
      <c r="M475" s="26">
        <v>0</v>
      </c>
      <c r="N475" s="27">
        <v>68</v>
      </c>
      <c r="O475" s="26">
        <v>62</v>
      </c>
      <c r="P475" s="26">
        <f t="shared" si="401"/>
        <v>385</v>
      </c>
      <c r="Q475" s="28" t="str">
        <f>IF(D475="物理类",IF(P475&gt;=分数线!$C$2,"本科",""),IF(D475="历史类",IF(P475&gt;=分数线!$C$3,"本科","")))</f>
        <v/>
      </c>
      <c r="R475" s="28">
        <f t="shared" si="402"/>
        <v>0</v>
      </c>
      <c r="S475" s="28" t="str">
        <f>IF(D475="物理类",IF(P475&gt;=分数线!$C$6,"重本",""),IF(D475="历史类",IF(P475&gt;=分数线!$C$7,"重本","")))</f>
        <v/>
      </c>
      <c r="T475" s="28">
        <f t="shared" si="364"/>
        <v>0</v>
      </c>
      <c r="U475" s="28">
        <f t="shared" si="363"/>
        <v>0</v>
      </c>
      <c r="V475" s="26">
        <v>10</v>
      </c>
      <c r="W475" s="26" t="s">
        <v>85</v>
      </c>
      <c r="X475" s="26">
        <f t="shared" si="365"/>
        <v>0</v>
      </c>
      <c r="Y475" s="26" t="s">
        <v>274</v>
      </c>
      <c r="Z475" s="26">
        <f t="shared" si="366"/>
        <v>0</v>
      </c>
      <c r="AA475" s="26" t="s">
        <v>93</v>
      </c>
      <c r="AB475" s="26">
        <f t="shared" si="367"/>
        <v>0</v>
      </c>
      <c r="AC475" s="49" t="s">
        <v>25</v>
      </c>
      <c r="AD475" s="26">
        <f t="shared" si="368"/>
        <v>0</v>
      </c>
      <c r="AE475" s="29" t="s">
        <v>466</v>
      </c>
      <c r="AF475" s="26">
        <f t="shared" si="369"/>
        <v>0</v>
      </c>
      <c r="AG475" s="29" t="s">
        <v>92</v>
      </c>
      <c r="AH475" s="26">
        <f t="shared" si="370"/>
        <v>0</v>
      </c>
      <c r="AI475" s="26">
        <v>10</v>
      </c>
      <c r="AJ475" s="26" t="s">
        <v>347</v>
      </c>
      <c r="AK475" s="26">
        <f t="shared" si="371"/>
        <v>0</v>
      </c>
      <c r="AL475" s="26" t="s">
        <v>182</v>
      </c>
      <c r="AM475" s="26">
        <f t="shared" si="372"/>
        <v>0</v>
      </c>
      <c r="AN475" s="26" t="s">
        <v>80</v>
      </c>
      <c r="AO475" s="26">
        <f t="shared" si="373"/>
        <v>0</v>
      </c>
      <c r="AP475" s="26" t="s">
        <v>25</v>
      </c>
      <c r="AQ475" s="26">
        <f t="shared" si="374"/>
        <v>0</v>
      </c>
      <c r="AR475" s="26" t="s">
        <v>466</v>
      </c>
      <c r="AS475" s="26">
        <f t="shared" si="375"/>
        <v>0</v>
      </c>
      <c r="AT475" s="26" t="s">
        <v>92</v>
      </c>
      <c r="AU475" s="26">
        <f t="shared" si="376"/>
        <v>0</v>
      </c>
      <c r="AV475" s="26">
        <v>10</v>
      </c>
      <c r="AW475" s="26" t="s">
        <v>347</v>
      </c>
      <c r="AX475" s="26">
        <f t="shared" si="377"/>
        <v>0</v>
      </c>
      <c r="AY475" s="26" t="s">
        <v>182</v>
      </c>
      <c r="AZ475" s="26">
        <f t="shared" si="378"/>
        <v>0</v>
      </c>
      <c r="BA475" s="26" t="s">
        <v>80</v>
      </c>
      <c r="BB475" s="26">
        <f t="shared" si="379"/>
        <v>0</v>
      </c>
      <c r="BC475" s="26" t="s">
        <v>25</v>
      </c>
      <c r="BD475" s="26">
        <f t="shared" si="380"/>
        <v>0</v>
      </c>
      <c r="BE475" s="26" t="s">
        <v>466</v>
      </c>
      <c r="BF475" s="26">
        <f t="shared" si="381"/>
        <v>0</v>
      </c>
      <c r="BG475" s="26" t="s">
        <v>92</v>
      </c>
      <c r="BH475" s="26">
        <f t="shared" si="382"/>
        <v>0</v>
      </c>
      <c r="BI475" s="26">
        <v>10</v>
      </c>
      <c r="BJ475" s="26" t="s">
        <v>347</v>
      </c>
      <c r="BK475" s="26">
        <f t="shared" si="383"/>
        <v>0</v>
      </c>
      <c r="BL475" s="26" t="s">
        <v>182</v>
      </c>
      <c r="BM475" s="26">
        <f t="shared" si="384"/>
        <v>0</v>
      </c>
      <c r="BN475" s="26" t="s">
        <v>80</v>
      </c>
      <c r="BO475" s="26">
        <f t="shared" si="385"/>
        <v>0</v>
      </c>
      <c r="BP475" s="26" t="s">
        <v>25</v>
      </c>
      <c r="BQ475" s="26">
        <f t="shared" si="386"/>
        <v>0</v>
      </c>
      <c r="BR475" s="26" t="s">
        <v>987</v>
      </c>
      <c r="BS475" s="26">
        <f t="shared" si="387"/>
        <v>0</v>
      </c>
      <c r="BT475" s="26" t="s">
        <v>92</v>
      </c>
      <c r="BU475" s="26">
        <f t="shared" si="388"/>
        <v>0</v>
      </c>
      <c r="BV475" s="26">
        <v>10</v>
      </c>
      <c r="BW475" s="26" t="s">
        <v>347</v>
      </c>
      <c r="BX475" s="26">
        <f t="shared" si="389"/>
        <v>0</v>
      </c>
      <c r="BY475" s="26" t="s">
        <v>182</v>
      </c>
      <c r="BZ475" s="26">
        <f t="shared" si="390"/>
        <v>0</v>
      </c>
      <c r="CA475" s="26" t="s">
        <v>80</v>
      </c>
      <c r="CB475" s="26">
        <f t="shared" si="391"/>
        <v>0</v>
      </c>
      <c r="CC475" s="26" t="s">
        <v>25</v>
      </c>
      <c r="CD475" s="26">
        <f t="shared" si="392"/>
        <v>0</v>
      </c>
      <c r="CE475" s="26" t="s">
        <v>987</v>
      </c>
      <c r="CF475" s="26">
        <f t="shared" si="393"/>
        <v>0</v>
      </c>
      <c r="CG475" s="26" t="s">
        <v>92</v>
      </c>
      <c r="CH475" s="26">
        <f t="shared" si="394"/>
        <v>0</v>
      </c>
      <c r="CI475" s="26">
        <v>10</v>
      </c>
      <c r="CJ475" s="26" t="s">
        <v>347</v>
      </c>
      <c r="CK475" s="26">
        <f t="shared" si="395"/>
        <v>0</v>
      </c>
      <c r="CL475" s="26" t="s">
        <v>182</v>
      </c>
      <c r="CM475" s="26">
        <f t="shared" si="396"/>
        <v>0</v>
      </c>
      <c r="CN475" s="26" t="s">
        <v>80</v>
      </c>
      <c r="CO475" s="26">
        <f t="shared" si="397"/>
        <v>0</v>
      </c>
      <c r="CP475" s="26" t="s">
        <v>25</v>
      </c>
      <c r="CQ475" s="26">
        <f t="shared" si="398"/>
        <v>0</v>
      </c>
      <c r="CR475" s="26" t="s">
        <v>987</v>
      </c>
      <c r="CS475" s="26">
        <f t="shared" si="399"/>
        <v>0</v>
      </c>
      <c r="CT475" s="26" t="s">
        <v>92</v>
      </c>
      <c r="CU475" s="26">
        <f t="shared" si="400"/>
        <v>0</v>
      </c>
    </row>
    <row r="476" spans="1:99" ht="15.75" x14ac:dyDescent="0.15">
      <c r="A476" s="23" t="s">
        <v>1053</v>
      </c>
      <c r="B476" s="70" t="s">
        <v>1054</v>
      </c>
      <c r="C476" s="23" t="s">
        <v>160</v>
      </c>
      <c r="D476" s="23" t="s">
        <v>9</v>
      </c>
      <c r="E476" s="25"/>
      <c r="F476" s="23">
        <v>0</v>
      </c>
      <c r="G476" s="26">
        <v>0</v>
      </c>
      <c r="H476" s="26">
        <v>96</v>
      </c>
      <c r="I476" s="26">
        <v>59</v>
      </c>
      <c r="J476" s="26">
        <v>50</v>
      </c>
      <c r="K476" s="26">
        <v>46</v>
      </c>
      <c r="L476" s="26">
        <v>0</v>
      </c>
      <c r="M476" s="26">
        <v>0</v>
      </c>
      <c r="N476" s="27">
        <v>62</v>
      </c>
      <c r="O476" s="26">
        <v>69</v>
      </c>
      <c r="P476" s="26">
        <f t="shared" si="401"/>
        <v>382</v>
      </c>
      <c r="Q476" s="28" t="str">
        <f>IF(D476="物理类",IF(P476&gt;=分数线!$C$2,"本科",""),IF(D476="历史类",IF(P476&gt;=分数线!$C$3,"本科","")))</f>
        <v/>
      </c>
      <c r="R476" s="28">
        <f t="shared" si="402"/>
        <v>0</v>
      </c>
      <c r="S476" s="28" t="str">
        <f>IF(D476="物理类",IF(P476&gt;=分数线!$C$6,"重本",""),IF(D476="历史类",IF(P476&gt;=分数线!$C$7,"重本","")))</f>
        <v/>
      </c>
      <c r="T476" s="28">
        <f t="shared" si="364"/>
        <v>0</v>
      </c>
      <c r="U476" s="28">
        <f t="shared" si="363"/>
        <v>0</v>
      </c>
      <c r="V476" s="26">
        <v>10</v>
      </c>
      <c r="W476" s="26" t="s">
        <v>85</v>
      </c>
      <c r="X476" s="26">
        <f t="shared" si="365"/>
        <v>0</v>
      </c>
      <c r="Y476" s="26" t="s">
        <v>274</v>
      </c>
      <c r="Z476" s="26">
        <f t="shared" si="366"/>
        <v>0</v>
      </c>
      <c r="AA476" s="26" t="s">
        <v>93</v>
      </c>
      <c r="AB476" s="26">
        <f t="shared" si="367"/>
        <v>0</v>
      </c>
      <c r="AC476" s="49" t="s">
        <v>25</v>
      </c>
      <c r="AD476" s="26">
        <f t="shared" si="368"/>
        <v>0</v>
      </c>
      <c r="AE476" s="29" t="s">
        <v>466</v>
      </c>
      <c r="AF476" s="26">
        <f t="shared" si="369"/>
        <v>0</v>
      </c>
      <c r="AG476" s="29" t="s">
        <v>92</v>
      </c>
      <c r="AH476" s="26">
        <f t="shared" si="370"/>
        <v>0</v>
      </c>
      <c r="AI476" s="26">
        <v>10</v>
      </c>
      <c r="AJ476" s="26" t="s">
        <v>347</v>
      </c>
      <c r="AK476" s="26">
        <f t="shared" si="371"/>
        <v>0</v>
      </c>
      <c r="AL476" s="26" t="s">
        <v>182</v>
      </c>
      <c r="AM476" s="26">
        <f t="shared" si="372"/>
        <v>0</v>
      </c>
      <c r="AN476" s="26" t="s">
        <v>80</v>
      </c>
      <c r="AO476" s="26">
        <f t="shared" si="373"/>
        <v>0</v>
      </c>
      <c r="AP476" s="26" t="s">
        <v>25</v>
      </c>
      <c r="AQ476" s="26">
        <f t="shared" si="374"/>
        <v>0</v>
      </c>
      <c r="AR476" s="26" t="s">
        <v>466</v>
      </c>
      <c r="AS476" s="26">
        <f t="shared" si="375"/>
        <v>0</v>
      </c>
      <c r="AT476" s="26" t="s">
        <v>92</v>
      </c>
      <c r="AU476" s="26">
        <f t="shared" si="376"/>
        <v>0</v>
      </c>
      <c r="AV476" s="26">
        <v>10</v>
      </c>
      <c r="AW476" s="26" t="s">
        <v>347</v>
      </c>
      <c r="AX476" s="26">
        <f t="shared" si="377"/>
        <v>0</v>
      </c>
      <c r="AY476" s="26" t="s">
        <v>182</v>
      </c>
      <c r="AZ476" s="26">
        <f t="shared" si="378"/>
        <v>0</v>
      </c>
      <c r="BA476" s="26" t="s">
        <v>80</v>
      </c>
      <c r="BB476" s="26">
        <f t="shared" si="379"/>
        <v>0</v>
      </c>
      <c r="BC476" s="26" t="s">
        <v>25</v>
      </c>
      <c r="BD476" s="26">
        <f t="shared" si="380"/>
        <v>0</v>
      </c>
      <c r="BE476" s="26" t="s">
        <v>466</v>
      </c>
      <c r="BF476" s="26">
        <f t="shared" si="381"/>
        <v>0</v>
      </c>
      <c r="BG476" s="26" t="s">
        <v>92</v>
      </c>
      <c r="BH476" s="26">
        <f t="shared" si="382"/>
        <v>0</v>
      </c>
      <c r="BI476" s="26">
        <v>10</v>
      </c>
      <c r="BJ476" s="26" t="s">
        <v>347</v>
      </c>
      <c r="BK476" s="26">
        <f t="shared" si="383"/>
        <v>0</v>
      </c>
      <c r="BL476" s="26" t="s">
        <v>182</v>
      </c>
      <c r="BM476" s="26">
        <f t="shared" si="384"/>
        <v>0</v>
      </c>
      <c r="BN476" s="26" t="s">
        <v>80</v>
      </c>
      <c r="BO476" s="26">
        <f t="shared" si="385"/>
        <v>0</v>
      </c>
      <c r="BP476" s="26" t="s">
        <v>25</v>
      </c>
      <c r="BQ476" s="26">
        <f t="shared" si="386"/>
        <v>0</v>
      </c>
      <c r="BR476" s="26" t="s">
        <v>987</v>
      </c>
      <c r="BS476" s="26">
        <f t="shared" si="387"/>
        <v>0</v>
      </c>
      <c r="BT476" s="26" t="s">
        <v>92</v>
      </c>
      <c r="BU476" s="26">
        <f t="shared" si="388"/>
        <v>0</v>
      </c>
      <c r="BV476" s="26">
        <v>10</v>
      </c>
      <c r="BW476" s="26" t="s">
        <v>347</v>
      </c>
      <c r="BX476" s="26">
        <f t="shared" si="389"/>
        <v>0</v>
      </c>
      <c r="BY476" s="26" t="s">
        <v>182</v>
      </c>
      <c r="BZ476" s="26">
        <f t="shared" si="390"/>
        <v>0</v>
      </c>
      <c r="CA476" s="26" t="s">
        <v>80</v>
      </c>
      <c r="CB476" s="26">
        <f t="shared" si="391"/>
        <v>0</v>
      </c>
      <c r="CC476" s="26" t="s">
        <v>25</v>
      </c>
      <c r="CD476" s="26">
        <f t="shared" si="392"/>
        <v>0</v>
      </c>
      <c r="CE476" s="26" t="s">
        <v>987</v>
      </c>
      <c r="CF476" s="26">
        <f t="shared" si="393"/>
        <v>0</v>
      </c>
      <c r="CG476" s="26" t="s">
        <v>92</v>
      </c>
      <c r="CH476" s="26">
        <f t="shared" si="394"/>
        <v>0</v>
      </c>
      <c r="CI476" s="26">
        <v>10</v>
      </c>
      <c r="CJ476" s="26" t="s">
        <v>347</v>
      </c>
      <c r="CK476" s="26">
        <f t="shared" si="395"/>
        <v>0</v>
      </c>
      <c r="CL476" s="26" t="s">
        <v>182</v>
      </c>
      <c r="CM476" s="26">
        <f t="shared" si="396"/>
        <v>0</v>
      </c>
      <c r="CN476" s="26" t="s">
        <v>80</v>
      </c>
      <c r="CO476" s="26">
        <f t="shared" si="397"/>
        <v>0</v>
      </c>
      <c r="CP476" s="26" t="s">
        <v>25</v>
      </c>
      <c r="CQ476" s="26">
        <f t="shared" si="398"/>
        <v>0</v>
      </c>
      <c r="CR476" s="26" t="s">
        <v>987</v>
      </c>
      <c r="CS476" s="26">
        <f t="shared" si="399"/>
        <v>0</v>
      </c>
      <c r="CT476" s="26" t="s">
        <v>92</v>
      </c>
      <c r="CU476" s="26">
        <f t="shared" si="400"/>
        <v>0</v>
      </c>
    </row>
    <row r="477" spans="1:99" ht="15.75" x14ac:dyDescent="0.15">
      <c r="A477" s="23" t="s">
        <v>1055</v>
      </c>
      <c r="B477" s="24" t="s">
        <v>1056</v>
      </c>
      <c r="C477" s="23" t="s">
        <v>160</v>
      </c>
      <c r="D477" s="23" t="s">
        <v>9</v>
      </c>
      <c r="E477" s="25"/>
      <c r="F477" s="23">
        <v>0</v>
      </c>
      <c r="G477" s="26">
        <v>0</v>
      </c>
      <c r="H477" s="26">
        <v>98</v>
      </c>
      <c r="I477" s="26">
        <v>37</v>
      </c>
      <c r="J477" s="26">
        <v>53</v>
      </c>
      <c r="K477" s="26">
        <v>62</v>
      </c>
      <c r="L477" s="26">
        <v>0</v>
      </c>
      <c r="M477" s="26">
        <v>0</v>
      </c>
      <c r="N477" s="27">
        <v>56</v>
      </c>
      <c r="O477" s="26">
        <v>75</v>
      </c>
      <c r="P477" s="26">
        <f t="shared" si="401"/>
        <v>381</v>
      </c>
      <c r="Q477" s="28" t="str">
        <f>IF(D477="物理类",IF(P477&gt;=分数线!$C$2,"本科",""),IF(D477="历史类",IF(P477&gt;=分数线!$C$3,"本科","")))</f>
        <v/>
      </c>
      <c r="R477" s="28">
        <f t="shared" si="402"/>
        <v>0</v>
      </c>
      <c r="S477" s="28" t="str">
        <f>IF(D477="物理类",IF(P477&gt;=分数线!$C$6,"重本",""),IF(D477="历史类",IF(P477&gt;=分数线!$C$7,"重本","")))</f>
        <v/>
      </c>
      <c r="T477" s="28">
        <f t="shared" si="364"/>
        <v>0</v>
      </c>
      <c r="U477" s="28">
        <f t="shared" si="363"/>
        <v>0</v>
      </c>
      <c r="V477" s="26">
        <v>10</v>
      </c>
      <c r="W477" s="26" t="s">
        <v>347</v>
      </c>
      <c r="X477" s="26">
        <f t="shared" si="365"/>
        <v>0</v>
      </c>
      <c r="Y477" s="26" t="s">
        <v>182</v>
      </c>
      <c r="Z477" s="26">
        <f t="shared" si="366"/>
        <v>0</v>
      </c>
      <c r="AA477" s="26" t="s">
        <v>80</v>
      </c>
      <c r="AB477" s="26">
        <f t="shared" si="367"/>
        <v>0</v>
      </c>
      <c r="AC477" s="49" t="s">
        <v>918</v>
      </c>
      <c r="AD477" s="26">
        <f t="shared" si="368"/>
        <v>0</v>
      </c>
      <c r="AE477" s="29" t="s">
        <v>66</v>
      </c>
      <c r="AF477" s="26">
        <f t="shared" si="369"/>
        <v>0</v>
      </c>
      <c r="AG477" s="29" t="s">
        <v>602</v>
      </c>
      <c r="AH477" s="26">
        <f t="shared" si="370"/>
        <v>0</v>
      </c>
      <c r="AI477" s="26">
        <v>10</v>
      </c>
      <c r="AJ477" s="26" t="s">
        <v>347</v>
      </c>
      <c r="AK477" s="26">
        <f t="shared" si="371"/>
        <v>0</v>
      </c>
      <c r="AL477" s="26" t="s">
        <v>182</v>
      </c>
      <c r="AM477" s="26">
        <f t="shared" si="372"/>
        <v>0</v>
      </c>
      <c r="AN477" s="26" t="s">
        <v>80</v>
      </c>
      <c r="AO477" s="26">
        <f t="shared" si="373"/>
        <v>0</v>
      </c>
      <c r="AP477" s="26" t="s">
        <v>25</v>
      </c>
      <c r="AQ477" s="26">
        <f t="shared" si="374"/>
        <v>0</v>
      </c>
      <c r="AR477" s="26" t="s">
        <v>466</v>
      </c>
      <c r="AS477" s="26">
        <f t="shared" si="375"/>
        <v>0</v>
      </c>
      <c r="AT477" s="26" t="s">
        <v>92</v>
      </c>
      <c r="AU477" s="26">
        <f t="shared" si="376"/>
        <v>0</v>
      </c>
      <c r="AV477" s="26">
        <v>10</v>
      </c>
      <c r="AW477" s="26" t="s">
        <v>347</v>
      </c>
      <c r="AX477" s="26">
        <f t="shared" si="377"/>
        <v>0</v>
      </c>
      <c r="AY477" s="26" t="s">
        <v>182</v>
      </c>
      <c r="AZ477" s="26">
        <f t="shared" si="378"/>
        <v>0</v>
      </c>
      <c r="BA477" s="26" t="s">
        <v>80</v>
      </c>
      <c r="BB477" s="26">
        <f t="shared" si="379"/>
        <v>0</v>
      </c>
      <c r="BC477" s="26" t="s">
        <v>25</v>
      </c>
      <c r="BD477" s="26">
        <f t="shared" si="380"/>
        <v>0</v>
      </c>
      <c r="BE477" s="26" t="s">
        <v>466</v>
      </c>
      <c r="BF477" s="26">
        <f t="shared" si="381"/>
        <v>0</v>
      </c>
      <c r="BG477" s="26" t="s">
        <v>92</v>
      </c>
      <c r="BH477" s="26">
        <f t="shared" si="382"/>
        <v>0</v>
      </c>
      <c r="BI477" s="26">
        <v>10</v>
      </c>
      <c r="BJ477" s="26" t="s">
        <v>347</v>
      </c>
      <c r="BK477" s="26">
        <f t="shared" si="383"/>
        <v>0</v>
      </c>
      <c r="BL477" s="26" t="s">
        <v>182</v>
      </c>
      <c r="BM477" s="26">
        <f t="shared" si="384"/>
        <v>0</v>
      </c>
      <c r="BN477" s="26" t="s">
        <v>80</v>
      </c>
      <c r="BO477" s="26">
        <f t="shared" si="385"/>
        <v>0</v>
      </c>
      <c r="BP477" s="26" t="s">
        <v>25</v>
      </c>
      <c r="BQ477" s="26">
        <f t="shared" si="386"/>
        <v>0</v>
      </c>
      <c r="BR477" s="26" t="s">
        <v>987</v>
      </c>
      <c r="BS477" s="26">
        <f t="shared" si="387"/>
        <v>0</v>
      </c>
      <c r="BT477" s="26" t="s">
        <v>92</v>
      </c>
      <c r="BU477" s="26">
        <f t="shared" si="388"/>
        <v>0</v>
      </c>
      <c r="BV477" s="26" t="e">
        <v>#N/A</v>
      </c>
      <c r="BW477" s="26" t="e">
        <v>#N/A</v>
      </c>
      <c r="BX477" s="26">
        <f t="shared" si="389"/>
        <v>0</v>
      </c>
      <c r="BY477" s="26" t="e">
        <v>#N/A</v>
      </c>
      <c r="BZ477" s="26">
        <f t="shared" si="390"/>
        <v>0</v>
      </c>
      <c r="CA477" s="26" t="e">
        <v>#N/A</v>
      </c>
      <c r="CB477" s="26">
        <f t="shared" si="391"/>
        <v>0</v>
      </c>
      <c r="CC477" s="26" t="e">
        <v>#N/A</v>
      </c>
      <c r="CD477" s="26">
        <f t="shared" si="392"/>
        <v>0</v>
      </c>
      <c r="CE477" s="26" t="e">
        <v>#N/A</v>
      </c>
      <c r="CF477" s="26">
        <f t="shared" si="393"/>
        <v>0</v>
      </c>
      <c r="CG477" s="26" t="e">
        <v>#N/A</v>
      </c>
      <c r="CH477" s="26">
        <f t="shared" si="394"/>
        <v>0</v>
      </c>
      <c r="CI477" s="26">
        <v>10</v>
      </c>
      <c r="CJ477" s="26" t="s">
        <v>347</v>
      </c>
      <c r="CK477" s="26">
        <f t="shared" si="395"/>
        <v>0</v>
      </c>
      <c r="CL477" s="26" t="s">
        <v>182</v>
      </c>
      <c r="CM477" s="26">
        <f t="shared" si="396"/>
        <v>0</v>
      </c>
      <c r="CN477" s="26" t="s">
        <v>80</v>
      </c>
      <c r="CO477" s="26">
        <f t="shared" si="397"/>
        <v>0</v>
      </c>
      <c r="CP477" s="26" t="s">
        <v>25</v>
      </c>
      <c r="CQ477" s="26">
        <f t="shared" si="398"/>
        <v>0</v>
      </c>
      <c r="CR477" s="26" t="s">
        <v>987</v>
      </c>
      <c r="CS477" s="26">
        <f t="shared" si="399"/>
        <v>0</v>
      </c>
      <c r="CT477" s="26" t="s">
        <v>92</v>
      </c>
      <c r="CU477" s="26">
        <f t="shared" si="400"/>
        <v>0</v>
      </c>
    </row>
    <row r="478" spans="1:99" ht="15.75" x14ac:dyDescent="0.15">
      <c r="A478" s="23" t="s">
        <v>1057</v>
      </c>
      <c r="B478" s="24" t="s">
        <v>1058</v>
      </c>
      <c r="C478" s="23" t="s">
        <v>160</v>
      </c>
      <c r="D478" s="23" t="s">
        <v>9</v>
      </c>
      <c r="E478" s="25"/>
      <c r="F478" s="23">
        <v>0</v>
      </c>
      <c r="G478" s="26">
        <v>0</v>
      </c>
      <c r="H478" s="26">
        <v>90</v>
      </c>
      <c r="I478" s="26">
        <v>73</v>
      </c>
      <c r="J478" s="26">
        <v>25</v>
      </c>
      <c r="K478" s="26">
        <v>56</v>
      </c>
      <c r="L478" s="26">
        <v>0</v>
      </c>
      <c r="M478" s="26">
        <v>0</v>
      </c>
      <c r="N478" s="27">
        <v>78</v>
      </c>
      <c r="O478" s="26">
        <v>52</v>
      </c>
      <c r="P478" s="26">
        <f t="shared" si="401"/>
        <v>374</v>
      </c>
      <c r="Q478" s="28" t="str">
        <f>IF(D478="物理类",IF(P478&gt;=分数线!$C$2,"本科",""),IF(D478="历史类",IF(P478&gt;=分数线!$C$3,"本科","")))</f>
        <v/>
      </c>
      <c r="R478" s="28">
        <f t="shared" si="402"/>
        <v>0</v>
      </c>
      <c r="S478" s="28" t="str">
        <f>IF(D478="物理类",IF(P478&gt;=分数线!$C$6,"重本",""),IF(D478="历史类",IF(P478&gt;=分数线!$C$7,"重本","")))</f>
        <v/>
      </c>
      <c r="T478" s="28">
        <f t="shared" si="364"/>
        <v>0</v>
      </c>
      <c r="U478" s="28">
        <f t="shared" si="363"/>
        <v>0</v>
      </c>
      <c r="V478" s="26">
        <v>10</v>
      </c>
      <c r="W478" s="26" t="s">
        <v>347</v>
      </c>
      <c r="X478" s="26">
        <f t="shared" si="365"/>
        <v>0</v>
      </c>
      <c r="Y478" s="26" t="s">
        <v>217</v>
      </c>
      <c r="Z478" s="26">
        <f t="shared" si="366"/>
        <v>0</v>
      </c>
      <c r="AA478" s="26" t="s">
        <v>348</v>
      </c>
      <c r="AB478" s="26">
        <f t="shared" si="367"/>
        <v>0</v>
      </c>
      <c r="AC478" s="49" t="s">
        <v>81</v>
      </c>
      <c r="AD478" s="26">
        <f t="shared" si="368"/>
        <v>0</v>
      </c>
      <c r="AE478" s="29" t="s">
        <v>470</v>
      </c>
      <c r="AF478" s="26">
        <f t="shared" si="369"/>
        <v>0</v>
      </c>
      <c r="AG478" s="29" t="s">
        <v>565</v>
      </c>
      <c r="AH478" s="26">
        <f t="shared" si="370"/>
        <v>0</v>
      </c>
      <c r="AI478" s="26">
        <v>10</v>
      </c>
      <c r="AJ478" s="26" t="s">
        <v>347</v>
      </c>
      <c r="AK478" s="26">
        <f t="shared" si="371"/>
        <v>0</v>
      </c>
      <c r="AL478" s="26" t="s">
        <v>182</v>
      </c>
      <c r="AM478" s="26">
        <f t="shared" si="372"/>
        <v>0</v>
      </c>
      <c r="AN478" s="26" t="s">
        <v>80</v>
      </c>
      <c r="AO478" s="26">
        <f t="shared" si="373"/>
        <v>0</v>
      </c>
      <c r="AP478" s="26" t="s">
        <v>25</v>
      </c>
      <c r="AQ478" s="26">
        <f t="shared" si="374"/>
        <v>0</v>
      </c>
      <c r="AR478" s="26" t="s">
        <v>466</v>
      </c>
      <c r="AS478" s="26">
        <f t="shared" si="375"/>
        <v>0</v>
      </c>
      <c r="AT478" s="26" t="s">
        <v>92</v>
      </c>
      <c r="AU478" s="26">
        <f t="shared" si="376"/>
        <v>0</v>
      </c>
      <c r="AV478" s="26">
        <v>10</v>
      </c>
      <c r="AW478" s="26" t="s">
        <v>347</v>
      </c>
      <c r="AX478" s="26">
        <f t="shared" si="377"/>
        <v>0</v>
      </c>
      <c r="AY478" s="26" t="s">
        <v>182</v>
      </c>
      <c r="AZ478" s="26">
        <f t="shared" si="378"/>
        <v>0</v>
      </c>
      <c r="BA478" s="26" t="s">
        <v>80</v>
      </c>
      <c r="BB478" s="26">
        <f t="shared" si="379"/>
        <v>0</v>
      </c>
      <c r="BC478" s="26" t="s">
        <v>25</v>
      </c>
      <c r="BD478" s="26">
        <f t="shared" si="380"/>
        <v>0</v>
      </c>
      <c r="BE478" s="26" t="s">
        <v>466</v>
      </c>
      <c r="BF478" s="26">
        <f t="shared" si="381"/>
        <v>0</v>
      </c>
      <c r="BG478" s="26" t="s">
        <v>92</v>
      </c>
      <c r="BH478" s="26">
        <f t="shared" si="382"/>
        <v>0</v>
      </c>
      <c r="BI478" s="26">
        <v>10</v>
      </c>
      <c r="BJ478" s="26" t="s">
        <v>347</v>
      </c>
      <c r="BK478" s="26">
        <f t="shared" si="383"/>
        <v>0</v>
      </c>
      <c r="BL478" s="26" t="s">
        <v>182</v>
      </c>
      <c r="BM478" s="26">
        <f t="shared" si="384"/>
        <v>0</v>
      </c>
      <c r="BN478" s="26" t="s">
        <v>80</v>
      </c>
      <c r="BO478" s="26">
        <f t="shared" si="385"/>
        <v>0</v>
      </c>
      <c r="BP478" s="26" t="s">
        <v>25</v>
      </c>
      <c r="BQ478" s="26">
        <f t="shared" si="386"/>
        <v>0</v>
      </c>
      <c r="BR478" s="26" t="s">
        <v>987</v>
      </c>
      <c r="BS478" s="26">
        <f t="shared" si="387"/>
        <v>0</v>
      </c>
      <c r="BT478" s="26" t="s">
        <v>92</v>
      </c>
      <c r="BU478" s="26">
        <f t="shared" si="388"/>
        <v>0</v>
      </c>
      <c r="BV478" s="26">
        <v>10</v>
      </c>
      <c r="BW478" s="26" t="s">
        <v>347</v>
      </c>
      <c r="BX478" s="26">
        <f t="shared" si="389"/>
        <v>0</v>
      </c>
      <c r="BY478" s="26" t="s">
        <v>182</v>
      </c>
      <c r="BZ478" s="26">
        <f t="shared" si="390"/>
        <v>0</v>
      </c>
      <c r="CA478" s="26" t="s">
        <v>80</v>
      </c>
      <c r="CB478" s="26">
        <f t="shared" si="391"/>
        <v>0</v>
      </c>
      <c r="CC478" s="26" t="s">
        <v>25</v>
      </c>
      <c r="CD478" s="26">
        <f t="shared" si="392"/>
        <v>0</v>
      </c>
      <c r="CE478" s="26" t="s">
        <v>987</v>
      </c>
      <c r="CF478" s="26">
        <f t="shared" si="393"/>
        <v>0</v>
      </c>
      <c r="CG478" s="26" t="s">
        <v>92</v>
      </c>
      <c r="CH478" s="26">
        <f t="shared" si="394"/>
        <v>0</v>
      </c>
      <c r="CI478" s="26">
        <v>10</v>
      </c>
      <c r="CJ478" s="26" t="s">
        <v>347</v>
      </c>
      <c r="CK478" s="26">
        <f t="shared" si="395"/>
        <v>0</v>
      </c>
      <c r="CL478" s="26" t="s">
        <v>182</v>
      </c>
      <c r="CM478" s="26">
        <f t="shared" si="396"/>
        <v>0</v>
      </c>
      <c r="CN478" s="26" t="s">
        <v>80</v>
      </c>
      <c r="CO478" s="26">
        <f t="shared" si="397"/>
        <v>0</v>
      </c>
      <c r="CP478" s="26" t="s">
        <v>25</v>
      </c>
      <c r="CQ478" s="26">
        <f t="shared" si="398"/>
        <v>0</v>
      </c>
      <c r="CR478" s="26" t="s">
        <v>987</v>
      </c>
      <c r="CS478" s="26">
        <f t="shared" si="399"/>
        <v>0</v>
      </c>
      <c r="CT478" s="26" t="s">
        <v>92</v>
      </c>
      <c r="CU478" s="26">
        <f t="shared" si="400"/>
        <v>0</v>
      </c>
    </row>
    <row r="479" spans="1:99" ht="15.75" x14ac:dyDescent="0.15">
      <c r="A479" s="23" t="s">
        <v>1059</v>
      </c>
      <c r="B479" s="24" t="s">
        <v>1060</v>
      </c>
      <c r="C479" s="23" t="s">
        <v>160</v>
      </c>
      <c r="D479" s="23" t="s">
        <v>9</v>
      </c>
      <c r="E479" s="25"/>
      <c r="F479" s="23">
        <v>0</v>
      </c>
      <c r="G479" s="26">
        <v>0</v>
      </c>
      <c r="H479" s="26">
        <v>94</v>
      </c>
      <c r="I479" s="26">
        <v>58</v>
      </c>
      <c r="J479" s="26">
        <v>20</v>
      </c>
      <c r="K479" s="26">
        <v>63</v>
      </c>
      <c r="L479" s="26">
        <v>0</v>
      </c>
      <c r="M479" s="26">
        <v>0</v>
      </c>
      <c r="N479" s="27">
        <v>64</v>
      </c>
      <c r="O479" s="26">
        <v>67</v>
      </c>
      <c r="P479" s="26">
        <f t="shared" si="401"/>
        <v>366</v>
      </c>
      <c r="Q479" s="28" t="str">
        <f>IF(D479="物理类",IF(P479&gt;=分数线!$C$2,"本科",""),IF(D479="历史类",IF(P479&gt;=分数线!$C$3,"本科","")))</f>
        <v/>
      </c>
      <c r="R479" s="28">
        <f t="shared" si="402"/>
        <v>0</v>
      </c>
      <c r="S479" s="28" t="str">
        <f>IF(D479="物理类",IF(P479&gt;=分数线!$C$6,"重本",""),IF(D479="历史类",IF(P479&gt;=分数线!$C$7,"重本","")))</f>
        <v/>
      </c>
      <c r="T479" s="28">
        <f t="shared" si="364"/>
        <v>0</v>
      </c>
      <c r="U479" s="28">
        <f t="shared" si="363"/>
        <v>0</v>
      </c>
      <c r="V479" s="26">
        <v>10</v>
      </c>
      <c r="W479" s="26" t="s">
        <v>347</v>
      </c>
      <c r="X479" s="26">
        <f t="shared" si="365"/>
        <v>0</v>
      </c>
      <c r="Y479" s="26" t="s">
        <v>182</v>
      </c>
      <c r="Z479" s="26">
        <f t="shared" si="366"/>
        <v>0</v>
      </c>
      <c r="AA479" s="26" t="s">
        <v>80</v>
      </c>
      <c r="AB479" s="26">
        <f t="shared" si="367"/>
        <v>0</v>
      </c>
      <c r="AC479" s="49" t="s">
        <v>918</v>
      </c>
      <c r="AD479" s="26">
        <f t="shared" si="368"/>
        <v>0</v>
      </c>
      <c r="AE479" s="29" t="s">
        <v>66</v>
      </c>
      <c r="AF479" s="26">
        <f t="shared" si="369"/>
        <v>0</v>
      </c>
      <c r="AG479" s="29" t="s">
        <v>602</v>
      </c>
      <c r="AH479" s="26">
        <f t="shared" si="370"/>
        <v>0</v>
      </c>
      <c r="AI479" s="26">
        <v>10</v>
      </c>
      <c r="AJ479" s="26" t="s">
        <v>347</v>
      </c>
      <c r="AK479" s="26">
        <f t="shared" si="371"/>
        <v>0</v>
      </c>
      <c r="AL479" s="26" t="s">
        <v>182</v>
      </c>
      <c r="AM479" s="26">
        <f t="shared" si="372"/>
        <v>0</v>
      </c>
      <c r="AN479" s="26" t="s">
        <v>80</v>
      </c>
      <c r="AO479" s="26">
        <f t="shared" si="373"/>
        <v>0</v>
      </c>
      <c r="AP479" s="26" t="s">
        <v>25</v>
      </c>
      <c r="AQ479" s="26">
        <f t="shared" si="374"/>
        <v>0</v>
      </c>
      <c r="AR479" s="26" t="s">
        <v>466</v>
      </c>
      <c r="AS479" s="26">
        <f t="shared" si="375"/>
        <v>0</v>
      </c>
      <c r="AT479" s="26" t="s">
        <v>92</v>
      </c>
      <c r="AU479" s="26">
        <f t="shared" si="376"/>
        <v>0</v>
      </c>
      <c r="AV479" s="26">
        <v>10</v>
      </c>
      <c r="AW479" s="26" t="s">
        <v>347</v>
      </c>
      <c r="AX479" s="26">
        <f t="shared" si="377"/>
        <v>0</v>
      </c>
      <c r="AY479" s="26" t="s">
        <v>182</v>
      </c>
      <c r="AZ479" s="26">
        <f t="shared" si="378"/>
        <v>0</v>
      </c>
      <c r="BA479" s="26" t="s">
        <v>80</v>
      </c>
      <c r="BB479" s="26">
        <f t="shared" si="379"/>
        <v>0</v>
      </c>
      <c r="BC479" s="26" t="s">
        <v>25</v>
      </c>
      <c r="BD479" s="26">
        <f t="shared" si="380"/>
        <v>0</v>
      </c>
      <c r="BE479" s="26" t="s">
        <v>466</v>
      </c>
      <c r="BF479" s="26">
        <f t="shared" si="381"/>
        <v>0</v>
      </c>
      <c r="BG479" s="26" t="s">
        <v>92</v>
      </c>
      <c r="BH479" s="26">
        <f t="shared" si="382"/>
        <v>0</v>
      </c>
      <c r="BI479" s="26">
        <v>10</v>
      </c>
      <c r="BJ479" s="26" t="s">
        <v>347</v>
      </c>
      <c r="BK479" s="26">
        <f t="shared" si="383"/>
        <v>0</v>
      </c>
      <c r="BL479" s="26" t="s">
        <v>182</v>
      </c>
      <c r="BM479" s="26">
        <f t="shared" si="384"/>
        <v>0</v>
      </c>
      <c r="BN479" s="26" t="s">
        <v>80</v>
      </c>
      <c r="BO479" s="26">
        <f t="shared" si="385"/>
        <v>0</v>
      </c>
      <c r="BP479" s="26" t="s">
        <v>25</v>
      </c>
      <c r="BQ479" s="26">
        <f t="shared" si="386"/>
        <v>0</v>
      </c>
      <c r="BR479" s="26" t="s">
        <v>987</v>
      </c>
      <c r="BS479" s="26">
        <f t="shared" si="387"/>
        <v>0</v>
      </c>
      <c r="BT479" s="26" t="s">
        <v>92</v>
      </c>
      <c r="BU479" s="26">
        <f t="shared" si="388"/>
        <v>0</v>
      </c>
      <c r="BV479" s="26">
        <v>10</v>
      </c>
      <c r="BW479" s="26" t="s">
        <v>347</v>
      </c>
      <c r="BX479" s="26">
        <f t="shared" si="389"/>
        <v>0</v>
      </c>
      <c r="BY479" s="26" t="s">
        <v>182</v>
      </c>
      <c r="BZ479" s="26">
        <f t="shared" si="390"/>
        <v>0</v>
      </c>
      <c r="CA479" s="26" t="s">
        <v>80</v>
      </c>
      <c r="CB479" s="26">
        <f t="shared" si="391"/>
        <v>0</v>
      </c>
      <c r="CC479" s="26" t="s">
        <v>25</v>
      </c>
      <c r="CD479" s="26">
        <f t="shared" si="392"/>
        <v>0</v>
      </c>
      <c r="CE479" s="26" t="s">
        <v>987</v>
      </c>
      <c r="CF479" s="26">
        <f t="shared" si="393"/>
        <v>0</v>
      </c>
      <c r="CG479" s="26" t="s">
        <v>92</v>
      </c>
      <c r="CH479" s="26">
        <f t="shared" si="394"/>
        <v>0</v>
      </c>
      <c r="CI479" s="26">
        <v>10</v>
      </c>
      <c r="CJ479" s="26" t="s">
        <v>347</v>
      </c>
      <c r="CK479" s="26">
        <f t="shared" si="395"/>
        <v>0</v>
      </c>
      <c r="CL479" s="26" t="s">
        <v>182</v>
      </c>
      <c r="CM479" s="26">
        <f t="shared" si="396"/>
        <v>0</v>
      </c>
      <c r="CN479" s="26" t="s">
        <v>80</v>
      </c>
      <c r="CO479" s="26">
        <f t="shared" si="397"/>
        <v>0</v>
      </c>
      <c r="CP479" s="26" t="s">
        <v>25</v>
      </c>
      <c r="CQ479" s="26">
        <f t="shared" si="398"/>
        <v>0</v>
      </c>
      <c r="CR479" s="26" t="s">
        <v>987</v>
      </c>
      <c r="CS479" s="26">
        <f t="shared" si="399"/>
        <v>0</v>
      </c>
      <c r="CT479" s="26" t="s">
        <v>92</v>
      </c>
      <c r="CU479" s="26">
        <f t="shared" si="400"/>
        <v>0</v>
      </c>
    </row>
    <row r="480" spans="1:99" ht="15.75" x14ac:dyDescent="0.15">
      <c r="A480" s="23" t="s">
        <v>1061</v>
      </c>
      <c r="B480" s="24" t="s">
        <v>1062</v>
      </c>
      <c r="C480" s="23" t="s">
        <v>160</v>
      </c>
      <c r="D480" s="23" t="s">
        <v>9</v>
      </c>
      <c r="E480" s="25"/>
      <c r="F480" s="23">
        <v>0</v>
      </c>
      <c r="G480" s="26">
        <v>0</v>
      </c>
      <c r="H480" s="26">
        <v>93</v>
      </c>
      <c r="I480" s="26">
        <v>45</v>
      </c>
      <c r="J480" s="26">
        <v>70</v>
      </c>
      <c r="K480" s="26">
        <v>52</v>
      </c>
      <c r="L480" s="26">
        <v>0</v>
      </c>
      <c r="M480" s="26">
        <v>0</v>
      </c>
      <c r="N480" s="27">
        <v>51</v>
      </c>
      <c r="O480" s="26">
        <v>48</v>
      </c>
      <c r="P480" s="26">
        <f t="shared" si="401"/>
        <v>359</v>
      </c>
      <c r="Q480" s="28" t="str">
        <f>IF(D480="物理类",IF(P480&gt;=分数线!$C$2,"本科",""),IF(D480="历史类",IF(P480&gt;=分数线!$C$3,"本科","")))</f>
        <v/>
      </c>
      <c r="R480" s="28">
        <f t="shared" si="402"/>
        <v>0</v>
      </c>
      <c r="S480" s="28" t="str">
        <f>IF(D480="物理类",IF(P480&gt;=分数线!$C$6,"重本",""),IF(D480="历史类",IF(P480&gt;=分数线!$C$7,"重本","")))</f>
        <v/>
      </c>
      <c r="T480" s="28">
        <f t="shared" si="364"/>
        <v>0</v>
      </c>
      <c r="U480" s="28">
        <f t="shared" si="363"/>
        <v>0</v>
      </c>
      <c r="V480" s="26">
        <v>10</v>
      </c>
      <c r="W480" s="26" t="s">
        <v>301</v>
      </c>
      <c r="X480" s="26">
        <f t="shared" si="365"/>
        <v>0</v>
      </c>
      <c r="Y480" s="26" t="s">
        <v>79</v>
      </c>
      <c r="Z480" s="26">
        <f t="shared" si="366"/>
        <v>0</v>
      </c>
      <c r="AA480" s="26" t="s">
        <v>80</v>
      </c>
      <c r="AB480" s="26">
        <f t="shared" si="367"/>
        <v>0</v>
      </c>
      <c r="AC480" s="49" t="s">
        <v>933</v>
      </c>
      <c r="AD480" s="26">
        <f t="shared" si="368"/>
        <v>0</v>
      </c>
      <c r="AE480" s="29" t="s">
        <v>470</v>
      </c>
      <c r="AF480" s="26">
        <f t="shared" si="369"/>
        <v>0</v>
      </c>
      <c r="AG480" s="29" t="s">
        <v>23</v>
      </c>
      <c r="AH480" s="26">
        <f t="shared" si="370"/>
        <v>0</v>
      </c>
      <c r="AI480" s="26">
        <v>10</v>
      </c>
      <c r="AJ480" s="26" t="s">
        <v>347</v>
      </c>
      <c r="AK480" s="26">
        <f t="shared" si="371"/>
        <v>0</v>
      </c>
      <c r="AL480" s="26" t="s">
        <v>182</v>
      </c>
      <c r="AM480" s="26">
        <f t="shared" si="372"/>
        <v>0</v>
      </c>
      <c r="AN480" s="26" t="s">
        <v>80</v>
      </c>
      <c r="AO480" s="26">
        <f t="shared" si="373"/>
        <v>0</v>
      </c>
      <c r="AP480" s="26" t="s">
        <v>25</v>
      </c>
      <c r="AQ480" s="26">
        <f t="shared" si="374"/>
        <v>0</v>
      </c>
      <c r="AR480" s="26" t="s">
        <v>466</v>
      </c>
      <c r="AS480" s="26">
        <f t="shared" si="375"/>
        <v>0</v>
      </c>
      <c r="AT480" s="26" t="s">
        <v>92</v>
      </c>
      <c r="AU480" s="26">
        <f t="shared" si="376"/>
        <v>0</v>
      </c>
      <c r="AV480" s="26">
        <v>10</v>
      </c>
      <c r="AW480" s="26" t="s">
        <v>347</v>
      </c>
      <c r="AX480" s="26">
        <f t="shared" si="377"/>
        <v>0</v>
      </c>
      <c r="AY480" s="26" t="s">
        <v>182</v>
      </c>
      <c r="AZ480" s="26">
        <f t="shared" si="378"/>
        <v>0</v>
      </c>
      <c r="BA480" s="26" t="s">
        <v>80</v>
      </c>
      <c r="BB480" s="26">
        <f t="shared" si="379"/>
        <v>0</v>
      </c>
      <c r="BC480" s="26" t="s">
        <v>25</v>
      </c>
      <c r="BD480" s="26">
        <f t="shared" si="380"/>
        <v>0</v>
      </c>
      <c r="BE480" s="26" t="s">
        <v>466</v>
      </c>
      <c r="BF480" s="26">
        <f t="shared" si="381"/>
        <v>0</v>
      </c>
      <c r="BG480" s="26" t="s">
        <v>92</v>
      </c>
      <c r="BH480" s="26">
        <f t="shared" si="382"/>
        <v>0</v>
      </c>
      <c r="BI480" s="26">
        <v>10</v>
      </c>
      <c r="BJ480" s="26" t="s">
        <v>347</v>
      </c>
      <c r="BK480" s="26">
        <f t="shared" si="383"/>
        <v>0</v>
      </c>
      <c r="BL480" s="26" t="s">
        <v>182</v>
      </c>
      <c r="BM480" s="26">
        <f t="shared" si="384"/>
        <v>0</v>
      </c>
      <c r="BN480" s="26" t="s">
        <v>80</v>
      </c>
      <c r="BO480" s="26">
        <f t="shared" si="385"/>
        <v>0</v>
      </c>
      <c r="BP480" s="26" t="s">
        <v>25</v>
      </c>
      <c r="BQ480" s="26">
        <f t="shared" si="386"/>
        <v>0</v>
      </c>
      <c r="BR480" s="26" t="s">
        <v>987</v>
      </c>
      <c r="BS480" s="26">
        <f t="shared" si="387"/>
        <v>0</v>
      </c>
      <c r="BT480" s="26" t="s">
        <v>92</v>
      </c>
      <c r="BU480" s="26">
        <f t="shared" si="388"/>
        <v>0</v>
      </c>
      <c r="BV480" s="26">
        <v>10</v>
      </c>
      <c r="BW480" s="26" t="s">
        <v>347</v>
      </c>
      <c r="BX480" s="26">
        <f t="shared" si="389"/>
        <v>0</v>
      </c>
      <c r="BY480" s="26" t="s">
        <v>182</v>
      </c>
      <c r="BZ480" s="26">
        <f t="shared" si="390"/>
        <v>0</v>
      </c>
      <c r="CA480" s="26" t="s">
        <v>80</v>
      </c>
      <c r="CB480" s="26">
        <f t="shared" si="391"/>
        <v>0</v>
      </c>
      <c r="CC480" s="26" t="s">
        <v>25</v>
      </c>
      <c r="CD480" s="26">
        <f t="shared" si="392"/>
        <v>0</v>
      </c>
      <c r="CE480" s="26" t="s">
        <v>987</v>
      </c>
      <c r="CF480" s="26">
        <f t="shared" si="393"/>
        <v>0</v>
      </c>
      <c r="CG480" s="26" t="s">
        <v>92</v>
      </c>
      <c r="CH480" s="26">
        <f t="shared" si="394"/>
        <v>0</v>
      </c>
      <c r="CI480" s="26">
        <v>10</v>
      </c>
      <c r="CJ480" s="26" t="s">
        <v>347</v>
      </c>
      <c r="CK480" s="26">
        <f t="shared" si="395"/>
        <v>0</v>
      </c>
      <c r="CL480" s="26" t="s">
        <v>182</v>
      </c>
      <c r="CM480" s="26">
        <f t="shared" si="396"/>
        <v>0</v>
      </c>
      <c r="CN480" s="26" t="s">
        <v>80</v>
      </c>
      <c r="CO480" s="26">
        <f t="shared" si="397"/>
        <v>0</v>
      </c>
      <c r="CP480" s="26" t="s">
        <v>25</v>
      </c>
      <c r="CQ480" s="26">
        <f t="shared" si="398"/>
        <v>0</v>
      </c>
      <c r="CR480" s="26" t="s">
        <v>987</v>
      </c>
      <c r="CS480" s="26">
        <f t="shared" si="399"/>
        <v>0</v>
      </c>
      <c r="CT480" s="26" t="s">
        <v>92</v>
      </c>
      <c r="CU480" s="26">
        <f t="shared" si="400"/>
        <v>0</v>
      </c>
    </row>
    <row r="481" spans="1:99" ht="15.75" x14ac:dyDescent="0.15">
      <c r="A481" s="23" t="s">
        <v>1063</v>
      </c>
      <c r="B481" s="24" t="s">
        <v>1064</v>
      </c>
      <c r="C481" s="23" t="s">
        <v>160</v>
      </c>
      <c r="D481" s="23" t="s">
        <v>9</v>
      </c>
      <c r="E481" s="25"/>
      <c r="F481" s="23">
        <v>0</v>
      </c>
      <c r="G481" s="26">
        <v>0</v>
      </c>
      <c r="H481" s="26">
        <v>94</v>
      </c>
      <c r="I481" s="26">
        <v>42</v>
      </c>
      <c r="J481" s="26">
        <v>58</v>
      </c>
      <c r="K481" s="26">
        <v>45</v>
      </c>
      <c r="L481" s="26">
        <v>0</v>
      </c>
      <c r="M481" s="26">
        <v>0</v>
      </c>
      <c r="N481" s="27">
        <v>62</v>
      </c>
      <c r="O481" s="26">
        <v>56</v>
      </c>
      <c r="P481" s="26">
        <f t="shared" si="401"/>
        <v>357</v>
      </c>
      <c r="Q481" s="28" t="str">
        <f>IF(D481="物理类",IF(P481&gt;=分数线!$C$2,"本科",""),IF(D481="历史类",IF(P481&gt;=分数线!$C$3,"本科","")))</f>
        <v/>
      </c>
      <c r="R481" s="28">
        <f t="shared" si="402"/>
        <v>0</v>
      </c>
      <c r="S481" s="28" t="str">
        <f>IF(D481="物理类",IF(P481&gt;=分数线!$C$6,"重本",""),IF(D481="历史类",IF(P481&gt;=分数线!$C$7,"重本","")))</f>
        <v/>
      </c>
      <c r="T481" s="28">
        <f t="shared" si="364"/>
        <v>0</v>
      </c>
      <c r="U481" s="28">
        <f t="shared" si="363"/>
        <v>0</v>
      </c>
      <c r="V481" s="26">
        <v>10</v>
      </c>
      <c r="W481" s="26" t="s">
        <v>78</v>
      </c>
      <c r="X481" s="26">
        <f t="shared" si="365"/>
        <v>0</v>
      </c>
      <c r="Y481" s="26" t="s">
        <v>161</v>
      </c>
      <c r="Z481" s="26">
        <f t="shared" si="366"/>
        <v>0</v>
      </c>
      <c r="AA481" s="26" t="s">
        <v>359</v>
      </c>
      <c r="AB481" s="26">
        <f t="shared" si="367"/>
        <v>0</v>
      </c>
      <c r="AC481" s="49" t="s">
        <v>27</v>
      </c>
      <c r="AD481" s="26">
        <f t="shared" si="368"/>
        <v>0</v>
      </c>
      <c r="AE481" s="29" t="s">
        <v>82</v>
      </c>
      <c r="AF481" s="26">
        <f t="shared" si="369"/>
        <v>0</v>
      </c>
      <c r="AG481" s="29" t="s">
        <v>92</v>
      </c>
      <c r="AH481" s="26">
        <f t="shared" si="370"/>
        <v>0</v>
      </c>
      <c r="AI481" s="26">
        <v>10</v>
      </c>
      <c r="AJ481" s="26" t="s">
        <v>347</v>
      </c>
      <c r="AK481" s="26">
        <f t="shared" si="371"/>
        <v>0</v>
      </c>
      <c r="AL481" s="26" t="s">
        <v>182</v>
      </c>
      <c r="AM481" s="26">
        <f t="shared" si="372"/>
        <v>0</v>
      </c>
      <c r="AN481" s="26" t="s">
        <v>80</v>
      </c>
      <c r="AO481" s="26">
        <f t="shared" si="373"/>
        <v>0</v>
      </c>
      <c r="AP481" s="26" t="s">
        <v>25</v>
      </c>
      <c r="AQ481" s="26">
        <f t="shared" si="374"/>
        <v>0</v>
      </c>
      <c r="AR481" s="26" t="s">
        <v>466</v>
      </c>
      <c r="AS481" s="26">
        <f t="shared" si="375"/>
        <v>0</v>
      </c>
      <c r="AT481" s="26" t="s">
        <v>92</v>
      </c>
      <c r="AU481" s="26">
        <f t="shared" si="376"/>
        <v>0</v>
      </c>
      <c r="AV481" s="26">
        <v>10</v>
      </c>
      <c r="AW481" s="26" t="s">
        <v>347</v>
      </c>
      <c r="AX481" s="26">
        <f t="shared" si="377"/>
        <v>0</v>
      </c>
      <c r="AY481" s="26" t="s">
        <v>182</v>
      </c>
      <c r="AZ481" s="26">
        <f t="shared" si="378"/>
        <v>0</v>
      </c>
      <c r="BA481" s="26" t="s">
        <v>80</v>
      </c>
      <c r="BB481" s="26">
        <f t="shared" si="379"/>
        <v>0</v>
      </c>
      <c r="BC481" s="26" t="s">
        <v>25</v>
      </c>
      <c r="BD481" s="26">
        <f t="shared" si="380"/>
        <v>0</v>
      </c>
      <c r="BE481" s="26" t="s">
        <v>466</v>
      </c>
      <c r="BF481" s="26">
        <f t="shared" si="381"/>
        <v>0</v>
      </c>
      <c r="BG481" s="26" t="s">
        <v>92</v>
      </c>
      <c r="BH481" s="26">
        <f t="shared" si="382"/>
        <v>0</v>
      </c>
      <c r="BI481" s="26">
        <v>10</v>
      </c>
      <c r="BJ481" s="26" t="s">
        <v>347</v>
      </c>
      <c r="BK481" s="26">
        <f t="shared" si="383"/>
        <v>0</v>
      </c>
      <c r="BL481" s="26" t="s">
        <v>182</v>
      </c>
      <c r="BM481" s="26">
        <f t="shared" si="384"/>
        <v>0</v>
      </c>
      <c r="BN481" s="26" t="s">
        <v>80</v>
      </c>
      <c r="BO481" s="26">
        <f t="shared" si="385"/>
        <v>0</v>
      </c>
      <c r="BP481" s="26" t="s">
        <v>25</v>
      </c>
      <c r="BQ481" s="26">
        <f t="shared" si="386"/>
        <v>0</v>
      </c>
      <c r="BR481" s="26" t="s">
        <v>987</v>
      </c>
      <c r="BS481" s="26">
        <f t="shared" si="387"/>
        <v>0</v>
      </c>
      <c r="BT481" s="26" t="s">
        <v>92</v>
      </c>
      <c r="BU481" s="26">
        <f t="shared" si="388"/>
        <v>0</v>
      </c>
      <c r="BV481" s="26">
        <v>10</v>
      </c>
      <c r="BW481" s="26" t="s">
        <v>347</v>
      </c>
      <c r="BX481" s="26">
        <f t="shared" si="389"/>
        <v>0</v>
      </c>
      <c r="BY481" s="26" t="s">
        <v>182</v>
      </c>
      <c r="BZ481" s="26">
        <f t="shared" si="390"/>
        <v>0</v>
      </c>
      <c r="CA481" s="26" t="s">
        <v>80</v>
      </c>
      <c r="CB481" s="26">
        <f t="shared" si="391"/>
        <v>0</v>
      </c>
      <c r="CC481" s="26" t="s">
        <v>25</v>
      </c>
      <c r="CD481" s="26">
        <f t="shared" si="392"/>
        <v>0</v>
      </c>
      <c r="CE481" s="26" t="s">
        <v>987</v>
      </c>
      <c r="CF481" s="26">
        <f t="shared" si="393"/>
        <v>0</v>
      </c>
      <c r="CG481" s="26" t="s">
        <v>92</v>
      </c>
      <c r="CH481" s="26">
        <f t="shared" si="394"/>
        <v>0</v>
      </c>
      <c r="CI481" s="26">
        <v>10</v>
      </c>
      <c r="CJ481" s="26" t="s">
        <v>347</v>
      </c>
      <c r="CK481" s="26">
        <f t="shared" si="395"/>
        <v>0</v>
      </c>
      <c r="CL481" s="26" t="s">
        <v>182</v>
      </c>
      <c r="CM481" s="26">
        <f t="shared" si="396"/>
        <v>0</v>
      </c>
      <c r="CN481" s="26" t="s">
        <v>80</v>
      </c>
      <c r="CO481" s="26">
        <f t="shared" si="397"/>
        <v>0</v>
      </c>
      <c r="CP481" s="26" t="s">
        <v>25</v>
      </c>
      <c r="CQ481" s="26">
        <f t="shared" si="398"/>
        <v>0</v>
      </c>
      <c r="CR481" s="26" t="s">
        <v>987</v>
      </c>
      <c r="CS481" s="26">
        <f t="shared" si="399"/>
        <v>0</v>
      </c>
      <c r="CT481" s="26" t="s">
        <v>92</v>
      </c>
      <c r="CU481" s="26">
        <f t="shared" si="400"/>
        <v>0</v>
      </c>
    </row>
    <row r="482" spans="1:99" ht="15.75" x14ac:dyDescent="0.15">
      <c r="A482" s="23" t="s">
        <v>15</v>
      </c>
      <c r="B482" s="24" t="s">
        <v>1065</v>
      </c>
      <c r="C482" s="23" t="s">
        <v>160</v>
      </c>
      <c r="D482" s="23" t="s">
        <v>9</v>
      </c>
      <c r="E482" s="25"/>
      <c r="F482" s="23">
        <v>0</v>
      </c>
      <c r="G482" s="26">
        <v>0</v>
      </c>
      <c r="H482" s="26">
        <v>77</v>
      </c>
      <c r="I482" s="26">
        <v>75</v>
      </c>
      <c r="J482" s="26">
        <v>23</v>
      </c>
      <c r="K482" s="26">
        <v>60</v>
      </c>
      <c r="L482" s="26">
        <v>0</v>
      </c>
      <c r="M482" s="26">
        <v>0</v>
      </c>
      <c r="N482" s="27">
        <v>54</v>
      </c>
      <c r="O482" s="26">
        <v>68</v>
      </c>
      <c r="P482" s="26">
        <f t="shared" si="401"/>
        <v>357</v>
      </c>
      <c r="Q482" s="28" t="str">
        <f>IF(D482="物理类",IF(P482&gt;=分数线!$C$2,"本科",""),IF(D482="历史类",IF(P482&gt;=分数线!$C$3,"本科","")))</f>
        <v/>
      </c>
      <c r="R482" s="28">
        <f t="shared" si="402"/>
        <v>0</v>
      </c>
      <c r="S482" s="28" t="str">
        <f>IF(D482="物理类",IF(P482&gt;=分数线!$C$6,"重本",""),IF(D482="历史类",IF(P482&gt;=分数线!$C$7,"重本","")))</f>
        <v/>
      </c>
      <c r="T482" s="28">
        <f t="shared" si="364"/>
        <v>0</v>
      </c>
      <c r="U482" s="28">
        <f t="shared" si="363"/>
        <v>0</v>
      </c>
      <c r="V482" s="26">
        <v>10</v>
      </c>
      <c r="W482" s="26" t="s">
        <v>85</v>
      </c>
      <c r="X482" s="26">
        <f t="shared" si="365"/>
        <v>0</v>
      </c>
      <c r="Y482" s="26" t="s">
        <v>86</v>
      </c>
      <c r="Z482" s="26">
        <f t="shared" si="366"/>
        <v>0</v>
      </c>
      <c r="AA482" s="26" t="s">
        <v>306</v>
      </c>
      <c r="AB482" s="26">
        <f t="shared" si="367"/>
        <v>0</v>
      </c>
      <c r="AC482" s="49" t="s">
        <v>65</v>
      </c>
      <c r="AD482" s="26">
        <f t="shared" si="368"/>
        <v>0</v>
      </c>
      <c r="AE482" s="29" t="s">
        <v>466</v>
      </c>
      <c r="AF482" s="26">
        <f t="shared" si="369"/>
        <v>0</v>
      </c>
      <c r="AG482" s="29" t="s">
        <v>602</v>
      </c>
      <c r="AH482" s="26">
        <f t="shared" si="370"/>
        <v>0</v>
      </c>
      <c r="AI482" s="26">
        <v>10</v>
      </c>
      <c r="AJ482" s="26" t="s">
        <v>347</v>
      </c>
      <c r="AK482" s="26">
        <f t="shared" si="371"/>
        <v>0</v>
      </c>
      <c r="AL482" s="26" t="s">
        <v>182</v>
      </c>
      <c r="AM482" s="26">
        <f t="shared" si="372"/>
        <v>0</v>
      </c>
      <c r="AN482" s="26" t="s">
        <v>80</v>
      </c>
      <c r="AO482" s="26">
        <f t="shared" si="373"/>
        <v>0</v>
      </c>
      <c r="AP482" s="26" t="s">
        <v>25</v>
      </c>
      <c r="AQ482" s="26">
        <f t="shared" si="374"/>
        <v>0</v>
      </c>
      <c r="AR482" s="26" t="s">
        <v>466</v>
      </c>
      <c r="AS482" s="26">
        <f t="shared" si="375"/>
        <v>0</v>
      </c>
      <c r="AT482" s="26" t="s">
        <v>92</v>
      </c>
      <c r="AU482" s="26">
        <f t="shared" si="376"/>
        <v>0</v>
      </c>
      <c r="AV482" s="26">
        <v>10</v>
      </c>
      <c r="AW482" s="26" t="s">
        <v>347</v>
      </c>
      <c r="AX482" s="26">
        <f t="shared" si="377"/>
        <v>0</v>
      </c>
      <c r="AY482" s="26" t="s">
        <v>182</v>
      </c>
      <c r="AZ482" s="26">
        <f t="shared" si="378"/>
        <v>0</v>
      </c>
      <c r="BA482" s="26" t="s">
        <v>80</v>
      </c>
      <c r="BB482" s="26">
        <f t="shared" si="379"/>
        <v>0</v>
      </c>
      <c r="BC482" s="26" t="s">
        <v>25</v>
      </c>
      <c r="BD482" s="26">
        <f t="shared" si="380"/>
        <v>0</v>
      </c>
      <c r="BE482" s="26" t="s">
        <v>466</v>
      </c>
      <c r="BF482" s="26">
        <f t="shared" si="381"/>
        <v>0</v>
      </c>
      <c r="BG482" s="26" t="s">
        <v>92</v>
      </c>
      <c r="BH482" s="26">
        <f t="shared" si="382"/>
        <v>0</v>
      </c>
      <c r="BI482" s="26">
        <v>10</v>
      </c>
      <c r="BJ482" s="26" t="s">
        <v>347</v>
      </c>
      <c r="BK482" s="26">
        <f t="shared" si="383"/>
        <v>0</v>
      </c>
      <c r="BL482" s="26" t="s">
        <v>182</v>
      </c>
      <c r="BM482" s="26">
        <f t="shared" si="384"/>
        <v>0</v>
      </c>
      <c r="BN482" s="26" t="s">
        <v>80</v>
      </c>
      <c r="BO482" s="26">
        <f t="shared" si="385"/>
        <v>0</v>
      </c>
      <c r="BP482" s="26" t="s">
        <v>25</v>
      </c>
      <c r="BQ482" s="26">
        <f t="shared" si="386"/>
        <v>0</v>
      </c>
      <c r="BR482" s="26" t="s">
        <v>987</v>
      </c>
      <c r="BS482" s="26">
        <f t="shared" si="387"/>
        <v>0</v>
      </c>
      <c r="BT482" s="26" t="s">
        <v>92</v>
      </c>
      <c r="BU482" s="26">
        <f t="shared" si="388"/>
        <v>0</v>
      </c>
      <c r="BV482" s="26">
        <v>10</v>
      </c>
      <c r="BW482" s="26" t="s">
        <v>347</v>
      </c>
      <c r="BX482" s="26">
        <f t="shared" si="389"/>
        <v>0</v>
      </c>
      <c r="BY482" s="26" t="s">
        <v>182</v>
      </c>
      <c r="BZ482" s="26">
        <f t="shared" si="390"/>
        <v>0</v>
      </c>
      <c r="CA482" s="26" t="s">
        <v>80</v>
      </c>
      <c r="CB482" s="26">
        <f t="shared" si="391"/>
        <v>0</v>
      </c>
      <c r="CC482" s="26" t="s">
        <v>25</v>
      </c>
      <c r="CD482" s="26">
        <f t="shared" si="392"/>
        <v>0</v>
      </c>
      <c r="CE482" s="26" t="s">
        <v>987</v>
      </c>
      <c r="CF482" s="26">
        <f t="shared" si="393"/>
        <v>0</v>
      </c>
      <c r="CG482" s="26" t="s">
        <v>92</v>
      </c>
      <c r="CH482" s="26">
        <f t="shared" si="394"/>
        <v>0</v>
      </c>
      <c r="CI482" s="26">
        <v>10</v>
      </c>
      <c r="CJ482" s="26" t="s">
        <v>347</v>
      </c>
      <c r="CK482" s="26">
        <f t="shared" si="395"/>
        <v>0</v>
      </c>
      <c r="CL482" s="26" t="s">
        <v>182</v>
      </c>
      <c r="CM482" s="26">
        <f t="shared" si="396"/>
        <v>0</v>
      </c>
      <c r="CN482" s="26" t="s">
        <v>80</v>
      </c>
      <c r="CO482" s="26">
        <f t="shared" si="397"/>
        <v>0</v>
      </c>
      <c r="CP482" s="26" t="s">
        <v>25</v>
      </c>
      <c r="CQ482" s="26">
        <f t="shared" si="398"/>
        <v>0</v>
      </c>
      <c r="CR482" s="26" t="s">
        <v>987</v>
      </c>
      <c r="CS482" s="26">
        <f t="shared" si="399"/>
        <v>0</v>
      </c>
      <c r="CT482" s="26" t="s">
        <v>92</v>
      </c>
      <c r="CU482" s="26">
        <f t="shared" si="400"/>
        <v>0</v>
      </c>
    </row>
    <row r="483" spans="1:99" ht="15.75" x14ac:dyDescent="0.15">
      <c r="A483" s="23" t="s">
        <v>1066</v>
      </c>
      <c r="B483" s="24" t="s">
        <v>1067</v>
      </c>
      <c r="C483" s="23" t="s">
        <v>160</v>
      </c>
      <c r="D483" s="23" t="s">
        <v>9</v>
      </c>
      <c r="E483" s="25"/>
      <c r="F483" s="23">
        <v>0</v>
      </c>
      <c r="G483" s="26">
        <v>0</v>
      </c>
      <c r="H483" s="26">
        <v>94</v>
      </c>
      <c r="I483" s="26">
        <v>52</v>
      </c>
      <c r="J483" s="26">
        <v>23</v>
      </c>
      <c r="K483" s="26">
        <v>54</v>
      </c>
      <c r="L483" s="26">
        <v>0</v>
      </c>
      <c r="M483" s="26">
        <v>0</v>
      </c>
      <c r="N483" s="27">
        <v>63</v>
      </c>
      <c r="O483" s="26">
        <v>61</v>
      </c>
      <c r="P483" s="26">
        <f t="shared" si="401"/>
        <v>347</v>
      </c>
      <c r="Q483" s="28" t="str">
        <f>IF(D483="物理类",IF(P483&gt;=分数线!$C$2,"本科",""),IF(D483="历史类",IF(P483&gt;=分数线!$C$3,"本科","")))</f>
        <v/>
      </c>
      <c r="R483" s="28">
        <f t="shared" si="402"/>
        <v>0</v>
      </c>
      <c r="S483" s="28" t="str">
        <f>IF(D483="物理类",IF(P483&gt;=分数线!$C$6,"重本",""),IF(D483="历史类",IF(P483&gt;=分数线!$C$7,"重本","")))</f>
        <v/>
      </c>
      <c r="T483" s="28">
        <f t="shared" si="364"/>
        <v>0</v>
      </c>
      <c r="U483" s="28">
        <f t="shared" si="363"/>
        <v>0</v>
      </c>
      <c r="V483" s="26">
        <v>10</v>
      </c>
      <c r="W483" s="26" t="s">
        <v>301</v>
      </c>
      <c r="X483" s="26">
        <f t="shared" si="365"/>
        <v>0</v>
      </c>
      <c r="Y483" s="26" t="s">
        <v>79</v>
      </c>
      <c r="Z483" s="26">
        <f t="shared" si="366"/>
        <v>0</v>
      </c>
      <c r="AA483" s="26" t="s">
        <v>80</v>
      </c>
      <c r="AB483" s="26">
        <f t="shared" si="367"/>
        <v>0</v>
      </c>
      <c r="AC483" s="49" t="s">
        <v>933</v>
      </c>
      <c r="AD483" s="26">
        <f t="shared" si="368"/>
        <v>0</v>
      </c>
      <c r="AE483" s="29" t="s">
        <v>470</v>
      </c>
      <c r="AF483" s="26">
        <f t="shared" si="369"/>
        <v>0</v>
      </c>
      <c r="AG483" s="29" t="s">
        <v>23</v>
      </c>
      <c r="AH483" s="26">
        <f t="shared" si="370"/>
        <v>0</v>
      </c>
      <c r="AI483" s="26">
        <v>10</v>
      </c>
      <c r="AJ483" s="26" t="s">
        <v>347</v>
      </c>
      <c r="AK483" s="26">
        <f t="shared" si="371"/>
        <v>0</v>
      </c>
      <c r="AL483" s="26" t="s">
        <v>182</v>
      </c>
      <c r="AM483" s="26">
        <f t="shared" si="372"/>
        <v>0</v>
      </c>
      <c r="AN483" s="26" t="s">
        <v>80</v>
      </c>
      <c r="AO483" s="26">
        <f t="shared" si="373"/>
        <v>0</v>
      </c>
      <c r="AP483" s="26" t="s">
        <v>25</v>
      </c>
      <c r="AQ483" s="26">
        <f t="shared" si="374"/>
        <v>0</v>
      </c>
      <c r="AR483" s="26" t="s">
        <v>466</v>
      </c>
      <c r="AS483" s="26">
        <f t="shared" si="375"/>
        <v>0</v>
      </c>
      <c r="AT483" s="26" t="s">
        <v>92</v>
      </c>
      <c r="AU483" s="26">
        <f t="shared" si="376"/>
        <v>0</v>
      </c>
      <c r="AV483" s="26">
        <v>10</v>
      </c>
      <c r="AW483" s="26" t="s">
        <v>347</v>
      </c>
      <c r="AX483" s="26">
        <f t="shared" si="377"/>
        <v>0</v>
      </c>
      <c r="AY483" s="26" t="s">
        <v>182</v>
      </c>
      <c r="AZ483" s="26">
        <f t="shared" si="378"/>
        <v>0</v>
      </c>
      <c r="BA483" s="26" t="s">
        <v>80</v>
      </c>
      <c r="BB483" s="26">
        <f t="shared" si="379"/>
        <v>0</v>
      </c>
      <c r="BC483" s="26" t="s">
        <v>25</v>
      </c>
      <c r="BD483" s="26">
        <f t="shared" si="380"/>
        <v>0</v>
      </c>
      <c r="BE483" s="26" t="s">
        <v>466</v>
      </c>
      <c r="BF483" s="26">
        <f t="shared" si="381"/>
        <v>0</v>
      </c>
      <c r="BG483" s="26" t="s">
        <v>92</v>
      </c>
      <c r="BH483" s="26">
        <f t="shared" si="382"/>
        <v>0</v>
      </c>
      <c r="BI483" s="26">
        <v>10</v>
      </c>
      <c r="BJ483" s="26" t="s">
        <v>347</v>
      </c>
      <c r="BK483" s="26">
        <f t="shared" si="383"/>
        <v>0</v>
      </c>
      <c r="BL483" s="26" t="s">
        <v>182</v>
      </c>
      <c r="BM483" s="26">
        <f t="shared" si="384"/>
        <v>0</v>
      </c>
      <c r="BN483" s="26" t="s">
        <v>80</v>
      </c>
      <c r="BO483" s="26">
        <f t="shared" si="385"/>
        <v>0</v>
      </c>
      <c r="BP483" s="26" t="s">
        <v>25</v>
      </c>
      <c r="BQ483" s="26">
        <f t="shared" si="386"/>
        <v>0</v>
      </c>
      <c r="BR483" s="26" t="s">
        <v>987</v>
      </c>
      <c r="BS483" s="26">
        <f t="shared" si="387"/>
        <v>0</v>
      </c>
      <c r="BT483" s="26" t="s">
        <v>92</v>
      </c>
      <c r="BU483" s="26">
        <f t="shared" si="388"/>
        <v>0</v>
      </c>
      <c r="BV483" s="26">
        <v>10</v>
      </c>
      <c r="BW483" s="26" t="s">
        <v>347</v>
      </c>
      <c r="BX483" s="26">
        <f t="shared" si="389"/>
        <v>0</v>
      </c>
      <c r="BY483" s="26" t="s">
        <v>182</v>
      </c>
      <c r="BZ483" s="26">
        <f t="shared" si="390"/>
        <v>0</v>
      </c>
      <c r="CA483" s="26" t="s">
        <v>80</v>
      </c>
      <c r="CB483" s="26">
        <f t="shared" si="391"/>
        <v>0</v>
      </c>
      <c r="CC483" s="26" t="s">
        <v>25</v>
      </c>
      <c r="CD483" s="26">
        <f t="shared" si="392"/>
        <v>0</v>
      </c>
      <c r="CE483" s="26" t="s">
        <v>987</v>
      </c>
      <c r="CF483" s="26">
        <f t="shared" si="393"/>
        <v>0</v>
      </c>
      <c r="CG483" s="26" t="s">
        <v>92</v>
      </c>
      <c r="CH483" s="26">
        <f t="shared" si="394"/>
        <v>0</v>
      </c>
      <c r="CI483" s="26">
        <v>10</v>
      </c>
      <c r="CJ483" s="26" t="s">
        <v>347</v>
      </c>
      <c r="CK483" s="26">
        <f t="shared" si="395"/>
        <v>0</v>
      </c>
      <c r="CL483" s="26" t="s">
        <v>182</v>
      </c>
      <c r="CM483" s="26">
        <f t="shared" si="396"/>
        <v>0</v>
      </c>
      <c r="CN483" s="26" t="s">
        <v>80</v>
      </c>
      <c r="CO483" s="26">
        <f t="shared" si="397"/>
        <v>0</v>
      </c>
      <c r="CP483" s="26" t="s">
        <v>25</v>
      </c>
      <c r="CQ483" s="26">
        <f t="shared" si="398"/>
        <v>0</v>
      </c>
      <c r="CR483" s="26" t="s">
        <v>987</v>
      </c>
      <c r="CS483" s="26">
        <f t="shared" si="399"/>
        <v>0</v>
      </c>
      <c r="CT483" s="26" t="s">
        <v>92</v>
      </c>
      <c r="CU483" s="26">
        <f t="shared" si="400"/>
        <v>0</v>
      </c>
    </row>
    <row r="484" spans="1:99" ht="15.75" x14ac:dyDescent="0.15">
      <c r="A484" s="23" t="s">
        <v>1068</v>
      </c>
      <c r="B484" s="24" t="s">
        <v>1069</v>
      </c>
      <c r="C484" s="23" t="s">
        <v>160</v>
      </c>
      <c r="D484" s="23" t="s">
        <v>9</v>
      </c>
      <c r="E484" s="25"/>
      <c r="F484" s="23">
        <v>0</v>
      </c>
      <c r="G484" s="26">
        <v>0</v>
      </c>
      <c r="H484" s="26">
        <v>82</v>
      </c>
      <c r="I484" s="26">
        <v>29</v>
      </c>
      <c r="J484" s="26">
        <v>47</v>
      </c>
      <c r="K484" s="26">
        <v>53</v>
      </c>
      <c r="L484" s="26">
        <v>0</v>
      </c>
      <c r="M484" s="26">
        <v>0</v>
      </c>
      <c r="N484" s="27">
        <v>68</v>
      </c>
      <c r="O484" s="26">
        <v>58</v>
      </c>
      <c r="P484" s="26">
        <f t="shared" si="401"/>
        <v>337</v>
      </c>
      <c r="Q484" s="28" t="str">
        <f>IF(D484="物理类",IF(P484&gt;=分数线!$C$2,"本科",""),IF(D484="历史类",IF(P484&gt;=分数线!$C$3,"本科","")))</f>
        <v/>
      </c>
      <c r="R484" s="28">
        <f t="shared" si="402"/>
        <v>0</v>
      </c>
      <c r="S484" s="28" t="str">
        <f>IF(D484="物理类",IF(P484&gt;=分数线!$C$6,"重本",""),IF(D484="历史类",IF(P484&gt;=分数线!$C$7,"重本","")))</f>
        <v/>
      </c>
      <c r="T484" s="28">
        <f t="shared" si="364"/>
        <v>0</v>
      </c>
      <c r="U484" s="28">
        <f t="shared" si="363"/>
        <v>0</v>
      </c>
      <c r="V484" s="26">
        <v>10</v>
      </c>
      <c r="W484" s="26" t="s">
        <v>347</v>
      </c>
      <c r="X484" s="26">
        <f t="shared" si="365"/>
        <v>0</v>
      </c>
      <c r="Y484" s="26" t="s">
        <v>182</v>
      </c>
      <c r="Z484" s="26">
        <f t="shared" si="366"/>
        <v>0</v>
      </c>
      <c r="AA484" s="26" t="s">
        <v>80</v>
      </c>
      <c r="AB484" s="26">
        <f t="shared" si="367"/>
        <v>0</v>
      </c>
      <c r="AC484" s="49" t="s">
        <v>918</v>
      </c>
      <c r="AD484" s="26">
        <f t="shared" si="368"/>
        <v>0</v>
      </c>
      <c r="AE484" s="29" t="s">
        <v>66</v>
      </c>
      <c r="AF484" s="26">
        <f t="shared" si="369"/>
        <v>0</v>
      </c>
      <c r="AG484" s="29" t="s">
        <v>602</v>
      </c>
      <c r="AH484" s="26">
        <f t="shared" si="370"/>
        <v>0</v>
      </c>
      <c r="AI484" s="26">
        <v>10</v>
      </c>
      <c r="AJ484" s="26" t="s">
        <v>347</v>
      </c>
      <c r="AK484" s="26">
        <f t="shared" si="371"/>
        <v>0</v>
      </c>
      <c r="AL484" s="26" t="s">
        <v>182</v>
      </c>
      <c r="AM484" s="26">
        <f t="shared" si="372"/>
        <v>0</v>
      </c>
      <c r="AN484" s="26" t="s">
        <v>80</v>
      </c>
      <c r="AO484" s="26">
        <f t="shared" si="373"/>
        <v>0</v>
      </c>
      <c r="AP484" s="26" t="s">
        <v>25</v>
      </c>
      <c r="AQ484" s="26">
        <f t="shared" si="374"/>
        <v>0</v>
      </c>
      <c r="AR484" s="26" t="s">
        <v>466</v>
      </c>
      <c r="AS484" s="26">
        <f t="shared" si="375"/>
        <v>0</v>
      </c>
      <c r="AT484" s="26" t="s">
        <v>92</v>
      </c>
      <c r="AU484" s="26">
        <f t="shared" si="376"/>
        <v>0</v>
      </c>
      <c r="AV484" s="26">
        <v>10</v>
      </c>
      <c r="AW484" s="26" t="s">
        <v>347</v>
      </c>
      <c r="AX484" s="26">
        <f t="shared" si="377"/>
        <v>0</v>
      </c>
      <c r="AY484" s="26" t="s">
        <v>182</v>
      </c>
      <c r="AZ484" s="26">
        <f t="shared" si="378"/>
        <v>0</v>
      </c>
      <c r="BA484" s="26" t="s">
        <v>80</v>
      </c>
      <c r="BB484" s="26">
        <f t="shared" si="379"/>
        <v>0</v>
      </c>
      <c r="BC484" s="26" t="s">
        <v>25</v>
      </c>
      <c r="BD484" s="26">
        <f t="shared" si="380"/>
        <v>0</v>
      </c>
      <c r="BE484" s="26" t="s">
        <v>466</v>
      </c>
      <c r="BF484" s="26">
        <f t="shared" si="381"/>
        <v>0</v>
      </c>
      <c r="BG484" s="26" t="s">
        <v>92</v>
      </c>
      <c r="BH484" s="26">
        <f t="shared" si="382"/>
        <v>0</v>
      </c>
      <c r="BI484" s="26">
        <v>10</v>
      </c>
      <c r="BJ484" s="26" t="s">
        <v>347</v>
      </c>
      <c r="BK484" s="26">
        <f t="shared" si="383"/>
        <v>0</v>
      </c>
      <c r="BL484" s="26" t="s">
        <v>182</v>
      </c>
      <c r="BM484" s="26">
        <f t="shared" si="384"/>
        <v>0</v>
      </c>
      <c r="BN484" s="26" t="s">
        <v>80</v>
      </c>
      <c r="BO484" s="26">
        <f t="shared" si="385"/>
        <v>0</v>
      </c>
      <c r="BP484" s="26" t="s">
        <v>25</v>
      </c>
      <c r="BQ484" s="26">
        <f t="shared" si="386"/>
        <v>0</v>
      </c>
      <c r="BR484" s="26" t="s">
        <v>987</v>
      </c>
      <c r="BS484" s="26">
        <f t="shared" si="387"/>
        <v>0</v>
      </c>
      <c r="BT484" s="26" t="s">
        <v>92</v>
      </c>
      <c r="BU484" s="26">
        <f t="shared" si="388"/>
        <v>0</v>
      </c>
      <c r="BV484" s="26">
        <v>10</v>
      </c>
      <c r="BW484" s="26" t="s">
        <v>347</v>
      </c>
      <c r="BX484" s="26">
        <f t="shared" si="389"/>
        <v>0</v>
      </c>
      <c r="BY484" s="26" t="s">
        <v>182</v>
      </c>
      <c r="BZ484" s="26">
        <f t="shared" si="390"/>
        <v>0</v>
      </c>
      <c r="CA484" s="26" t="s">
        <v>80</v>
      </c>
      <c r="CB484" s="26">
        <f t="shared" si="391"/>
        <v>0</v>
      </c>
      <c r="CC484" s="26" t="s">
        <v>25</v>
      </c>
      <c r="CD484" s="26">
        <f t="shared" si="392"/>
        <v>0</v>
      </c>
      <c r="CE484" s="26" t="s">
        <v>987</v>
      </c>
      <c r="CF484" s="26">
        <f t="shared" si="393"/>
        <v>0</v>
      </c>
      <c r="CG484" s="26" t="s">
        <v>92</v>
      </c>
      <c r="CH484" s="26">
        <f t="shared" si="394"/>
        <v>0</v>
      </c>
      <c r="CI484" s="26">
        <v>10</v>
      </c>
      <c r="CJ484" s="26" t="s">
        <v>347</v>
      </c>
      <c r="CK484" s="26">
        <f t="shared" si="395"/>
        <v>0</v>
      </c>
      <c r="CL484" s="26" t="s">
        <v>182</v>
      </c>
      <c r="CM484" s="26">
        <f t="shared" si="396"/>
        <v>0</v>
      </c>
      <c r="CN484" s="26" t="s">
        <v>80</v>
      </c>
      <c r="CO484" s="26">
        <f t="shared" si="397"/>
        <v>0</v>
      </c>
      <c r="CP484" s="26" t="s">
        <v>25</v>
      </c>
      <c r="CQ484" s="26">
        <f t="shared" si="398"/>
        <v>0</v>
      </c>
      <c r="CR484" s="26" t="s">
        <v>987</v>
      </c>
      <c r="CS484" s="26">
        <f t="shared" si="399"/>
        <v>0</v>
      </c>
      <c r="CT484" s="26" t="s">
        <v>92</v>
      </c>
      <c r="CU484" s="26">
        <f t="shared" si="400"/>
        <v>0</v>
      </c>
    </row>
    <row r="485" spans="1:99" ht="15.75" x14ac:dyDescent="0.15">
      <c r="A485" s="23" t="s">
        <v>1070</v>
      </c>
      <c r="B485" s="24" t="s">
        <v>1071</v>
      </c>
      <c r="C485" s="23" t="s">
        <v>160</v>
      </c>
      <c r="D485" s="23" t="s">
        <v>9</v>
      </c>
      <c r="E485" s="25"/>
      <c r="F485" s="23">
        <v>0</v>
      </c>
      <c r="G485" s="26">
        <v>0</v>
      </c>
      <c r="H485" s="26">
        <v>77</v>
      </c>
      <c r="I485" s="26">
        <v>33</v>
      </c>
      <c r="J485" s="26">
        <v>26</v>
      </c>
      <c r="K485" s="26">
        <v>53</v>
      </c>
      <c r="L485" s="26">
        <v>0</v>
      </c>
      <c r="M485" s="26">
        <v>0</v>
      </c>
      <c r="N485" s="27">
        <v>58</v>
      </c>
      <c r="O485" s="26">
        <v>40</v>
      </c>
      <c r="P485" s="26">
        <f t="shared" si="401"/>
        <v>287</v>
      </c>
      <c r="Q485" s="28" t="str">
        <f>IF(D485="物理类",IF(P485&gt;=分数线!$C$2,"本科",""),IF(D485="历史类",IF(P485&gt;=分数线!$C$3,"本科","")))</f>
        <v/>
      </c>
      <c r="R485" s="28">
        <f t="shared" si="402"/>
        <v>0</v>
      </c>
      <c r="S485" s="28" t="str">
        <f>IF(D485="物理类",IF(P485&gt;=分数线!$C$6,"重本",""),IF(D485="历史类",IF(P485&gt;=分数线!$C$7,"重本","")))</f>
        <v/>
      </c>
      <c r="T485" s="28">
        <f t="shared" si="364"/>
        <v>0</v>
      </c>
      <c r="U485" s="28">
        <f t="shared" si="363"/>
        <v>0</v>
      </c>
      <c r="V485" s="26">
        <v>10</v>
      </c>
      <c r="W485" s="26" t="s">
        <v>347</v>
      </c>
      <c r="X485" s="26">
        <f t="shared" si="365"/>
        <v>0</v>
      </c>
      <c r="Y485" s="26" t="s">
        <v>182</v>
      </c>
      <c r="Z485" s="26">
        <f t="shared" si="366"/>
        <v>0</v>
      </c>
      <c r="AA485" s="26" t="s">
        <v>80</v>
      </c>
      <c r="AB485" s="26">
        <f t="shared" si="367"/>
        <v>0</v>
      </c>
      <c r="AC485" s="49" t="s">
        <v>918</v>
      </c>
      <c r="AD485" s="26">
        <f t="shared" si="368"/>
        <v>0</v>
      </c>
      <c r="AE485" s="29" t="s">
        <v>66</v>
      </c>
      <c r="AF485" s="26">
        <f t="shared" si="369"/>
        <v>0</v>
      </c>
      <c r="AG485" s="29" t="s">
        <v>602</v>
      </c>
      <c r="AH485" s="26">
        <f t="shared" si="370"/>
        <v>0</v>
      </c>
      <c r="AI485" s="26">
        <v>10</v>
      </c>
      <c r="AJ485" s="26" t="s">
        <v>347</v>
      </c>
      <c r="AK485" s="26">
        <f t="shared" si="371"/>
        <v>0</v>
      </c>
      <c r="AL485" s="26" t="s">
        <v>182</v>
      </c>
      <c r="AM485" s="26">
        <f t="shared" si="372"/>
        <v>0</v>
      </c>
      <c r="AN485" s="26" t="s">
        <v>80</v>
      </c>
      <c r="AO485" s="26">
        <f t="shared" si="373"/>
        <v>0</v>
      </c>
      <c r="AP485" s="26" t="s">
        <v>25</v>
      </c>
      <c r="AQ485" s="26">
        <f t="shared" si="374"/>
        <v>0</v>
      </c>
      <c r="AR485" s="26" t="s">
        <v>466</v>
      </c>
      <c r="AS485" s="26">
        <f t="shared" si="375"/>
        <v>0</v>
      </c>
      <c r="AT485" s="26" t="s">
        <v>92</v>
      </c>
      <c r="AU485" s="26">
        <f t="shared" si="376"/>
        <v>0</v>
      </c>
      <c r="AV485" s="26">
        <v>10</v>
      </c>
      <c r="AW485" s="26" t="s">
        <v>347</v>
      </c>
      <c r="AX485" s="26">
        <f t="shared" si="377"/>
        <v>0</v>
      </c>
      <c r="AY485" s="26" t="s">
        <v>182</v>
      </c>
      <c r="AZ485" s="26">
        <f t="shared" si="378"/>
        <v>0</v>
      </c>
      <c r="BA485" s="26" t="s">
        <v>80</v>
      </c>
      <c r="BB485" s="26">
        <f t="shared" si="379"/>
        <v>0</v>
      </c>
      <c r="BC485" s="26" t="s">
        <v>25</v>
      </c>
      <c r="BD485" s="26">
        <f t="shared" si="380"/>
        <v>0</v>
      </c>
      <c r="BE485" s="26" t="s">
        <v>466</v>
      </c>
      <c r="BF485" s="26">
        <f t="shared" si="381"/>
        <v>0</v>
      </c>
      <c r="BG485" s="26" t="s">
        <v>92</v>
      </c>
      <c r="BH485" s="26">
        <f t="shared" si="382"/>
        <v>0</v>
      </c>
      <c r="BI485" s="26" t="e">
        <v>#N/A</v>
      </c>
      <c r="BJ485" s="26" t="e">
        <v>#N/A</v>
      </c>
      <c r="BK485" s="26">
        <f t="shared" si="383"/>
        <v>0</v>
      </c>
      <c r="BL485" s="26" t="e">
        <v>#N/A</v>
      </c>
      <c r="BM485" s="26">
        <f t="shared" si="384"/>
        <v>0</v>
      </c>
      <c r="BN485" s="26" t="e">
        <v>#N/A</v>
      </c>
      <c r="BO485" s="26">
        <f t="shared" si="385"/>
        <v>0</v>
      </c>
      <c r="BP485" s="26" t="e">
        <v>#N/A</v>
      </c>
      <c r="BQ485" s="26">
        <f t="shared" si="386"/>
        <v>0</v>
      </c>
      <c r="BR485" s="26" t="e">
        <v>#N/A</v>
      </c>
      <c r="BS485" s="26">
        <f t="shared" si="387"/>
        <v>0</v>
      </c>
      <c r="BT485" s="26" t="e">
        <v>#N/A</v>
      </c>
      <c r="BU485" s="26">
        <f t="shared" si="388"/>
        <v>0</v>
      </c>
      <c r="BV485" s="26" t="e">
        <v>#N/A</v>
      </c>
      <c r="BW485" s="26" t="e">
        <v>#N/A</v>
      </c>
      <c r="BX485" s="26">
        <f t="shared" si="389"/>
        <v>0</v>
      </c>
      <c r="BY485" s="26" t="e">
        <v>#N/A</v>
      </c>
      <c r="BZ485" s="26">
        <f t="shared" si="390"/>
        <v>0</v>
      </c>
      <c r="CA485" s="26" t="e">
        <v>#N/A</v>
      </c>
      <c r="CB485" s="26">
        <f t="shared" si="391"/>
        <v>0</v>
      </c>
      <c r="CC485" s="26" t="e">
        <v>#N/A</v>
      </c>
      <c r="CD485" s="26">
        <f t="shared" si="392"/>
        <v>0</v>
      </c>
      <c r="CE485" s="26" t="e">
        <v>#N/A</v>
      </c>
      <c r="CF485" s="26">
        <f t="shared" si="393"/>
        <v>0</v>
      </c>
      <c r="CG485" s="26" t="e">
        <v>#N/A</v>
      </c>
      <c r="CH485" s="26">
        <f t="shared" si="394"/>
        <v>0</v>
      </c>
      <c r="CI485" s="26">
        <v>10</v>
      </c>
      <c r="CJ485" s="26" t="s">
        <v>347</v>
      </c>
      <c r="CK485" s="26">
        <f t="shared" si="395"/>
        <v>0</v>
      </c>
      <c r="CL485" s="26" t="s">
        <v>182</v>
      </c>
      <c r="CM485" s="26">
        <f t="shared" si="396"/>
        <v>0</v>
      </c>
      <c r="CN485" s="26" t="s">
        <v>80</v>
      </c>
      <c r="CO485" s="26">
        <f t="shared" si="397"/>
        <v>0</v>
      </c>
      <c r="CP485" s="26" t="s">
        <v>25</v>
      </c>
      <c r="CQ485" s="26">
        <f t="shared" si="398"/>
        <v>0</v>
      </c>
      <c r="CR485" s="26" t="s">
        <v>987</v>
      </c>
      <c r="CS485" s="26">
        <f t="shared" si="399"/>
        <v>0</v>
      </c>
      <c r="CT485" s="26" t="s">
        <v>92</v>
      </c>
      <c r="CU485" s="26">
        <f t="shared" si="400"/>
        <v>0</v>
      </c>
    </row>
    <row r="486" spans="1:99" ht="15.75" x14ac:dyDescent="0.15">
      <c r="A486" s="23" t="s">
        <v>1072</v>
      </c>
      <c r="B486" s="24" t="s">
        <v>1073</v>
      </c>
      <c r="C486" s="23" t="s">
        <v>160</v>
      </c>
      <c r="D486" s="23" t="s">
        <v>9</v>
      </c>
      <c r="E486" s="25"/>
      <c r="F486" s="23">
        <v>0.2</v>
      </c>
      <c r="G486" s="26">
        <v>0</v>
      </c>
      <c r="H486" s="26">
        <v>104</v>
      </c>
      <c r="I486" s="26">
        <v>88</v>
      </c>
      <c r="J486" s="26">
        <v>88</v>
      </c>
      <c r="K486" s="26">
        <v>68</v>
      </c>
      <c r="L486" s="26">
        <v>0</v>
      </c>
      <c r="M486" s="26">
        <v>0</v>
      </c>
      <c r="N486" s="27">
        <v>76</v>
      </c>
      <c r="O486" s="26">
        <v>83</v>
      </c>
      <c r="P486" s="26">
        <f t="shared" si="401"/>
        <v>507</v>
      </c>
      <c r="Q486" s="28" t="str">
        <f>IF(D486="物理类",IF(P486&gt;=分数线!$C$2,"本科",""),IF(D486="历史类",IF(P486&gt;=分数线!$C$3,"本科","")))</f>
        <v>本科</v>
      </c>
      <c r="R486" s="28">
        <f t="shared" si="402"/>
        <v>64.8</v>
      </c>
      <c r="S486" s="28" t="str">
        <f>IF(D486="物理类",IF(P486&gt;=分数线!$C$6,"重本",""),IF(D486="历史类",IF(P486&gt;=分数线!$C$7,"重本","")))</f>
        <v/>
      </c>
      <c r="T486" s="28">
        <f t="shared" si="364"/>
        <v>0</v>
      </c>
      <c r="U486" s="28">
        <f t="shared" si="363"/>
        <v>64.8</v>
      </c>
      <c r="V486" s="26">
        <v>11</v>
      </c>
      <c r="W486" s="26" t="s">
        <v>226</v>
      </c>
      <c r="X486" s="26">
        <f t="shared" si="365"/>
        <v>1.08</v>
      </c>
      <c r="Y486" s="26" t="s">
        <v>86</v>
      </c>
      <c r="Z486" s="26">
        <f t="shared" si="366"/>
        <v>1.08</v>
      </c>
      <c r="AA486" s="26" t="s">
        <v>64</v>
      </c>
      <c r="AB486" s="26">
        <f t="shared" si="367"/>
        <v>1.08</v>
      </c>
      <c r="AC486" s="49" t="s">
        <v>65</v>
      </c>
      <c r="AD486" s="26">
        <f t="shared" si="368"/>
        <v>1.08</v>
      </c>
      <c r="AE486" s="29" t="s">
        <v>82</v>
      </c>
      <c r="AF486" s="26">
        <f t="shared" si="369"/>
        <v>1.08</v>
      </c>
      <c r="AG486" s="29" t="s">
        <v>23</v>
      </c>
      <c r="AH486" s="26">
        <f t="shared" si="370"/>
        <v>1.08</v>
      </c>
      <c r="AI486" s="26">
        <v>11</v>
      </c>
      <c r="AJ486" s="26" t="s">
        <v>343</v>
      </c>
      <c r="AK486" s="26">
        <f t="shared" si="371"/>
        <v>1.08</v>
      </c>
      <c r="AL486" s="26" t="s">
        <v>79</v>
      </c>
      <c r="AM486" s="26">
        <f t="shared" si="372"/>
        <v>1.08</v>
      </c>
      <c r="AN486" s="26" t="s">
        <v>96</v>
      </c>
      <c r="AO486" s="26">
        <f t="shared" si="373"/>
        <v>1.08</v>
      </c>
      <c r="AP486" s="26" t="s">
        <v>81</v>
      </c>
      <c r="AQ486" s="26">
        <f t="shared" si="374"/>
        <v>1.08</v>
      </c>
      <c r="AR486" s="26" t="s">
        <v>82</v>
      </c>
      <c r="AS486" s="26">
        <f t="shared" si="375"/>
        <v>1.08</v>
      </c>
      <c r="AT486" s="26" t="s">
        <v>23</v>
      </c>
      <c r="AU486" s="26">
        <f t="shared" si="376"/>
        <v>1.08</v>
      </c>
      <c r="AV486" s="26">
        <v>11</v>
      </c>
      <c r="AW486" s="26" t="s">
        <v>78</v>
      </c>
      <c r="AX486" s="26">
        <f t="shared" si="377"/>
        <v>1.62</v>
      </c>
      <c r="AY486" s="26" t="s">
        <v>79</v>
      </c>
      <c r="AZ486" s="26">
        <f t="shared" si="378"/>
        <v>1.62</v>
      </c>
      <c r="BA486" s="26" t="s">
        <v>96</v>
      </c>
      <c r="BB486" s="26">
        <f t="shared" si="379"/>
        <v>1.62</v>
      </c>
      <c r="BC486" s="26" t="s">
        <v>81</v>
      </c>
      <c r="BD486" s="26">
        <f t="shared" si="380"/>
        <v>1.62</v>
      </c>
      <c r="BE486" s="26" t="s">
        <v>82</v>
      </c>
      <c r="BF486" s="26">
        <f t="shared" si="381"/>
        <v>1.62</v>
      </c>
      <c r="BG486" s="26" t="s">
        <v>23</v>
      </c>
      <c r="BH486" s="26">
        <f t="shared" si="382"/>
        <v>1.62</v>
      </c>
      <c r="BI486" s="26">
        <v>11</v>
      </c>
      <c r="BJ486" s="26" t="s">
        <v>78</v>
      </c>
      <c r="BK486" s="26">
        <f t="shared" si="383"/>
        <v>1.62</v>
      </c>
      <c r="BL486" s="26" t="s">
        <v>79</v>
      </c>
      <c r="BM486" s="26">
        <f t="shared" si="384"/>
        <v>1.62</v>
      </c>
      <c r="BN486" s="26" t="s">
        <v>96</v>
      </c>
      <c r="BO486" s="26">
        <f t="shared" si="385"/>
        <v>1.62</v>
      </c>
      <c r="BP486" s="26" t="s">
        <v>81</v>
      </c>
      <c r="BQ486" s="26">
        <f t="shared" si="386"/>
        <v>1.62</v>
      </c>
      <c r="BR486" s="26" t="s">
        <v>82</v>
      </c>
      <c r="BS486" s="26">
        <f t="shared" si="387"/>
        <v>1.62</v>
      </c>
      <c r="BT486" s="26" t="s">
        <v>23</v>
      </c>
      <c r="BU486" s="26">
        <f t="shared" si="388"/>
        <v>1.62</v>
      </c>
      <c r="BV486" s="26">
        <v>11</v>
      </c>
      <c r="BW486" s="26" t="s">
        <v>78</v>
      </c>
      <c r="BX486" s="26">
        <f t="shared" si="389"/>
        <v>2.7</v>
      </c>
      <c r="BY486" s="26" t="s">
        <v>79</v>
      </c>
      <c r="BZ486" s="26">
        <f t="shared" si="390"/>
        <v>2.7</v>
      </c>
      <c r="CA486" s="26" t="s">
        <v>80</v>
      </c>
      <c r="CB486" s="26">
        <f t="shared" si="391"/>
        <v>2.7</v>
      </c>
      <c r="CC486" s="26" t="s">
        <v>81</v>
      </c>
      <c r="CD486" s="26">
        <f t="shared" si="392"/>
        <v>2.7</v>
      </c>
      <c r="CE486" s="26" t="s">
        <v>82</v>
      </c>
      <c r="CF486" s="26">
        <f t="shared" si="393"/>
        <v>2.7</v>
      </c>
      <c r="CG486" s="26" t="s">
        <v>23</v>
      </c>
      <c r="CH486" s="26">
        <f t="shared" si="394"/>
        <v>2.7</v>
      </c>
      <c r="CI486" s="26">
        <v>11</v>
      </c>
      <c r="CJ486" s="26" t="s">
        <v>78</v>
      </c>
      <c r="CK486" s="26">
        <f t="shared" si="395"/>
        <v>2.7</v>
      </c>
      <c r="CL486" s="26" t="s">
        <v>79</v>
      </c>
      <c r="CM486" s="26">
        <f t="shared" si="396"/>
        <v>2.7</v>
      </c>
      <c r="CN486" s="26" t="s">
        <v>80</v>
      </c>
      <c r="CO486" s="26">
        <f t="shared" si="397"/>
        <v>2.7</v>
      </c>
      <c r="CP486" s="26" t="s">
        <v>81</v>
      </c>
      <c r="CQ486" s="26">
        <f t="shared" si="398"/>
        <v>2.7</v>
      </c>
      <c r="CR486" s="26" t="s">
        <v>82</v>
      </c>
      <c r="CS486" s="26">
        <f t="shared" si="399"/>
        <v>2.7</v>
      </c>
      <c r="CT486" s="26" t="s">
        <v>23</v>
      </c>
      <c r="CU486" s="26">
        <f t="shared" si="400"/>
        <v>2.7</v>
      </c>
    </row>
    <row r="487" spans="1:99" ht="15.75" x14ac:dyDescent="0.15">
      <c r="A487" s="23" t="s">
        <v>1074</v>
      </c>
      <c r="B487" s="24" t="s">
        <v>1075</v>
      </c>
      <c r="C487" s="23" t="s">
        <v>160</v>
      </c>
      <c r="D487" s="23" t="s">
        <v>9</v>
      </c>
      <c r="E487" s="25"/>
      <c r="F487" s="23">
        <v>0.8</v>
      </c>
      <c r="G487" s="26">
        <v>0</v>
      </c>
      <c r="H487" s="26">
        <v>118</v>
      </c>
      <c r="I487" s="26">
        <v>48</v>
      </c>
      <c r="J487" s="26">
        <v>104</v>
      </c>
      <c r="K487" s="26">
        <v>76</v>
      </c>
      <c r="L487" s="26">
        <v>0</v>
      </c>
      <c r="M487" s="26">
        <v>0</v>
      </c>
      <c r="N487" s="27">
        <v>74</v>
      </c>
      <c r="O487" s="26">
        <v>80</v>
      </c>
      <c r="P487" s="26">
        <f t="shared" si="401"/>
        <v>500</v>
      </c>
      <c r="Q487" s="28" t="str">
        <f>IF(D487="物理类",IF(P487&gt;=分数线!$C$2,"本科",""),IF(D487="历史类",IF(P487&gt;=分数线!$C$3,"本科","")))</f>
        <v>本科</v>
      </c>
      <c r="R487" s="28">
        <f t="shared" si="402"/>
        <v>43.2</v>
      </c>
      <c r="S487" s="28" t="str">
        <f>IF(D487="物理类",IF(P487&gt;=分数线!$C$6,"重本",""),IF(D487="历史类",IF(P487&gt;=分数线!$C$7,"重本","")))</f>
        <v/>
      </c>
      <c r="T487" s="28">
        <f t="shared" si="364"/>
        <v>0</v>
      </c>
      <c r="U487" s="28">
        <f t="shared" si="363"/>
        <v>43.2</v>
      </c>
      <c r="V487" s="26">
        <v>11</v>
      </c>
      <c r="W487" s="26" t="s">
        <v>181</v>
      </c>
      <c r="X487" s="26">
        <f t="shared" si="365"/>
        <v>0.72</v>
      </c>
      <c r="Y487" s="26" t="s">
        <v>182</v>
      </c>
      <c r="Z487" s="26">
        <f t="shared" si="366"/>
        <v>0.72</v>
      </c>
      <c r="AA487" s="26" t="s">
        <v>91</v>
      </c>
      <c r="AB487" s="26">
        <f t="shared" si="367"/>
        <v>0.72</v>
      </c>
      <c r="AC487" s="49" t="s">
        <v>27</v>
      </c>
      <c r="AD487" s="26">
        <f t="shared" si="368"/>
        <v>0.72</v>
      </c>
      <c r="AE487" s="29" t="s">
        <v>66</v>
      </c>
      <c r="AF487" s="26">
        <f t="shared" si="369"/>
        <v>0.72</v>
      </c>
      <c r="AG487" s="29" t="s">
        <v>23</v>
      </c>
      <c r="AH487" s="26">
        <f t="shared" si="370"/>
        <v>0.72</v>
      </c>
      <c r="AI487" s="26">
        <v>11</v>
      </c>
      <c r="AJ487" s="26" t="s">
        <v>343</v>
      </c>
      <c r="AK487" s="26">
        <f t="shared" si="371"/>
        <v>0.72</v>
      </c>
      <c r="AL487" s="26" t="s">
        <v>79</v>
      </c>
      <c r="AM487" s="26">
        <f t="shared" si="372"/>
        <v>0.72</v>
      </c>
      <c r="AN487" s="26" t="s">
        <v>96</v>
      </c>
      <c r="AO487" s="26">
        <f t="shared" si="373"/>
        <v>0.72</v>
      </c>
      <c r="AP487" s="26" t="s">
        <v>81</v>
      </c>
      <c r="AQ487" s="26">
        <f t="shared" si="374"/>
        <v>0.72</v>
      </c>
      <c r="AR487" s="26" t="s">
        <v>82</v>
      </c>
      <c r="AS487" s="26">
        <f t="shared" si="375"/>
        <v>0.72</v>
      </c>
      <c r="AT487" s="26" t="s">
        <v>23</v>
      </c>
      <c r="AU487" s="26">
        <f t="shared" si="376"/>
        <v>0.72</v>
      </c>
      <c r="AV487" s="26">
        <v>11</v>
      </c>
      <c r="AW487" s="26" t="s">
        <v>78</v>
      </c>
      <c r="AX487" s="26">
        <f t="shared" si="377"/>
        <v>1.08</v>
      </c>
      <c r="AY487" s="26" t="s">
        <v>79</v>
      </c>
      <c r="AZ487" s="26">
        <f t="shared" si="378"/>
        <v>1.08</v>
      </c>
      <c r="BA487" s="26" t="s">
        <v>96</v>
      </c>
      <c r="BB487" s="26">
        <f t="shared" si="379"/>
        <v>1.08</v>
      </c>
      <c r="BC487" s="26" t="s">
        <v>81</v>
      </c>
      <c r="BD487" s="26">
        <f t="shared" si="380"/>
        <v>1.08</v>
      </c>
      <c r="BE487" s="26" t="s">
        <v>82</v>
      </c>
      <c r="BF487" s="26">
        <f t="shared" si="381"/>
        <v>1.08</v>
      </c>
      <c r="BG487" s="26" t="s">
        <v>23</v>
      </c>
      <c r="BH487" s="26">
        <f t="shared" si="382"/>
        <v>1.08</v>
      </c>
      <c r="BI487" s="26">
        <v>11</v>
      </c>
      <c r="BJ487" s="26" t="s">
        <v>78</v>
      </c>
      <c r="BK487" s="26">
        <f t="shared" si="383"/>
        <v>1.08</v>
      </c>
      <c r="BL487" s="26" t="s">
        <v>79</v>
      </c>
      <c r="BM487" s="26">
        <f t="shared" si="384"/>
        <v>1.08</v>
      </c>
      <c r="BN487" s="26" t="s">
        <v>96</v>
      </c>
      <c r="BO487" s="26">
        <f t="shared" si="385"/>
        <v>1.08</v>
      </c>
      <c r="BP487" s="26" t="s">
        <v>81</v>
      </c>
      <c r="BQ487" s="26">
        <f t="shared" si="386"/>
        <v>1.08</v>
      </c>
      <c r="BR487" s="26" t="s">
        <v>82</v>
      </c>
      <c r="BS487" s="26">
        <f t="shared" si="387"/>
        <v>1.08</v>
      </c>
      <c r="BT487" s="26" t="s">
        <v>23</v>
      </c>
      <c r="BU487" s="26">
        <f t="shared" si="388"/>
        <v>1.08</v>
      </c>
      <c r="BV487" s="26">
        <v>11</v>
      </c>
      <c r="BW487" s="26" t="s">
        <v>78</v>
      </c>
      <c r="BX487" s="26">
        <f t="shared" si="389"/>
        <v>1.8</v>
      </c>
      <c r="BY487" s="26" t="s">
        <v>79</v>
      </c>
      <c r="BZ487" s="26">
        <f t="shared" si="390"/>
        <v>1.8</v>
      </c>
      <c r="CA487" s="26" t="s">
        <v>80</v>
      </c>
      <c r="CB487" s="26">
        <f t="shared" si="391"/>
        <v>1.8</v>
      </c>
      <c r="CC487" s="26" t="s">
        <v>81</v>
      </c>
      <c r="CD487" s="26">
        <f t="shared" si="392"/>
        <v>1.8</v>
      </c>
      <c r="CE487" s="26" t="s">
        <v>82</v>
      </c>
      <c r="CF487" s="26">
        <f t="shared" si="393"/>
        <v>1.8</v>
      </c>
      <c r="CG487" s="26" t="s">
        <v>23</v>
      </c>
      <c r="CH487" s="26">
        <f t="shared" si="394"/>
        <v>1.8</v>
      </c>
      <c r="CI487" s="26">
        <v>11</v>
      </c>
      <c r="CJ487" s="26" t="s">
        <v>78</v>
      </c>
      <c r="CK487" s="26">
        <f t="shared" si="395"/>
        <v>1.8</v>
      </c>
      <c r="CL487" s="26" t="s">
        <v>79</v>
      </c>
      <c r="CM487" s="26">
        <f t="shared" si="396"/>
        <v>1.8</v>
      </c>
      <c r="CN487" s="26" t="s">
        <v>80</v>
      </c>
      <c r="CO487" s="26">
        <f t="shared" si="397"/>
        <v>1.8</v>
      </c>
      <c r="CP487" s="26" t="s">
        <v>81</v>
      </c>
      <c r="CQ487" s="26">
        <f t="shared" si="398"/>
        <v>1.8</v>
      </c>
      <c r="CR487" s="26" t="s">
        <v>82</v>
      </c>
      <c r="CS487" s="26">
        <f t="shared" si="399"/>
        <v>1.8</v>
      </c>
      <c r="CT487" s="26" t="s">
        <v>23</v>
      </c>
      <c r="CU487" s="26">
        <f t="shared" si="400"/>
        <v>1.8</v>
      </c>
    </row>
    <row r="488" spans="1:99" ht="15.75" x14ac:dyDescent="0.15">
      <c r="A488" s="23" t="s">
        <v>1076</v>
      </c>
      <c r="B488" s="24" t="s">
        <v>1077</v>
      </c>
      <c r="C488" s="23" t="s">
        <v>160</v>
      </c>
      <c r="D488" s="23" t="s">
        <v>9</v>
      </c>
      <c r="E488" s="25"/>
      <c r="F488" s="23">
        <v>1</v>
      </c>
      <c r="G488" s="26">
        <v>0</v>
      </c>
      <c r="H488" s="26">
        <v>103</v>
      </c>
      <c r="I488" s="26">
        <v>70</v>
      </c>
      <c r="J488" s="26">
        <v>111</v>
      </c>
      <c r="K488" s="26">
        <v>64</v>
      </c>
      <c r="L488" s="26">
        <v>0</v>
      </c>
      <c r="M488" s="26">
        <v>0</v>
      </c>
      <c r="N488" s="27">
        <v>70</v>
      </c>
      <c r="O488" s="26">
        <v>75</v>
      </c>
      <c r="P488" s="26">
        <f t="shared" si="401"/>
        <v>493</v>
      </c>
      <c r="Q488" s="28" t="str">
        <f>IF(D488="物理类",IF(P488&gt;=分数线!$C$2,"本科",""),IF(D488="历史类",IF(P488&gt;=分数线!$C$3,"本科","")))</f>
        <v>本科</v>
      </c>
      <c r="R488" s="28">
        <f t="shared" si="402"/>
        <v>36</v>
      </c>
      <c r="S488" s="28" t="str">
        <f>IF(D488="物理类",IF(P488&gt;=分数线!$C$6,"重本",""),IF(D488="历史类",IF(P488&gt;=分数线!$C$7,"重本","")))</f>
        <v/>
      </c>
      <c r="T488" s="28">
        <f t="shared" si="364"/>
        <v>0</v>
      </c>
      <c r="U488" s="28">
        <f t="shared" si="363"/>
        <v>36</v>
      </c>
      <c r="V488" s="26">
        <v>11</v>
      </c>
      <c r="W488" s="26" t="s">
        <v>352</v>
      </c>
      <c r="X488" s="26">
        <f t="shared" si="365"/>
        <v>0.6</v>
      </c>
      <c r="Y488" s="26" t="s">
        <v>274</v>
      </c>
      <c r="Z488" s="26">
        <f t="shared" si="366"/>
        <v>0.6</v>
      </c>
      <c r="AA488" s="26" t="s">
        <v>306</v>
      </c>
      <c r="AB488" s="26">
        <f t="shared" si="367"/>
        <v>0.6</v>
      </c>
      <c r="AC488" s="49" t="s">
        <v>918</v>
      </c>
      <c r="AD488" s="26">
        <f t="shared" si="368"/>
        <v>0.6</v>
      </c>
      <c r="AE488" s="29" t="s">
        <v>66</v>
      </c>
      <c r="AF488" s="26">
        <f t="shared" si="369"/>
        <v>0.6</v>
      </c>
      <c r="AG488" s="29" t="s">
        <v>565</v>
      </c>
      <c r="AH488" s="26">
        <f t="shared" si="370"/>
        <v>0.6</v>
      </c>
      <c r="AI488" s="26">
        <v>11</v>
      </c>
      <c r="AJ488" s="26" t="s">
        <v>343</v>
      </c>
      <c r="AK488" s="26">
        <f t="shared" si="371"/>
        <v>0.6</v>
      </c>
      <c r="AL488" s="26" t="s">
        <v>79</v>
      </c>
      <c r="AM488" s="26">
        <f t="shared" si="372"/>
        <v>0.6</v>
      </c>
      <c r="AN488" s="26" t="s">
        <v>96</v>
      </c>
      <c r="AO488" s="26">
        <f t="shared" si="373"/>
        <v>0.6</v>
      </c>
      <c r="AP488" s="26" t="s">
        <v>81</v>
      </c>
      <c r="AQ488" s="26">
        <f t="shared" si="374"/>
        <v>0.6</v>
      </c>
      <c r="AR488" s="26" t="s">
        <v>82</v>
      </c>
      <c r="AS488" s="26">
        <f t="shared" si="375"/>
        <v>0.6</v>
      </c>
      <c r="AT488" s="26" t="s">
        <v>23</v>
      </c>
      <c r="AU488" s="26">
        <f t="shared" si="376"/>
        <v>0.6</v>
      </c>
      <c r="AV488" s="26">
        <v>11</v>
      </c>
      <c r="AW488" s="26" t="s">
        <v>78</v>
      </c>
      <c r="AX488" s="26">
        <f t="shared" si="377"/>
        <v>0.9</v>
      </c>
      <c r="AY488" s="26" t="s">
        <v>79</v>
      </c>
      <c r="AZ488" s="26">
        <f t="shared" si="378"/>
        <v>0.9</v>
      </c>
      <c r="BA488" s="26" t="s">
        <v>96</v>
      </c>
      <c r="BB488" s="26">
        <f t="shared" si="379"/>
        <v>0.9</v>
      </c>
      <c r="BC488" s="26" t="s">
        <v>81</v>
      </c>
      <c r="BD488" s="26">
        <f t="shared" si="380"/>
        <v>0.9</v>
      </c>
      <c r="BE488" s="26" t="s">
        <v>82</v>
      </c>
      <c r="BF488" s="26">
        <f t="shared" si="381"/>
        <v>0.9</v>
      </c>
      <c r="BG488" s="26" t="s">
        <v>23</v>
      </c>
      <c r="BH488" s="26">
        <f t="shared" si="382"/>
        <v>0.9</v>
      </c>
      <c r="BI488" s="26">
        <v>11</v>
      </c>
      <c r="BJ488" s="26" t="s">
        <v>78</v>
      </c>
      <c r="BK488" s="26">
        <f t="shared" si="383"/>
        <v>0.9</v>
      </c>
      <c r="BL488" s="26" t="s">
        <v>79</v>
      </c>
      <c r="BM488" s="26">
        <f t="shared" si="384"/>
        <v>0.9</v>
      </c>
      <c r="BN488" s="26" t="s">
        <v>96</v>
      </c>
      <c r="BO488" s="26">
        <f t="shared" si="385"/>
        <v>0.9</v>
      </c>
      <c r="BP488" s="26" t="s">
        <v>81</v>
      </c>
      <c r="BQ488" s="26">
        <f t="shared" si="386"/>
        <v>0.9</v>
      </c>
      <c r="BR488" s="26" t="s">
        <v>82</v>
      </c>
      <c r="BS488" s="26">
        <f t="shared" si="387"/>
        <v>0.9</v>
      </c>
      <c r="BT488" s="26" t="s">
        <v>23</v>
      </c>
      <c r="BU488" s="26">
        <f t="shared" si="388"/>
        <v>0.9</v>
      </c>
      <c r="BV488" s="26">
        <v>11</v>
      </c>
      <c r="BW488" s="26" t="s">
        <v>78</v>
      </c>
      <c r="BX488" s="26">
        <f t="shared" si="389"/>
        <v>1.5</v>
      </c>
      <c r="BY488" s="26" t="s">
        <v>79</v>
      </c>
      <c r="BZ488" s="26">
        <f t="shared" si="390"/>
        <v>1.5</v>
      </c>
      <c r="CA488" s="26" t="s">
        <v>80</v>
      </c>
      <c r="CB488" s="26">
        <f t="shared" si="391"/>
        <v>1.5</v>
      </c>
      <c r="CC488" s="26" t="s">
        <v>81</v>
      </c>
      <c r="CD488" s="26">
        <f t="shared" si="392"/>
        <v>1.5</v>
      </c>
      <c r="CE488" s="26" t="s">
        <v>82</v>
      </c>
      <c r="CF488" s="26">
        <f t="shared" si="393"/>
        <v>1.5</v>
      </c>
      <c r="CG488" s="26" t="s">
        <v>23</v>
      </c>
      <c r="CH488" s="26">
        <f t="shared" si="394"/>
        <v>1.5</v>
      </c>
      <c r="CI488" s="26">
        <v>11</v>
      </c>
      <c r="CJ488" s="26" t="s">
        <v>78</v>
      </c>
      <c r="CK488" s="26">
        <f t="shared" si="395"/>
        <v>1.5</v>
      </c>
      <c r="CL488" s="26" t="s">
        <v>79</v>
      </c>
      <c r="CM488" s="26">
        <f t="shared" si="396"/>
        <v>1.5</v>
      </c>
      <c r="CN488" s="26" t="s">
        <v>80</v>
      </c>
      <c r="CO488" s="26">
        <f t="shared" si="397"/>
        <v>1.5</v>
      </c>
      <c r="CP488" s="26" t="s">
        <v>81</v>
      </c>
      <c r="CQ488" s="26">
        <f t="shared" si="398"/>
        <v>1.5</v>
      </c>
      <c r="CR488" s="26" t="s">
        <v>82</v>
      </c>
      <c r="CS488" s="26">
        <f t="shared" si="399"/>
        <v>1.5</v>
      </c>
      <c r="CT488" s="26" t="s">
        <v>23</v>
      </c>
      <c r="CU488" s="26">
        <f t="shared" si="400"/>
        <v>1.5</v>
      </c>
    </row>
    <row r="489" spans="1:99" ht="15.75" x14ac:dyDescent="0.15">
      <c r="A489" s="23" t="s">
        <v>1078</v>
      </c>
      <c r="B489" s="24" t="s">
        <v>1079</v>
      </c>
      <c r="C489" s="23" t="s">
        <v>160</v>
      </c>
      <c r="D489" s="23" t="s">
        <v>9</v>
      </c>
      <c r="E489" s="25"/>
      <c r="F489" s="23">
        <v>0.2</v>
      </c>
      <c r="G489" s="26">
        <v>0</v>
      </c>
      <c r="H489" s="26">
        <v>101</v>
      </c>
      <c r="I489" s="26">
        <v>73</v>
      </c>
      <c r="J489" s="26">
        <v>88</v>
      </c>
      <c r="K489" s="26">
        <v>74</v>
      </c>
      <c r="L489" s="26">
        <v>0</v>
      </c>
      <c r="M489" s="26">
        <v>0</v>
      </c>
      <c r="N489" s="27">
        <v>71</v>
      </c>
      <c r="O489" s="26">
        <v>73</v>
      </c>
      <c r="P489" s="26">
        <f t="shared" si="401"/>
        <v>480</v>
      </c>
      <c r="Q489" s="28" t="str">
        <f>IF(D489="物理类",IF(P489&gt;=分数线!$C$2,"本科",""),IF(D489="历史类",IF(P489&gt;=分数线!$C$3,"本科","")))</f>
        <v>本科</v>
      </c>
      <c r="R489" s="28">
        <f t="shared" si="402"/>
        <v>64.8</v>
      </c>
      <c r="S489" s="28" t="str">
        <f>IF(D489="物理类",IF(P489&gt;=分数线!$C$6,"重本",""),IF(D489="历史类",IF(P489&gt;=分数线!$C$7,"重本","")))</f>
        <v/>
      </c>
      <c r="T489" s="28">
        <f t="shared" si="364"/>
        <v>0</v>
      </c>
      <c r="U489" s="28">
        <f t="shared" si="363"/>
        <v>64.8</v>
      </c>
      <c r="V489" s="26">
        <v>11</v>
      </c>
      <c r="W489" s="26" t="s">
        <v>181</v>
      </c>
      <c r="X489" s="26">
        <f t="shared" si="365"/>
        <v>1.08</v>
      </c>
      <c r="Y489" s="26" t="s">
        <v>182</v>
      </c>
      <c r="Z489" s="26">
        <f t="shared" si="366"/>
        <v>1.08</v>
      </c>
      <c r="AA489" s="26" t="s">
        <v>91</v>
      </c>
      <c r="AB489" s="26">
        <f t="shared" si="367"/>
        <v>1.08</v>
      </c>
      <c r="AC489" s="49" t="s">
        <v>27</v>
      </c>
      <c r="AD489" s="26">
        <f t="shared" si="368"/>
        <v>1.08</v>
      </c>
      <c r="AE489" s="29" t="s">
        <v>66</v>
      </c>
      <c r="AF489" s="26">
        <f t="shared" si="369"/>
        <v>1.08</v>
      </c>
      <c r="AG489" s="29" t="s">
        <v>23</v>
      </c>
      <c r="AH489" s="26">
        <f t="shared" si="370"/>
        <v>1.08</v>
      </c>
      <c r="AI489" s="26">
        <v>11</v>
      </c>
      <c r="AJ489" s="26" t="s">
        <v>343</v>
      </c>
      <c r="AK489" s="26">
        <f t="shared" si="371"/>
        <v>1.08</v>
      </c>
      <c r="AL489" s="26" t="s">
        <v>79</v>
      </c>
      <c r="AM489" s="26">
        <f t="shared" si="372"/>
        <v>1.08</v>
      </c>
      <c r="AN489" s="26" t="s">
        <v>96</v>
      </c>
      <c r="AO489" s="26">
        <f t="shared" si="373"/>
        <v>1.08</v>
      </c>
      <c r="AP489" s="26" t="s">
        <v>81</v>
      </c>
      <c r="AQ489" s="26">
        <f t="shared" si="374"/>
        <v>1.08</v>
      </c>
      <c r="AR489" s="26" t="s">
        <v>82</v>
      </c>
      <c r="AS489" s="26">
        <f t="shared" si="375"/>
        <v>1.08</v>
      </c>
      <c r="AT489" s="26" t="s">
        <v>23</v>
      </c>
      <c r="AU489" s="26">
        <f t="shared" si="376"/>
        <v>1.08</v>
      </c>
      <c r="AV489" s="26">
        <v>11</v>
      </c>
      <c r="AW489" s="26" t="s">
        <v>78</v>
      </c>
      <c r="AX489" s="26">
        <f t="shared" si="377"/>
        <v>1.62</v>
      </c>
      <c r="AY489" s="26" t="s">
        <v>79</v>
      </c>
      <c r="AZ489" s="26">
        <f t="shared" si="378"/>
        <v>1.62</v>
      </c>
      <c r="BA489" s="26" t="s">
        <v>96</v>
      </c>
      <c r="BB489" s="26">
        <f t="shared" si="379"/>
        <v>1.62</v>
      </c>
      <c r="BC489" s="26" t="s">
        <v>81</v>
      </c>
      <c r="BD489" s="26">
        <f t="shared" si="380"/>
        <v>1.62</v>
      </c>
      <c r="BE489" s="26" t="s">
        <v>82</v>
      </c>
      <c r="BF489" s="26">
        <f t="shared" si="381"/>
        <v>1.62</v>
      </c>
      <c r="BG489" s="26" t="s">
        <v>23</v>
      </c>
      <c r="BH489" s="26">
        <f t="shared" si="382"/>
        <v>1.62</v>
      </c>
      <c r="BI489" s="26">
        <v>11</v>
      </c>
      <c r="BJ489" s="26" t="s">
        <v>78</v>
      </c>
      <c r="BK489" s="26">
        <f t="shared" si="383"/>
        <v>1.62</v>
      </c>
      <c r="BL489" s="26" t="s">
        <v>79</v>
      </c>
      <c r="BM489" s="26">
        <f t="shared" si="384"/>
        <v>1.62</v>
      </c>
      <c r="BN489" s="26" t="s">
        <v>96</v>
      </c>
      <c r="BO489" s="26">
        <f t="shared" si="385"/>
        <v>1.62</v>
      </c>
      <c r="BP489" s="26" t="s">
        <v>81</v>
      </c>
      <c r="BQ489" s="26">
        <f t="shared" si="386"/>
        <v>1.62</v>
      </c>
      <c r="BR489" s="26" t="s">
        <v>82</v>
      </c>
      <c r="BS489" s="26">
        <f t="shared" si="387"/>
        <v>1.62</v>
      </c>
      <c r="BT489" s="26" t="s">
        <v>23</v>
      </c>
      <c r="BU489" s="26">
        <f t="shared" si="388"/>
        <v>1.62</v>
      </c>
      <c r="BV489" s="26">
        <v>11</v>
      </c>
      <c r="BW489" s="26" t="s">
        <v>78</v>
      </c>
      <c r="BX489" s="26">
        <f t="shared" si="389"/>
        <v>2.7</v>
      </c>
      <c r="BY489" s="26" t="s">
        <v>79</v>
      </c>
      <c r="BZ489" s="26">
        <f t="shared" si="390"/>
        <v>2.7</v>
      </c>
      <c r="CA489" s="26" t="s">
        <v>80</v>
      </c>
      <c r="CB489" s="26">
        <f t="shared" si="391"/>
        <v>2.7</v>
      </c>
      <c r="CC489" s="26" t="s">
        <v>81</v>
      </c>
      <c r="CD489" s="26">
        <f t="shared" si="392"/>
        <v>2.7</v>
      </c>
      <c r="CE489" s="26" t="s">
        <v>82</v>
      </c>
      <c r="CF489" s="26">
        <f t="shared" si="393"/>
        <v>2.7</v>
      </c>
      <c r="CG489" s="26" t="s">
        <v>23</v>
      </c>
      <c r="CH489" s="26">
        <f t="shared" si="394"/>
        <v>2.7</v>
      </c>
      <c r="CI489" s="26">
        <v>11</v>
      </c>
      <c r="CJ489" s="26" t="s">
        <v>78</v>
      </c>
      <c r="CK489" s="26">
        <f t="shared" si="395"/>
        <v>2.7</v>
      </c>
      <c r="CL489" s="26" t="s">
        <v>79</v>
      </c>
      <c r="CM489" s="26">
        <f t="shared" si="396"/>
        <v>2.7</v>
      </c>
      <c r="CN489" s="26" t="s">
        <v>80</v>
      </c>
      <c r="CO489" s="26">
        <f t="shared" si="397"/>
        <v>2.7</v>
      </c>
      <c r="CP489" s="26" t="s">
        <v>81</v>
      </c>
      <c r="CQ489" s="26">
        <f t="shared" si="398"/>
        <v>2.7</v>
      </c>
      <c r="CR489" s="26" t="s">
        <v>82</v>
      </c>
      <c r="CS489" s="26">
        <f t="shared" si="399"/>
        <v>2.7</v>
      </c>
      <c r="CT489" s="26" t="s">
        <v>23</v>
      </c>
      <c r="CU489" s="26">
        <f t="shared" si="400"/>
        <v>2.7</v>
      </c>
    </row>
    <row r="490" spans="1:99" ht="15.75" x14ac:dyDescent="0.15">
      <c r="A490" s="23" t="s">
        <v>1080</v>
      </c>
      <c r="B490" s="24" t="s">
        <v>1081</v>
      </c>
      <c r="C490" s="23" t="s">
        <v>160</v>
      </c>
      <c r="D490" s="23" t="s">
        <v>9</v>
      </c>
      <c r="E490" s="25"/>
      <c r="F490" s="23">
        <v>0.2</v>
      </c>
      <c r="G490" s="26">
        <v>0</v>
      </c>
      <c r="H490" s="26">
        <v>96</v>
      </c>
      <c r="I490" s="26">
        <v>70</v>
      </c>
      <c r="J490" s="26">
        <v>82</v>
      </c>
      <c r="K490" s="26">
        <v>76</v>
      </c>
      <c r="L490" s="26">
        <v>0</v>
      </c>
      <c r="M490" s="26">
        <v>0</v>
      </c>
      <c r="N490" s="27">
        <v>66</v>
      </c>
      <c r="O490" s="26">
        <v>89</v>
      </c>
      <c r="P490" s="26">
        <f t="shared" si="401"/>
        <v>479</v>
      </c>
      <c r="Q490" s="28" t="str">
        <f>IF(D490="物理类",IF(P490&gt;=分数线!$C$2,"本科",""),IF(D490="历史类",IF(P490&gt;=分数线!$C$3,"本科","")))</f>
        <v>本科</v>
      </c>
      <c r="R490" s="28">
        <f t="shared" si="402"/>
        <v>64.8</v>
      </c>
      <c r="S490" s="28" t="str">
        <f>IF(D490="物理类",IF(P490&gt;=分数线!$C$6,"重本",""),IF(D490="历史类",IF(P490&gt;=分数线!$C$7,"重本","")))</f>
        <v/>
      </c>
      <c r="T490" s="28">
        <f t="shared" si="364"/>
        <v>0</v>
      </c>
      <c r="U490" s="28">
        <f t="shared" si="363"/>
        <v>64.8</v>
      </c>
      <c r="V490" s="26">
        <v>11</v>
      </c>
      <c r="W490" s="26" t="s">
        <v>301</v>
      </c>
      <c r="X490" s="26">
        <f t="shared" si="365"/>
        <v>1.08</v>
      </c>
      <c r="Y490" s="26" t="s">
        <v>79</v>
      </c>
      <c r="Z490" s="26">
        <f t="shared" si="366"/>
        <v>1.08</v>
      </c>
      <c r="AA490" s="26" t="s">
        <v>80</v>
      </c>
      <c r="AB490" s="26">
        <f t="shared" si="367"/>
        <v>1.08</v>
      </c>
      <c r="AC490" s="49" t="s">
        <v>933</v>
      </c>
      <c r="AD490" s="26">
        <f t="shared" si="368"/>
        <v>1.08</v>
      </c>
      <c r="AE490" s="29" t="s">
        <v>470</v>
      </c>
      <c r="AF490" s="26">
        <f t="shared" si="369"/>
        <v>1.08</v>
      </c>
      <c r="AG490" s="29" t="s">
        <v>23</v>
      </c>
      <c r="AH490" s="26">
        <f t="shared" si="370"/>
        <v>1.08</v>
      </c>
      <c r="AI490" s="26">
        <v>11</v>
      </c>
      <c r="AJ490" s="26" t="s">
        <v>343</v>
      </c>
      <c r="AK490" s="26">
        <f t="shared" si="371"/>
        <v>1.08</v>
      </c>
      <c r="AL490" s="26" t="s">
        <v>79</v>
      </c>
      <c r="AM490" s="26">
        <f t="shared" si="372"/>
        <v>1.08</v>
      </c>
      <c r="AN490" s="26" t="s">
        <v>96</v>
      </c>
      <c r="AO490" s="26">
        <f t="shared" si="373"/>
        <v>1.08</v>
      </c>
      <c r="AP490" s="26" t="s">
        <v>81</v>
      </c>
      <c r="AQ490" s="26">
        <f t="shared" si="374"/>
        <v>1.08</v>
      </c>
      <c r="AR490" s="26" t="s">
        <v>82</v>
      </c>
      <c r="AS490" s="26">
        <f t="shared" si="375"/>
        <v>1.08</v>
      </c>
      <c r="AT490" s="26" t="s">
        <v>23</v>
      </c>
      <c r="AU490" s="26">
        <f t="shared" si="376"/>
        <v>1.08</v>
      </c>
      <c r="AV490" s="26">
        <v>11</v>
      </c>
      <c r="AW490" s="26" t="s">
        <v>78</v>
      </c>
      <c r="AX490" s="26">
        <f t="shared" si="377"/>
        <v>1.62</v>
      </c>
      <c r="AY490" s="26" t="s">
        <v>79</v>
      </c>
      <c r="AZ490" s="26">
        <f t="shared" si="378"/>
        <v>1.62</v>
      </c>
      <c r="BA490" s="26" t="s">
        <v>96</v>
      </c>
      <c r="BB490" s="26">
        <f t="shared" si="379"/>
        <v>1.62</v>
      </c>
      <c r="BC490" s="26" t="s">
        <v>81</v>
      </c>
      <c r="BD490" s="26">
        <f t="shared" si="380"/>
        <v>1.62</v>
      </c>
      <c r="BE490" s="26" t="s">
        <v>82</v>
      </c>
      <c r="BF490" s="26">
        <f t="shared" si="381"/>
        <v>1.62</v>
      </c>
      <c r="BG490" s="26" t="s">
        <v>23</v>
      </c>
      <c r="BH490" s="26">
        <f t="shared" si="382"/>
        <v>1.62</v>
      </c>
      <c r="BI490" s="26">
        <v>11</v>
      </c>
      <c r="BJ490" s="26" t="s">
        <v>78</v>
      </c>
      <c r="BK490" s="26">
        <f t="shared" si="383"/>
        <v>1.62</v>
      </c>
      <c r="BL490" s="26" t="s">
        <v>79</v>
      </c>
      <c r="BM490" s="26">
        <f t="shared" si="384"/>
        <v>1.62</v>
      </c>
      <c r="BN490" s="26" t="s">
        <v>96</v>
      </c>
      <c r="BO490" s="26">
        <f t="shared" si="385"/>
        <v>1.62</v>
      </c>
      <c r="BP490" s="26" t="s">
        <v>81</v>
      </c>
      <c r="BQ490" s="26">
        <f t="shared" si="386"/>
        <v>1.62</v>
      </c>
      <c r="BR490" s="26" t="s">
        <v>82</v>
      </c>
      <c r="BS490" s="26">
        <f t="shared" si="387"/>
        <v>1.62</v>
      </c>
      <c r="BT490" s="26" t="s">
        <v>23</v>
      </c>
      <c r="BU490" s="26">
        <f t="shared" si="388"/>
        <v>1.62</v>
      </c>
      <c r="BV490" s="26">
        <v>11</v>
      </c>
      <c r="BW490" s="26" t="s">
        <v>78</v>
      </c>
      <c r="BX490" s="26">
        <f t="shared" si="389"/>
        <v>2.7</v>
      </c>
      <c r="BY490" s="26" t="s">
        <v>79</v>
      </c>
      <c r="BZ490" s="26">
        <f t="shared" si="390"/>
        <v>2.7</v>
      </c>
      <c r="CA490" s="26" t="s">
        <v>80</v>
      </c>
      <c r="CB490" s="26">
        <f t="shared" si="391"/>
        <v>2.7</v>
      </c>
      <c r="CC490" s="26" t="s">
        <v>81</v>
      </c>
      <c r="CD490" s="26">
        <f t="shared" si="392"/>
        <v>2.7</v>
      </c>
      <c r="CE490" s="26" t="s">
        <v>82</v>
      </c>
      <c r="CF490" s="26">
        <f t="shared" si="393"/>
        <v>2.7</v>
      </c>
      <c r="CG490" s="26" t="s">
        <v>23</v>
      </c>
      <c r="CH490" s="26">
        <f t="shared" si="394"/>
        <v>2.7</v>
      </c>
      <c r="CI490" s="26">
        <v>11</v>
      </c>
      <c r="CJ490" s="26" t="s">
        <v>78</v>
      </c>
      <c r="CK490" s="26">
        <f t="shared" si="395"/>
        <v>2.7</v>
      </c>
      <c r="CL490" s="26" t="s">
        <v>79</v>
      </c>
      <c r="CM490" s="26">
        <f t="shared" si="396"/>
        <v>2.7</v>
      </c>
      <c r="CN490" s="26" t="s">
        <v>80</v>
      </c>
      <c r="CO490" s="26">
        <f t="shared" si="397"/>
        <v>2.7</v>
      </c>
      <c r="CP490" s="26" t="s">
        <v>81</v>
      </c>
      <c r="CQ490" s="26">
        <f t="shared" si="398"/>
        <v>2.7</v>
      </c>
      <c r="CR490" s="26" t="s">
        <v>82</v>
      </c>
      <c r="CS490" s="26">
        <f t="shared" si="399"/>
        <v>2.7</v>
      </c>
      <c r="CT490" s="26" t="s">
        <v>23</v>
      </c>
      <c r="CU490" s="26">
        <f t="shared" si="400"/>
        <v>2.7</v>
      </c>
    </row>
    <row r="491" spans="1:99" ht="15.75" x14ac:dyDescent="0.15">
      <c r="A491" s="23" t="s">
        <v>1082</v>
      </c>
      <c r="B491" s="24" t="s">
        <v>1083</v>
      </c>
      <c r="C491" s="23" t="s">
        <v>160</v>
      </c>
      <c r="D491" s="23" t="s">
        <v>9</v>
      </c>
      <c r="E491" s="25"/>
      <c r="F491" s="23">
        <v>0.2</v>
      </c>
      <c r="G491" s="26">
        <v>0</v>
      </c>
      <c r="H491" s="26">
        <v>102</v>
      </c>
      <c r="I491" s="26">
        <v>62</v>
      </c>
      <c r="J491" s="26">
        <v>94</v>
      </c>
      <c r="K491" s="26">
        <v>60</v>
      </c>
      <c r="L491" s="26">
        <v>0</v>
      </c>
      <c r="M491" s="26">
        <v>0</v>
      </c>
      <c r="N491" s="27">
        <v>79</v>
      </c>
      <c r="O491" s="26">
        <v>76</v>
      </c>
      <c r="P491" s="26">
        <f t="shared" si="401"/>
        <v>473</v>
      </c>
      <c r="Q491" s="28" t="str">
        <f>IF(D491="物理类",IF(P491&gt;=分数线!$C$2,"本科",""),IF(D491="历史类",IF(P491&gt;=分数线!$C$3,"本科","")))</f>
        <v>本科</v>
      </c>
      <c r="R491" s="28">
        <f t="shared" si="402"/>
        <v>64.8</v>
      </c>
      <c r="S491" s="28" t="str">
        <f>IF(D491="物理类",IF(P491&gt;=分数线!$C$6,"重本",""),IF(D491="历史类",IF(P491&gt;=分数线!$C$7,"重本","")))</f>
        <v/>
      </c>
      <c r="T491" s="28">
        <f t="shared" si="364"/>
        <v>0</v>
      </c>
      <c r="U491" s="28">
        <f t="shared" si="363"/>
        <v>64.8</v>
      </c>
      <c r="V491" s="26">
        <v>11</v>
      </c>
      <c r="W491" s="26" t="s">
        <v>226</v>
      </c>
      <c r="X491" s="26">
        <f t="shared" si="365"/>
        <v>1.08</v>
      </c>
      <c r="Y491" s="26" t="s">
        <v>86</v>
      </c>
      <c r="Z491" s="26">
        <f t="shared" si="366"/>
        <v>1.08</v>
      </c>
      <c r="AA491" s="26" t="s">
        <v>64</v>
      </c>
      <c r="AB491" s="26">
        <f t="shared" si="367"/>
        <v>1.08</v>
      </c>
      <c r="AC491" s="49" t="s">
        <v>65</v>
      </c>
      <c r="AD491" s="26">
        <f t="shared" si="368"/>
        <v>1.08</v>
      </c>
      <c r="AE491" s="29" t="s">
        <v>82</v>
      </c>
      <c r="AF491" s="26">
        <f t="shared" si="369"/>
        <v>1.08</v>
      </c>
      <c r="AG491" s="29" t="s">
        <v>23</v>
      </c>
      <c r="AH491" s="26">
        <f t="shared" si="370"/>
        <v>1.08</v>
      </c>
      <c r="AI491" s="26">
        <v>11</v>
      </c>
      <c r="AJ491" s="26" t="s">
        <v>343</v>
      </c>
      <c r="AK491" s="26">
        <f t="shared" si="371"/>
        <v>1.08</v>
      </c>
      <c r="AL491" s="26" t="s">
        <v>79</v>
      </c>
      <c r="AM491" s="26">
        <f t="shared" si="372"/>
        <v>1.08</v>
      </c>
      <c r="AN491" s="26" t="s">
        <v>96</v>
      </c>
      <c r="AO491" s="26">
        <f t="shared" si="373"/>
        <v>1.08</v>
      </c>
      <c r="AP491" s="26" t="s">
        <v>81</v>
      </c>
      <c r="AQ491" s="26">
        <f t="shared" si="374"/>
        <v>1.08</v>
      </c>
      <c r="AR491" s="26" t="s">
        <v>82</v>
      </c>
      <c r="AS491" s="26">
        <f t="shared" si="375"/>
        <v>1.08</v>
      </c>
      <c r="AT491" s="26" t="s">
        <v>23</v>
      </c>
      <c r="AU491" s="26">
        <f t="shared" si="376"/>
        <v>1.08</v>
      </c>
      <c r="AV491" s="26">
        <v>11</v>
      </c>
      <c r="AW491" s="26" t="s">
        <v>78</v>
      </c>
      <c r="AX491" s="26">
        <f t="shared" si="377"/>
        <v>1.62</v>
      </c>
      <c r="AY491" s="26" t="s">
        <v>79</v>
      </c>
      <c r="AZ491" s="26">
        <f t="shared" si="378"/>
        <v>1.62</v>
      </c>
      <c r="BA491" s="26" t="s">
        <v>96</v>
      </c>
      <c r="BB491" s="26">
        <f t="shared" si="379"/>
        <v>1.62</v>
      </c>
      <c r="BC491" s="26" t="s">
        <v>81</v>
      </c>
      <c r="BD491" s="26">
        <f t="shared" si="380"/>
        <v>1.62</v>
      </c>
      <c r="BE491" s="26" t="s">
        <v>82</v>
      </c>
      <c r="BF491" s="26">
        <f t="shared" si="381"/>
        <v>1.62</v>
      </c>
      <c r="BG491" s="26" t="s">
        <v>23</v>
      </c>
      <c r="BH491" s="26">
        <f t="shared" si="382"/>
        <v>1.62</v>
      </c>
      <c r="BI491" s="26">
        <v>11</v>
      </c>
      <c r="BJ491" s="26" t="s">
        <v>78</v>
      </c>
      <c r="BK491" s="26">
        <f t="shared" si="383"/>
        <v>1.62</v>
      </c>
      <c r="BL491" s="26" t="s">
        <v>79</v>
      </c>
      <c r="BM491" s="26">
        <f t="shared" si="384"/>
        <v>1.62</v>
      </c>
      <c r="BN491" s="26" t="s">
        <v>96</v>
      </c>
      <c r="BO491" s="26">
        <f t="shared" si="385"/>
        <v>1.62</v>
      </c>
      <c r="BP491" s="26" t="s">
        <v>81</v>
      </c>
      <c r="BQ491" s="26">
        <f t="shared" si="386"/>
        <v>1.62</v>
      </c>
      <c r="BR491" s="26" t="s">
        <v>82</v>
      </c>
      <c r="BS491" s="26">
        <f t="shared" si="387"/>
        <v>1.62</v>
      </c>
      <c r="BT491" s="26" t="s">
        <v>23</v>
      </c>
      <c r="BU491" s="26">
        <f t="shared" si="388"/>
        <v>1.62</v>
      </c>
      <c r="BV491" s="26">
        <v>11</v>
      </c>
      <c r="BW491" s="26" t="s">
        <v>78</v>
      </c>
      <c r="BX491" s="26">
        <f t="shared" si="389"/>
        <v>2.7</v>
      </c>
      <c r="BY491" s="26" t="s">
        <v>79</v>
      </c>
      <c r="BZ491" s="26">
        <f t="shared" si="390"/>
        <v>2.7</v>
      </c>
      <c r="CA491" s="26" t="s">
        <v>80</v>
      </c>
      <c r="CB491" s="26">
        <f t="shared" si="391"/>
        <v>2.7</v>
      </c>
      <c r="CC491" s="26" t="s">
        <v>81</v>
      </c>
      <c r="CD491" s="26">
        <f t="shared" si="392"/>
        <v>2.7</v>
      </c>
      <c r="CE491" s="26" t="s">
        <v>82</v>
      </c>
      <c r="CF491" s="26">
        <f t="shared" si="393"/>
        <v>2.7</v>
      </c>
      <c r="CG491" s="26" t="s">
        <v>23</v>
      </c>
      <c r="CH491" s="26">
        <f t="shared" si="394"/>
        <v>2.7</v>
      </c>
      <c r="CI491" s="26">
        <v>11</v>
      </c>
      <c r="CJ491" s="26" t="s">
        <v>78</v>
      </c>
      <c r="CK491" s="26">
        <f t="shared" si="395"/>
        <v>2.7</v>
      </c>
      <c r="CL491" s="26" t="s">
        <v>79</v>
      </c>
      <c r="CM491" s="26">
        <f t="shared" si="396"/>
        <v>2.7</v>
      </c>
      <c r="CN491" s="26" t="s">
        <v>80</v>
      </c>
      <c r="CO491" s="26">
        <f t="shared" si="397"/>
        <v>2.7</v>
      </c>
      <c r="CP491" s="26" t="s">
        <v>81</v>
      </c>
      <c r="CQ491" s="26">
        <f t="shared" si="398"/>
        <v>2.7</v>
      </c>
      <c r="CR491" s="26" t="s">
        <v>82</v>
      </c>
      <c r="CS491" s="26">
        <f t="shared" si="399"/>
        <v>2.7</v>
      </c>
      <c r="CT491" s="26" t="s">
        <v>23</v>
      </c>
      <c r="CU491" s="26">
        <f t="shared" si="400"/>
        <v>2.7</v>
      </c>
    </row>
    <row r="492" spans="1:99" ht="15.75" x14ac:dyDescent="0.15">
      <c r="A492" s="23" t="s">
        <v>1084</v>
      </c>
      <c r="B492" s="24" t="s">
        <v>1085</v>
      </c>
      <c r="C492" s="23" t="s">
        <v>160</v>
      </c>
      <c r="D492" s="23" t="s">
        <v>9</v>
      </c>
      <c r="E492" s="25"/>
      <c r="F492" s="23">
        <v>0</v>
      </c>
      <c r="G492" s="26">
        <v>0</v>
      </c>
      <c r="H492" s="26">
        <v>105</v>
      </c>
      <c r="I492" s="26">
        <v>73</v>
      </c>
      <c r="J492" s="26">
        <v>61</v>
      </c>
      <c r="K492" s="26">
        <v>75</v>
      </c>
      <c r="L492" s="26">
        <v>0</v>
      </c>
      <c r="M492" s="26">
        <v>0</v>
      </c>
      <c r="N492" s="27">
        <v>80</v>
      </c>
      <c r="O492" s="26">
        <v>73</v>
      </c>
      <c r="P492" s="26">
        <f t="shared" si="401"/>
        <v>467</v>
      </c>
      <c r="Q492" s="28" t="str">
        <f>IF(D492="物理类",IF(P492&gt;=分数线!$C$2,"本科",""),IF(D492="历史类",IF(P492&gt;=分数线!$C$3,"本科","")))</f>
        <v>本科</v>
      </c>
      <c r="R492" s="28">
        <f t="shared" si="402"/>
        <v>72</v>
      </c>
      <c r="S492" s="28" t="str">
        <f>IF(D492="物理类",IF(P492&gt;=分数线!$C$6,"重本",""),IF(D492="历史类",IF(P492&gt;=分数线!$C$7,"重本","")))</f>
        <v/>
      </c>
      <c r="T492" s="28">
        <f t="shared" si="364"/>
        <v>0</v>
      </c>
      <c r="U492" s="28">
        <f t="shared" si="363"/>
        <v>72</v>
      </c>
      <c r="V492" s="26">
        <v>11</v>
      </c>
      <c r="W492" s="26" t="s">
        <v>347</v>
      </c>
      <c r="X492" s="26">
        <f t="shared" si="365"/>
        <v>1.2</v>
      </c>
      <c r="Y492" s="26" t="s">
        <v>217</v>
      </c>
      <c r="Z492" s="26">
        <f t="shared" si="366"/>
        <v>1.2</v>
      </c>
      <c r="AA492" s="26" t="s">
        <v>348</v>
      </c>
      <c r="AB492" s="26">
        <f t="shared" si="367"/>
        <v>1.2</v>
      </c>
      <c r="AC492" s="49" t="s">
        <v>81</v>
      </c>
      <c r="AD492" s="26">
        <f t="shared" si="368"/>
        <v>1.2</v>
      </c>
      <c r="AE492" s="29" t="s">
        <v>470</v>
      </c>
      <c r="AF492" s="26">
        <f t="shared" si="369"/>
        <v>1.2</v>
      </c>
      <c r="AG492" s="29" t="s">
        <v>565</v>
      </c>
      <c r="AH492" s="26">
        <f t="shared" si="370"/>
        <v>1.2</v>
      </c>
      <c r="AI492" s="26">
        <v>11</v>
      </c>
      <c r="AJ492" s="26" t="s">
        <v>343</v>
      </c>
      <c r="AK492" s="26">
        <f t="shared" si="371"/>
        <v>1.2</v>
      </c>
      <c r="AL492" s="26" t="s">
        <v>79</v>
      </c>
      <c r="AM492" s="26">
        <f t="shared" si="372"/>
        <v>1.2</v>
      </c>
      <c r="AN492" s="26" t="s">
        <v>96</v>
      </c>
      <c r="AO492" s="26">
        <f t="shared" si="373"/>
        <v>1.2</v>
      </c>
      <c r="AP492" s="26" t="s">
        <v>81</v>
      </c>
      <c r="AQ492" s="26">
        <f t="shared" si="374"/>
        <v>1.2</v>
      </c>
      <c r="AR492" s="26" t="s">
        <v>82</v>
      </c>
      <c r="AS492" s="26">
        <f t="shared" si="375"/>
        <v>1.2</v>
      </c>
      <c r="AT492" s="26" t="s">
        <v>23</v>
      </c>
      <c r="AU492" s="26">
        <f t="shared" si="376"/>
        <v>1.2</v>
      </c>
      <c r="AV492" s="26">
        <v>11</v>
      </c>
      <c r="AW492" s="26" t="s">
        <v>78</v>
      </c>
      <c r="AX492" s="26">
        <f t="shared" si="377"/>
        <v>1.8</v>
      </c>
      <c r="AY492" s="26" t="s">
        <v>79</v>
      </c>
      <c r="AZ492" s="26">
        <f t="shared" si="378"/>
        <v>1.8</v>
      </c>
      <c r="BA492" s="26" t="s">
        <v>96</v>
      </c>
      <c r="BB492" s="26">
        <f t="shared" si="379"/>
        <v>1.8</v>
      </c>
      <c r="BC492" s="26" t="s">
        <v>81</v>
      </c>
      <c r="BD492" s="26">
        <f t="shared" si="380"/>
        <v>1.8</v>
      </c>
      <c r="BE492" s="26" t="s">
        <v>82</v>
      </c>
      <c r="BF492" s="26">
        <f t="shared" si="381"/>
        <v>1.8</v>
      </c>
      <c r="BG492" s="26" t="s">
        <v>23</v>
      </c>
      <c r="BH492" s="26">
        <f t="shared" si="382"/>
        <v>1.8</v>
      </c>
      <c r="BI492" s="26">
        <v>11</v>
      </c>
      <c r="BJ492" s="26" t="s">
        <v>78</v>
      </c>
      <c r="BK492" s="26">
        <f t="shared" si="383"/>
        <v>1.8</v>
      </c>
      <c r="BL492" s="26" t="s">
        <v>79</v>
      </c>
      <c r="BM492" s="26">
        <f t="shared" si="384"/>
        <v>1.8</v>
      </c>
      <c r="BN492" s="26" t="s">
        <v>96</v>
      </c>
      <c r="BO492" s="26">
        <f t="shared" si="385"/>
        <v>1.8</v>
      </c>
      <c r="BP492" s="26" t="s">
        <v>81</v>
      </c>
      <c r="BQ492" s="26">
        <f t="shared" si="386"/>
        <v>1.8</v>
      </c>
      <c r="BR492" s="26" t="s">
        <v>82</v>
      </c>
      <c r="BS492" s="26">
        <f t="shared" si="387"/>
        <v>1.8</v>
      </c>
      <c r="BT492" s="26" t="s">
        <v>23</v>
      </c>
      <c r="BU492" s="26">
        <f t="shared" si="388"/>
        <v>1.8</v>
      </c>
      <c r="BV492" s="26">
        <v>11</v>
      </c>
      <c r="BW492" s="26" t="s">
        <v>78</v>
      </c>
      <c r="BX492" s="26">
        <f t="shared" si="389"/>
        <v>3</v>
      </c>
      <c r="BY492" s="26" t="s">
        <v>79</v>
      </c>
      <c r="BZ492" s="26">
        <f t="shared" si="390"/>
        <v>3</v>
      </c>
      <c r="CA492" s="26" t="s">
        <v>80</v>
      </c>
      <c r="CB492" s="26">
        <f t="shared" si="391"/>
        <v>3</v>
      </c>
      <c r="CC492" s="26" t="s">
        <v>81</v>
      </c>
      <c r="CD492" s="26">
        <f t="shared" si="392"/>
        <v>3</v>
      </c>
      <c r="CE492" s="26" t="s">
        <v>82</v>
      </c>
      <c r="CF492" s="26">
        <f t="shared" si="393"/>
        <v>3</v>
      </c>
      <c r="CG492" s="26" t="s">
        <v>23</v>
      </c>
      <c r="CH492" s="26">
        <f t="shared" si="394"/>
        <v>3</v>
      </c>
      <c r="CI492" s="26">
        <v>11</v>
      </c>
      <c r="CJ492" s="26" t="s">
        <v>78</v>
      </c>
      <c r="CK492" s="26">
        <f t="shared" si="395"/>
        <v>3</v>
      </c>
      <c r="CL492" s="26" t="s">
        <v>79</v>
      </c>
      <c r="CM492" s="26">
        <f t="shared" si="396"/>
        <v>3</v>
      </c>
      <c r="CN492" s="26" t="s">
        <v>80</v>
      </c>
      <c r="CO492" s="26">
        <f t="shared" si="397"/>
        <v>3</v>
      </c>
      <c r="CP492" s="26" t="s">
        <v>81</v>
      </c>
      <c r="CQ492" s="26">
        <f t="shared" si="398"/>
        <v>3</v>
      </c>
      <c r="CR492" s="26" t="s">
        <v>82</v>
      </c>
      <c r="CS492" s="26">
        <f t="shared" si="399"/>
        <v>3</v>
      </c>
      <c r="CT492" s="26" t="s">
        <v>23</v>
      </c>
      <c r="CU492" s="26">
        <f t="shared" si="400"/>
        <v>3</v>
      </c>
    </row>
    <row r="493" spans="1:99" ht="15.75" x14ac:dyDescent="0.15">
      <c r="A493" s="23" t="s">
        <v>1086</v>
      </c>
      <c r="B493" s="24" t="s">
        <v>1087</v>
      </c>
      <c r="C493" s="23" t="s">
        <v>160</v>
      </c>
      <c r="D493" s="23" t="s">
        <v>9</v>
      </c>
      <c r="E493" s="25"/>
      <c r="F493" s="23">
        <v>0.4</v>
      </c>
      <c r="G493" s="26">
        <v>0</v>
      </c>
      <c r="H493" s="26">
        <v>95</v>
      </c>
      <c r="I493" s="26">
        <v>75</v>
      </c>
      <c r="J493" s="26">
        <v>92</v>
      </c>
      <c r="K493" s="26">
        <v>68</v>
      </c>
      <c r="L493" s="26">
        <v>0</v>
      </c>
      <c r="M493" s="26">
        <v>0</v>
      </c>
      <c r="N493" s="27">
        <v>69</v>
      </c>
      <c r="O493" s="26">
        <v>67</v>
      </c>
      <c r="P493" s="26">
        <f t="shared" si="401"/>
        <v>466</v>
      </c>
      <c r="Q493" s="28" t="str">
        <f>IF(D493="物理类",IF(P493&gt;=分数线!$C$2,"本科",""),IF(D493="历史类",IF(P493&gt;=分数线!$C$3,"本科","")))</f>
        <v/>
      </c>
      <c r="R493" s="28">
        <f t="shared" si="402"/>
        <v>-14.4</v>
      </c>
      <c r="S493" s="28" t="str">
        <f>IF(D493="物理类",IF(P493&gt;=分数线!$C$6,"重本",""),IF(D493="历史类",IF(P493&gt;=分数线!$C$7,"重本","")))</f>
        <v/>
      </c>
      <c r="T493" s="28">
        <f t="shared" si="364"/>
        <v>0</v>
      </c>
      <c r="U493" s="28">
        <f t="shared" si="363"/>
        <v>-14.4</v>
      </c>
      <c r="V493" s="26">
        <v>11</v>
      </c>
      <c r="W493" s="26" t="s">
        <v>181</v>
      </c>
      <c r="X493" s="26">
        <f t="shared" si="365"/>
        <v>-0.24</v>
      </c>
      <c r="Y493" s="26" t="s">
        <v>182</v>
      </c>
      <c r="Z493" s="26">
        <f t="shared" si="366"/>
        <v>-0.24</v>
      </c>
      <c r="AA493" s="26" t="s">
        <v>91</v>
      </c>
      <c r="AB493" s="26">
        <f t="shared" si="367"/>
        <v>-0.24</v>
      </c>
      <c r="AC493" s="49" t="s">
        <v>27</v>
      </c>
      <c r="AD493" s="26">
        <f t="shared" si="368"/>
        <v>-0.24</v>
      </c>
      <c r="AE493" s="29" t="s">
        <v>66</v>
      </c>
      <c r="AF493" s="26">
        <f t="shared" si="369"/>
        <v>-0.24</v>
      </c>
      <c r="AG493" s="29" t="s">
        <v>23</v>
      </c>
      <c r="AH493" s="26">
        <f t="shared" si="370"/>
        <v>-0.24</v>
      </c>
      <c r="AI493" s="26">
        <v>11</v>
      </c>
      <c r="AJ493" s="26" t="s">
        <v>343</v>
      </c>
      <c r="AK493" s="26">
        <f t="shared" si="371"/>
        <v>-0.24</v>
      </c>
      <c r="AL493" s="26" t="s">
        <v>79</v>
      </c>
      <c r="AM493" s="26">
        <f t="shared" si="372"/>
        <v>-0.24</v>
      </c>
      <c r="AN493" s="26" t="s">
        <v>96</v>
      </c>
      <c r="AO493" s="26">
        <f t="shared" si="373"/>
        <v>-0.24</v>
      </c>
      <c r="AP493" s="26" t="s">
        <v>81</v>
      </c>
      <c r="AQ493" s="26">
        <f t="shared" si="374"/>
        <v>-0.24</v>
      </c>
      <c r="AR493" s="26" t="s">
        <v>82</v>
      </c>
      <c r="AS493" s="26">
        <f t="shared" si="375"/>
        <v>-0.24</v>
      </c>
      <c r="AT493" s="26" t="s">
        <v>23</v>
      </c>
      <c r="AU493" s="26">
        <f t="shared" si="376"/>
        <v>-0.24</v>
      </c>
      <c r="AV493" s="26">
        <v>11</v>
      </c>
      <c r="AW493" s="26" t="s">
        <v>78</v>
      </c>
      <c r="AX493" s="26">
        <f t="shared" si="377"/>
        <v>-0.36</v>
      </c>
      <c r="AY493" s="26" t="s">
        <v>79</v>
      </c>
      <c r="AZ493" s="26">
        <f t="shared" si="378"/>
        <v>-0.36</v>
      </c>
      <c r="BA493" s="26" t="s">
        <v>96</v>
      </c>
      <c r="BB493" s="26">
        <f t="shared" si="379"/>
        <v>-0.36</v>
      </c>
      <c r="BC493" s="26" t="s">
        <v>81</v>
      </c>
      <c r="BD493" s="26">
        <f t="shared" si="380"/>
        <v>-0.36</v>
      </c>
      <c r="BE493" s="26" t="s">
        <v>82</v>
      </c>
      <c r="BF493" s="26">
        <f t="shared" si="381"/>
        <v>-0.36</v>
      </c>
      <c r="BG493" s="26" t="s">
        <v>23</v>
      </c>
      <c r="BH493" s="26">
        <f t="shared" si="382"/>
        <v>-0.36</v>
      </c>
      <c r="BI493" s="26">
        <v>11</v>
      </c>
      <c r="BJ493" s="26" t="s">
        <v>78</v>
      </c>
      <c r="BK493" s="26">
        <f t="shared" si="383"/>
        <v>-0.36</v>
      </c>
      <c r="BL493" s="26" t="s">
        <v>79</v>
      </c>
      <c r="BM493" s="26">
        <f t="shared" si="384"/>
        <v>-0.36</v>
      </c>
      <c r="BN493" s="26" t="s">
        <v>96</v>
      </c>
      <c r="BO493" s="26">
        <f t="shared" si="385"/>
        <v>-0.36</v>
      </c>
      <c r="BP493" s="26" t="s">
        <v>81</v>
      </c>
      <c r="BQ493" s="26">
        <f t="shared" si="386"/>
        <v>-0.36</v>
      </c>
      <c r="BR493" s="26" t="s">
        <v>82</v>
      </c>
      <c r="BS493" s="26">
        <f t="shared" si="387"/>
        <v>-0.36</v>
      </c>
      <c r="BT493" s="26" t="s">
        <v>23</v>
      </c>
      <c r="BU493" s="26">
        <f t="shared" si="388"/>
        <v>-0.36</v>
      </c>
      <c r="BV493" s="26">
        <v>11</v>
      </c>
      <c r="BW493" s="26" t="s">
        <v>78</v>
      </c>
      <c r="BX493" s="26">
        <f t="shared" si="389"/>
        <v>-0.6</v>
      </c>
      <c r="BY493" s="26" t="s">
        <v>79</v>
      </c>
      <c r="BZ493" s="26">
        <f t="shared" si="390"/>
        <v>-0.6</v>
      </c>
      <c r="CA493" s="26" t="s">
        <v>80</v>
      </c>
      <c r="CB493" s="26">
        <f t="shared" si="391"/>
        <v>-0.6</v>
      </c>
      <c r="CC493" s="26" t="s">
        <v>81</v>
      </c>
      <c r="CD493" s="26">
        <f t="shared" si="392"/>
        <v>-0.6</v>
      </c>
      <c r="CE493" s="26" t="s">
        <v>82</v>
      </c>
      <c r="CF493" s="26">
        <f t="shared" si="393"/>
        <v>-0.6</v>
      </c>
      <c r="CG493" s="26" t="s">
        <v>23</v>
      </c>
      <c r="CH493" s="26">
        <f t="shared" si="394"/>
        <v>-0.6</v>
      </c>
      <c r="CI493" s="26">
        <v>11</v>
      </c>
      <c r="CJ493" s="26" t="s">
        <v>78</v>
      </c>
      <c r="CK493" s="26">
        <f t="shared" si="395"/>
        <v>-0.6</v>
      </c>
      <c r="CL493" s="26" t="s">
        <v>79</v>
      </c>
      <c r="CM493" s="26">
        <f t="shared" si="396"/>
        <v>-0.6</v>
      </c>
      <c r="CN493" s="26" t="s">
        <v>80</v>
      </c>
      <c r="CO493" s="26">
        <f t="shared" si="397"/>
        <v>-0.6</v>
      </c>
      <c r="CP493" s="26" t="s">
        <v>81</v>
      </c>
      <c r="CQ493" s="26">
        <f t="shared" si="398"/>
        <v>-0.6</v>
      </c>
      <c r="CR493" s="26" t="s">
        <v>82</v>
      </c>
      <c r="CS493" s="26">
        <f t="shared" si="399"/>
        <v>-0.6</v>
      </c>
      <c r="CT493" s="26" t="s">
        <v>23</v>
      </c>
      <c r="CU493" s="26">
        <f t="shared" si="400"/>
        <v>-0.6</v>
      </c>
    </row>
    <row r="494" spans="1:99" ht="15.75" x14ac:dyDescent="0.15">
      <c r="A494" s="23" t="s">
        <v>1088</v>
      </c>
      <c r="B494" s="24" t="s">
        <v>1089</v>
      </c>
      <c r="C494" s="23" t="s">
        <v>160</v>
      </c>
      <c r="D494" s="23" t="s">
        <v>9</v>
      </c>
      <c r="E494" s="25"/>
      <c r="F494" s="23">
        <v>0</v>
      </c>
      <c r="G494" s="26">
        <v>0</v>
      </c>
      <c r="H494" s="26">
        <v>111</v>
      </c>
      <c r="I494" s="26">
        <v>70</v>
      </c>
      <c r="J494" s="26">
        <v>37</v>
      </c>
      <c r="K494" s="26">
        <v>80</v>
      </c>
      <c r="L494" s="26">
        <v>0</v>
      </c>
      <c r="M494" s="26">
        <v>0</v>
      </c>
      <c r="N494" s="27">
        <v>84</v>
      </c>
      <c r="O494" s="26">
        <v>81</v>
      </c>
      <c r="P494" s="26">
        <f t="shared" si="401"/>
        <v>463</v>
      </c>
      <c r="Q494" s="28" t="str">
        <f>IF(D494="物理类",IF(P494&gt;=分数线!$C$2,"本科",""),IF(D494="历史类",IF(P494&gt;=分数线!$C$3,"本科","")))</f>
        <v/>
      </c>
      <c r="R494" s="28">
        <f t="shared" si="402"/>
        <v>0</v>
      </c>
      <c r="S494" s="28" t="str">
        <f>IF(D494="物理类",IF(P494&gt;=分数线!$C$6,"重本",""),IF(D494="历史类",IF(P494&gt;=分数线!$C$7,"重本","")))</f>
        <v/>
      </c>
      <c r="T494" s="28">
        <f t="shared" si="364"/>
        <v>0</v>
      </c>
      <c r="U494" s="28">
        <f t="shared" si="363"/>
        <v>0</v>
      </c>
      <c r="V494" s="26">
        <v>11</v>
      </c>
      <c r="W494" s="26" t="s">
        <v>347</v>
      </c>
      <c r="X494" s="26">
        <f t="shared" si="365"/>
        <v>0</v>
      </c>
      <c r="Y494" s="26" t="s">
        <v>182</v>
      </c>
      <c r="Z494" s="26">
        <f t="shared" si="366"/>
        <v>0</v>
      </c>
      <c r="AA494" s="26" t="s">
        <v>80</v>
      </c>
      <c r="AB494" s="26">
        <f t="shared" si="367"/>
        <v>0</v>
      </c>
      <c r="AC494" s="49" t="s">
        <v>918</v>
      </c>
      <c r="AD494" s="26">
        <f t="shared" si="368"/>
        <v>0</v>
      </c>
      <c r="AE494" s="29" t="s">
        <v>66</v>
      </c>
      <c r="AF494" s="26">
        <f t="shared" si="369"/>
        <v>0</v>
      </c>
      <c r="AG494" s="29" t="s">
        <v>602</v>
      </c>
      <c r="AH494" s="26">
        <f t="shared" si="370"/>
        <v>0</v>
      </c>
      <c r="AI494" s="26">
        <v>11</v>
      </c>
      <c r="AJ494" s="26" t="s">
        <v>343</v>
      </c>
      <c r="AK494" s="26">
        <f t="shared" si="371"/>
        <v>0</v>
      </c>
      <c r="AL494" s="26" t="s">
        <v>79</v>
      </c>
      <c r="AM494" s="26">
        <f t="shared" si="372"/>
        <v>0</v>
      </c>
      <c r="AN494" s="26" t="s">
        <v>96</v>
      </c>
      <c r="AO494" s="26">
        <f t="shared" si="373"/>
        <v>0</v>
      </c>
      <c r="AP494" s="26" t="s">
        <v>81</v>
      </c>
      <c r="AQ494" s="26">
        <f t="shared" si="374"/>
        <v>0</v>
      </c>
      <c r="AR494" s="26" t="s">
        <v>82</v>
      </c>
      <c r="AS494" s="26">
        <f t="shared" si="375"/>
        <v>0</v>
      </c>
      <c r="AT494" s="26" t="s">
        <v>23</v>
      </c>
      <c r="AU494" s="26">
        <f t="shared" si="376"/>
        <v>0</v>
      </c>
      <c r="AV494" s="26">
        <v>11</v>
      </c>
      <c r="AW494" s="26" t="s">
        <v>78</v>
      </c>
      <c r="AX494" s="26">
        <f t="shared" si="377"/>
        <v>0</v>
      </c>
      <c r="AY494" s="26" t="s">
        <v>79</v>
      </c>
      <c r="AZ494" s="26">
        <f t="shared" si="378"/>
        <v>0</v>
      </c>
      <c r="BA494" s="26" t="s">
        <v>96</v>
      </c>
      <c r="BB494" s="26">
        <f t="shared" si="379"/>
        <v>0</v>
      </c>
      <c r="BC494" s="26" t="s">
        <v>81</v>
      </c>
      <c r="BD494" s="26">
        <f t="shared" si="380"/>
        <v>0</v>
      </c>
      <c r="BE494" s="26" t="s">
        <v>82</v>
      </c>
      <c r="BF494" s="26">
        <f t="shared" si="381"/>
        <v>0</v>
      </c>
      <c r="BG494" s="26" t="s">
        <v>23</v>
      </c>
      <c r="BH494" s="26">
        <f t="shared" si="382"/>
        <v>0</v>
      </c>
      <c r="BI494" s="26">
        <v>11</v>
      </c>
      <c r="BJ494" s="26" t="s">
        <v>78</v>
      </c>
      <c r="BK494" s="26">
        <f t="shared" si="383"/>
        <v>0</v>
      </c>
      <c r="BL494" s="26" t="s">
        <v>79</v>
      </c>
      <c r="BM494" s="26">
        <f t="shared" si="384"/>
        <v>0</v>
      </c>
      <c r="BN494" s="26" t="s">
        <v>96</v>
      </c>
      <c r="BO494" s="26">
        <f t="shared" si="385"/>
        <v>0</v>
      </c>
      <c r="BP494" s="26" t="s">
        <v>81</v>
      </c>
      <c r="BQ494" s="26">
        <f t="shared" si="386"/>
        <v>0</v>
      </c>
      <c r="BR494" s="26" t="s">
        <v>82</v>
      </c>
      <c r="BS494" s="26">
        <f t="shared" si="387"/>
        <v>0</v>
      </c>
      <c r="BT494" s="26" t="s">
        <v>23</v>
      </c>
      <c r="BU494" s="26">
        <f t="shared" si="388"/>
        <v>0</v>
      </c>
      <c r="BV494" s="26">
        <v>11</v>
      </c>
      <c r="BW494" s="26" t="s">
        <v>78</v>
      </c>
      <c r="BX494" s="26">
        <f t="shared" si="389"/>
        <v>0</v>
      </c>
      <c r="BY494" s="26" t="s">
        <v>79</v>
      </c>
      <c r="BZ494" s="26">
        <f t="shared" si="390"/>
        <v>0</v>
      </c>
      <c r="CA494" s="26" t="s">
        <v>80</v>
      </c>
      <c r="CB494" s="26">
        <f t="shared" si="391"/>
        <v>0</v>
      </c>
      <c r="CC494" s="26" t="s">
        <v>81</v>
      </c>
      <c r="CD494" s="26">
        <f t="shared" si="392"/>
        <v>0</v>
      </c>
      <c r="CE494" s="26" t="s">
        <v>82</v>
      </c>
      <c r="CF494" s="26">
        <f t="shared" si="393"/>
        <v>0</v>
      </c>
      <c r="CG494" s="26" t="s">
        <v>23</v>
      </c>
      <c r="CH494" s="26">
        <f t="shared" si="394"/>
        <v>0</v>
      </c>
      <c r="CI494" s="26">
        <v>11</v>
      </c>
      <c r="CJ494" s="26" t="s">
        <v>78</v>
      </c>
      <c r="CK494" s="26">
        <f t="shared" si="395"/>
        <v>0</v>
      </c>
      <c r="CL494" s="26" t="s">
        <v>79</v>
      </c>
      <c r="CM494" s="26">
        <f t="shared" si="396"/>
        <v>0</v>
      </c>
      <c r="CN494" s="26" t="s">
        <v>80</v>
      </c>
      <c r="CO494" s="26">
        <f t="shared" si="397"/>
        <v>0</v>
      </c>
      <c r="CP494" s="26" t="s">
        <v>81</v>
      </c>
      <c r="CQ494" s="26">
        <f t="shared" si="398"/>
        <v>0</v>
      </c>
      <c r="CR494" s="26" t="s">
        <v>82</v>
      </c>
      <c r="CS494" s="26">
        <f t="shared" si="399"/>
        <v>0</v>
      </c>
      <c r="CT494" s="26" t="s">
        <v>23</v>
      </c>
      <c r="CU494" s="26">
        <f t="shared" si="400"/>
        <v>0</v>
      </c>
    </row>
    <row r="495" spans="1:99" ht="15.75" x14ac:dyDescent="0.15">
      <c r="A495" s="23" t="s">
        <v>1090</v>
      </c>
      <c r="B495" s="24" t="s">
        <v>1091</v>
      </c>
      <c r="C495" s="23" t="s">
        <v>160</v>
      </c>
      <c r="D495" s="23" t="s">
        <v>9</v>
      </c>
      <c r="E495" s="25"/>
      <c r="F495" s="23">
        <v>0.8</v>
      </c>
      <c r="G495" s="26">
        <v>0</v>
      </c>
      <c r="H495" s="26">
        <v>103</v>
      </c>
      <c r="I495" s="26">
        <v>70</v>
      </c>
      <c r="J495" s="26">
        <v>69</v>
      </c>
      <c r="K495" s="26">
        <v>68</v>
      </c>
      <c r="L495" s="26">
        <v>0</v>
      </c>
      <c r="M495" s="26">
        <v>0</v>
      </c>
      <c r="N495" s="27">
        <v>76</v>
      </c>
      <c r="O495" s="26">
        <v>73</v>
      </c>
      <c r="P495" s="26">
        <f t="shared" si="401"/>
        <v>459</v>
      </c>
      <c r="Q495" s="28" t="str">
        <f>IF(D495="物理类",IF(P495&gt;=分数线!$C$2,"本科",""),IF(D495="历史类",IF(P495&gt;=分数线!$C$3,"本科","")))</f>
        <v/>
      </c>
      <c r="R495" s="28">
        <f t="shared" si="402"/>
        <v>-28.8</v>
      </c>
      <c r="S495" s="28" t="str">
        <f>IF(D495="物理类",IF(P495&gt;=分数线!$C$6,"重本",""),IF(D495="历史类",IF(P495&gt;=分数线!$C$7,"重本","")))</f>
        <v/>
      </c>
      <c r="T495" s="28">
        <f t="shared" si="364"/>
        <v>0</v>
      </c>
      <c r="U495" s="28">
        <f t="shared" si="363"/>
        <v>-28.8</v>
      </c>
      <c r="V495" s="26">
        <v>11</v>
      </c>
      <c r="W495" s="26" t="s">
        <v>216</v>
      </c>
      <c r="X495" s="26">
        <f t="shared" si="365"/>
        <v>-0.48</v>
      </c>
      <c r="Y495" s="26" t="s">
        <v>217</v>
      </c>
      <c r="Z495" s="26">
        <f t="shared" si="366"/>
        <v>-0.48</v>
      </c>
      <c r="AA495" s="26" t="s">
        <v>93</v>
      </c>
      <c r="AB495" s="26">
        <f t="shared" si="367"/>
        <v>-0.48</v>
      </c>
      <c r="AC495" s="49" t="s">
        <v>25</v>
      </c>
      <c r="AD495" s="26">
        <f t="shared" si="368"/>
        <v>-0.48</v>
      </c>
      <c r="AE495" s="29" t="s">
        <v>470</v>
      </c>
      <c r="AF495" s="26">
        <f t="shared" si="369"/>
        <v>-0.48</v>
      </c>
      <c r="AG495" s="29" t="s">
        <v>67</v>
      </c>
      <c r="AH495" s="26">
        <f t="shared" si="370"/>
        <v>-0.48</v>
      </c>
      <c r="AI495" s="26">
        <v>11</v>
      </c>
      <c r="AJ495" s="26" t="s">
        <v>343</v>
      </c>
      <c r="AK495" s="26">
        <f t="shared" si="371"/>
        <v>-0.48</v>
      </c>
      <c r="AL495" s="26" t="s">
        <v>79</v>
      </c>
      <c r="AM495" s="26">
        <f t="shared" si="372"/>
        <v>-0.48</v>
      </c>
      <c r="AN495" s="26" t="s">
        <v>96</v>
      </c>
      <c r="AO495" s="26">
        <f t="shared" si="373"/>
        <v>-0.48</v>
      </c>
      <c r="AP495" s="26" t="s">
        <v>81</v>
      </c>
      <c r="AQ495" s="26">
        <f t="shared" si="374"/>
        <v>-0.48</v>
      </c>
      <c r="AR495" s="26" t="s">
        <v>82</v>
      </c>
      <c r="AS495" s="26">
        <f t="shared" si="375"/>
        <v>-0.48</v>
      </c>
      <c r="AT495" s="26" t="s">
        <v>23</v>
      </c>
      <c r="AU495" s="26">
        <f t="shared" si="376"/>
        <v>-0.48</v>
      </c>
      <c r="AV495" s="26">
        <v>11</v>
      </c>
      <c r="AW495" s="26" t="s">
        <v>78</v>
      </c>
      <c r="AX495" s="26">
        <f t="shared" si="377"/>
        <v>-0.72</v>
      </c>
      <c r="AY495" s="26" t="s">
        <v>79</v>
      </c>
      <c r="AZ495" s="26">
        <f t="shared" si="378"/>
        <v>-0.72</v>
      </c>
      <c r="BA495" s="26" t="s">
        <v>96</v>
      </c>
      <c r="BB495" s="26">
        <f t="shared" si="379"/>
        <v>-0.72</v>
      </c>
      <c r="BC495" s="26" t="s">
        <v>81</v>
      </c>
      <c r="BD495" s="26">
        <f t="shared" si="380"/>
        <v>-0.72</v>
      </c>
      <c r="BE495" s="26" t="s">
        <v>82</v>
      </c>
      <c r="BF495" s="26">
        <f t="shared" si="381"/>
        <v>-0.72</v>
      </c>
      <c r="BG495" s="26" t="s">
        <v>23</v>
      </c>
      <c r="BH495" s="26">
        <f t="shared" si="382"/>
        <v>-0.72</v>
      </c>
      <c r="BI495" s="26">
        <v>11</v>
      </c>
      <c r="BJ495" s="26" t="s">
        <v>78</v>
      </c>
      <c r="BK495" s="26">
        <f t="shared" si="383"/>
        <v>-0.72</v>
      </c>
      <c r="BL495" s="26" t="s">
        <v>79</v>
      </c>
      <c r="BM495" s="26">
        <f t="shared" si="384"/>
        <v>-0.72</v>
      </c>
      <c r="BN495" s="26" t="s">
        <v>96</v>
      </c>
      <c r="BO495" s="26">
        <f t="shared" si="385"/>
        <v>-0.72</v>
      </c>
      <c r="BP495" s="26" t="s">
        <v>81</v>
      </c>
      <c r="BQ495" s="26">
        <f t="shared" si="386"/>
        <v>-0.72</v>
      </c>
      <c r="BR495" s="26" t="s">
        <v>82</v>
      </c>
      <c r="BS495" s="26">
        <f t="shared" si="387"/>
        <v>-0.72</v>
      </c>
      <c r="BT495" s="26" t="s">
        <v>23</v>
      </c>
      <c r="BU495" s="26">
        <f t="shared" si="388"/>
        <v>-0.72</v>
      </c>
      <c r="BV495" s="26">
        <v>11</v>
      </c>
      <c r="BW495" s="26" t="s">
        <v>78</v>
      </c>
      <c r="BX495" s="26">
        <f t="shared" si="389"/>
        <v>-1.2</v>
      </c>
      <c r="BY495" s="26" t="s">
        <v>79</v>
      </c>
      <c r="BZ495" s="26">
        <f t="shared" si="390"/>
        <v>-1.2</v>
      </c>
      <c r="CA495" s="26" t="s">
        <v>80</v>
      </c>
      <c r="CB495" s="26">
        <f t="shared" si="391"/>
        <v>-1.2</v>
      </c>
      <c r="CC495" s="26" t="s">
        <v>81</v>
      </c>
      <c r="CD495" s="26">
        <f t="shared" si="392"/>
        <v>-1.2</v>
      </c>
      <c r="CE495" s="26" t="s">
        <v>82</v>
      </c>
      <c r="CF495" s="26">
        <f t="shared" si="393"/>
        <v>-1.2</v>
      </c>
      <c r="CG495" s="26" t="s">
        <v>23</v>
      </c>
      <c r="CH495" s="26">
        <f t="shared" si="394"/>
        <v>-1.2</v>
      </c>
      <c r="CI495" s="26">
        <v>11</v>
      </c>
      <c r="CJ495" s="26" t="s">
        <v>78</v>
      </c>
      <c r="CK495" s="26">
        <f t="shared" si="395"/>
        <v>-1.2</v>
      </c>
      <c r="CL495" s="26" t="s">
        <v>79</v>
      </c>
      <c r="CM495" s="26">
        <f t="shared" si="396"/>
        <v>-1.2</v>
      </c>
      <c r="CN495" s="26" t="s">
        <v>80</v>
      </c>
      <c r="CO495" s="26">
        <f t="shared" si="397"/>
        <v>-1.2</v>
      </c>
      <c r="CP495" s="26" t="s">
        <v>81</v>
      </c>
      <c r="CQ495" s="26">
        <f t="shared" si="398"/>
        <v>-1.2</v>
      </c>
      <c r="CR495" s="26" t="s">
        <v>82</v>
      </c>
      <c r="CS495" s="26">
        <f t="shared" si="399"/>
        <v>-1.2</v>
      </c>
      <c r="CT495" s="26" t="s">
        <v>23</v>
      </c>
      <c r="CU495" s="26">
        <f t="shared" si="400"/>
        <v>-1.2</v>
      </c>
    </row>
    <row r="496" spans="1:99" ht="15.75" x14ac:dyDescent="0.15">
      <c r="A496" s="23" t="s">
        <v>1092</v>
      </c>
      <c r="B496" s="24" t="s">
        <v>1093</v>
      </c>
      <c r="C496" s="23" t="s">
        <v>160</v>
      </c>
      <c r="D496" s="23" t="s">
        <v>9</v>
      </c>
      <c r="E496" s="25"/>
      <c r="F496" s="23">
        <v>0.2</v>
      </c>
      <c r="G496" s="26">
        <v>0</v>
      </c>
      <c r="H496" s="26">
        <v>102</v>
      </c>
      <c r="I496" s="26">
        <v>61</v>
      </c>
      <c r="J496" s="26">
        <v>107</v>
      </c>
      <c r="K496" s="26">
        <v>64</v>
      </c>
      <c r="L496" s="26">
        <v>0</v>
      </c>
      <c r="M496" s="26">
        <v>0</v>
      </c>
      <c r="N496" s="27">
        <v>53</v>
      </c>
      <c r="O496" s="26">
        <v>69</v>
      </c>
      <c r="P496" s="26">
        <f t="shared" si="401"/>
        <v>456</v>
      </c>
      <c r="Q496" s="28" t="str">
        <f>IF(D496="物理类",IF(P496&gt;=分数线!$C$2,"本科",""),IF(D496="历史类",IF(P496&gt;=分数线!$C$3,"本科","")))</f>
        <v/>
      </c>
      <c r="R496" s="28">
        <f t="shared" si="402"/>
        <v>-7.2</v>
      </c>
      <c r="S496" s="28" t="str">
        <f>IF(D496="物理类",IF(P496&gt;=分数线!$C$6,"重本",""),IF(D496="历史类",IF(P496&gt;=分数线!$C$7,"重本","")))</f>
        <v/>
      </c>
      <c r="T496" s="28">
        <f t="shared" si="364"/>
        <v>0</v>
      </c>
      <c r="U496" s="28">
        <f t="shared" si="363"/>
        <v>-7.2</v>
      </c>
      <c r="V496" s="26">
        <v>11</v>
      </c>
      <c r="W496" s="26" t="s">
        <v>85</v>
      </c>
      <c r="X496" s="26">
        <f t="shared" si="365"/>
        <v>-0.12</v>
      </c>
      <c r="Y496" s="26" t="s">
        <v>86</v>
      </c>
      <c r="Z496" s="26">
        <f t="shared" si="366"/>
        <v>-0.12</v>
      </c>
      <c r="AA496" s="26" t="s">
        <v>306</v>
      </c>
      <c r="AB496" s="26">
        <f t="shared" si="367"/>
        <v>-0.12</v>
      </c>
      <c r="AC496" s="49" t="s">
        <v>65</v>
      </c>
      <c r="AD496" s="26">
        <f t="shared" si="368"/>
        <v>-0.12</v>
      </c>
      <c r="AE496" s="29" t="s">
        <v>466</v>
      </c>
      <c r="AF496" s="26">
        <f t="shared" si="369"/>
        <v>-0.12</v>
      </c>
      <c r="AG496" s="29" t="s">
        <v>602</v>
      </c>
      <c r="AH496" s="26">
        <f t="shared" si="370"/>
        <v>-0.12</v>
      </c>
      <c r="AI496" s="26">
        <v>14</v>
      </c>
      <c r="AJ496" s="26" t="s">
        <v>85</v>
      </c>
      <c r="AK496" s="26">
        <f t="shared" si="371"/>
        <v>-0.12</v>
      </c>
      <c r="AL496" s="26" t="s">
        <v>86</v>
      </c>
      <c r="AM496" s="26">
        <f t="shared" si="372"/>
        <v>-0.12</v>
      </c>
      <c r="AN496" s="26" t="s">
        <v>306</v>
      </c>
      <c r="AO496" s="26">
        <f t="shared" si="373"/>
        <v>-0.12</v>
      </c>
      <c r="AP496" s="26" t="s">
        <v>27</v>
      </c>
      <c r="AQ496" s="26">
        <f t="shared" si="374"/>
        <v>-0.12</v>
      </c>
      <c r="AR496" s="26" t="s">
        <v>466</v>
      </c>
      <c r="AS496" s="26">
        <f t="shared" si="375"/>
        <v>-0.12</v>
      </c>
      <c r="AT496" s="26" t="s">
        <v>602</v>
      </c>
      <c r="AU496" s="26">
        <f t="shared" si="376"/>
        <v>-0.12</v>
      </c>
      <c r="AV496" s="26">
        <v>14</v>
      </c>
      <c r="AW496" s="26" t="s">
        <v>85</v>
      </c>
      <c r="AX496" s="26">
        <f t="shared" si="377"/>
        <v>-0.18</v>
      </c>
      <c r="AY496" s="26" t="s">
        <v>86</v>
      </c>
      <c r="AZ496" s="26">
        <f t="shared" si="378"/>
        <v>-0.18</v>
      </c>
      <c r="BA496" s="26" t="s">
        <v>306</v>
      </c>
      <c r="BB496" s="26">
        <f t="shared" si="379"/>
        <v>-0.18</v>
      </c>
      <c r="BC496" s="26" t="s">
        <v>27</v>
      </c>
      <c r="BD496" s="26">
        <f t="shared" si="380"/>
        <v>-0.18</v>
      </c>
      <c r="BE496" s="26" t="s">
        <v>466</v>
      </c>
      <c r="BF496" s="26">
        <f t="shared" si="381"/>
        <v>-0.18</v>
      </c>
      <c r="BG496" s="26" t="s">
        <v>23</v>
      </c>
      <c r="BH496" s="26">
        <f t="shared" si="382"/>
        <v>-0.18</v>
      </c>
      <c r="BI496" s="26">
        <v>11</v>
      </c>
      <c r="BJ496" s="26" t="s">
        <v>78</v>
      </c>
      <c r="BK496" s="26">
        <f t="shared" si="383"/>
        <v>-0.18</v>
      </c>
      <c r="BL496" s="26" t="s">
        <v>79</v>
      </c>
      <c r="BM496" s="26">
        <f t="shared" si="384"/>
        <v>-0.18</v>
      </c>
      <c r="BN496" s="26" t="s">
        <v>96</v>
      </c>
      <c r="BO496" s="26">
        <f t="shared" si="385"/>
        <v>-0.18</v>
      </c>
      <c r="BP496" s="26" t="s">
        <v>81</v>
      </c>
      <c r="BQ496" s="26">
        <f t="shared" si="386"/>
        <v>-0.18</v>
      </c>
      <c r="BR496" s="26" t="s">
        <v>82</v>
      </c>
      <c r="BS496" s="26">
        <f t="shared" si="387"/>
        <v>-0.18</v>
      </c>
      <c r="BT496" s="26" t="s">
        <v>23</v>
      </c>
      <c r="BU496" s="26">
        <f t="shared" si="388"/>
        <v>-0.18</v>
      </c>
      <c r="BV496" s="26">
        <v>11</v>
      </c>
      <c r="BW496" s="26" t="s">
        <v>78</v>
      </c>
      <c r="BX496" s="26">
        <f t="shared" si="389"/>
        <v>-0.3</v>
      </c>
      <c r="BY496" s="26" t="s">
        <v>79</v>
      </c>
      <c r="BZ496" s="26">
        <f t="shared" si="390"/>
        <v>-0.3</v>
      </c>
      <c r="CA496" s="26" t="s">
        <v>80</v>
      </c>
      <c r="CB496" s="26">
        <f t="shared" si="391"/>
        <v>-0.3</v>
      </c>
      <c r="CC496" s="26" t="s">
        <v>81</v>
      </c>
      <c r="CD496" s="26">
        <f t="shared" si="392"/>
        <v>-0.3</v>
      </c>
      <c r="CE496" s="26" t="s">
        <v>82</v>
      </c>
      <c r="CF496" s="26">
        <f t="shared" si="393"/>
        <v>-0.3</v>
      </c>
      <c r="CG496" s="26" t="s">
        <v>23</v>
      </c>
      <c r="CH496" s="26">
        <f t="shared" si="394"/>
        <v>-0.3</v>
      </c>
      <c r="CI496" s="26">
        <v>11</v>
      </c>
      <c r="CJ496" s="26" t="s">
        <v>78</v>
      </c>
      <c r="CK496" s="26">
        <f t="shared" si="395"/>
        <v>-0.3</v>
      </c>
      <c r="CL496" s="26" t="s">
        <v>79</v>
      </c>
      <c r="CM496" s="26">
        <f t="shared" si="396"/>
        <v>-0.3</v>
      </c>
      <c r="CN496" s="26" t="s">
        <v>80</v>
      </c>
      <c r="CO496" s="26">
        <f t="shared" si="397"/>
        <v>-0.3</v>
      </c>
      <c r="CP496" s="26" t="s">
        <v>81</v>
      </c>
      <c r="CQ496" s="26">
        <f t="shared" si="398"/>
        <v>-0.3</v>
      </c>
      <c r="CR496" s="26" t="s">
        <v>82</v>
      </c>
      <c r="CS496" s="26">
        <f t="shared" si="399"/>
        <v>-0.3</v>
      </c>
      <c r="CT496" s="26" t="s">
        <v>23</v>
      </c>
      <c r="CU496" s="26">
        <f t="shared" si="400"/>
        <v>-0.3</v>
      </c>
    </row>
    <row r="497" spans="1:99" ht="15.75" x14ac:dyDescent="0.15">
      <c r="A497" s="23" t="s">
        <v>1094</v>
      </c>
      <c r="B497" s="24" t="s">
        <v>1095</v>
      </c>
      <c r="C497" s="23" t="s">
        <v>160</v>
      </c>
      <c r="D497" s="23" t="s">
        <v>9</v>
      </c>
      <c r="E497" s="25"/>
      <c r="F497" s="23">
        <v>0</v>
      </c>
      <c r="G497" s="26">
        <v>0</v>
      </c>
      <c r="H497" s="26">
        <v>105</v>
      </c>
      <c r="I497" s="26">
        <v>70</v>
      </c>
      <c r="J497" s="26">
        <v>77</v>
      </c>
      <c r="K497" s="26">
        <v>63</v>
      </c>
      <c r="L497" s="26">
        <v>0</v>
      </c>
      <c r="M497" s="26">
        <v>0</v>
      </c>
      <c r="N497" s="27">
        <v>72</v>
      </c>
      <c r="O497" s="26">
        <v>65</v>
      </c>
      <c r="P497" s="26">
        <f t="shared" si="401"/>
        <v>452</v>
      </c>
      <c r="Q497" s="28" t="str">
        <f>IF(D497="物理类",IF(P497&gt;=分数线!$C$2,"本科",""),IF(D497="历史类",IF(P497&gt;=分数线!$C$3,"本科","")))</f>
        <v/>
      </c>
      <c r="R497" s="28">
        <f t="shared" si="402"/>
        <v>0</v>
      </c>
      <c r="S497" s="28" t="str">
        <f>IF(D497="物理类",IF(P497&gt;=分数线!$C$6,"重本",""),IF(D497="历史类",IF(P497&gt;=分数线!$C$7,"重本","")))</f>
        <v/>
      </c>
      <c r="T497" s="28">
        <f t="shared" si="364"/>
        <v>0</v>
      </c>
      <c r="U497" s="28">
        <f t="shared" si="363"/>
        <v>0</v>
      </c>
      <c r="V497" s="26">
        <v>11</v>
      </c>
      <c r="W497" s="26" t="s">
        <v>352</v>
      </c>
      <c r="X497" s="26">
        <f t="shared" si="365"/>
        <v>0</v>
      </c>
      <c r="Y497" s="26" t="s">
        <v>265</v>
      </c>
      <c r="Z497" s="26">
        <f t="shared" si="366"/>
        <v>0</v>
      </c>
      <c r="AA497" s="26" t="s">
        <v>348</v>
      </c>
      <c r="AB497" s="26">
        <f t="shared" si="367"/>
        <v>0</v>
      </c>
      <c r="AC497" s="49" t="s">
        <v>81</v>
      </c>
      <c r="AD497" s="26">
        <f t="shared" si="368"/>
        <v>0</v>
      </c>
      <c r="AE497" s="29" t="s">
        <v>66</v>
      </c>
      <c r="AF497" s="26">
        <f t="shared" si="369"/>
        <v>0</v>
      </c>
      <c r="AG497" s="29" t="s">
        <v>67</v>
      </c>
      <c r="AH497" s="26">
        <f t="shared" si="370"/>
        <v>0</v>
      </c>
      <c r="AI497" s="26">
        <v>15</v>
      </c>
      <c r="AJ497" s="26" t="s">
        <v>352</v>
      </c>
      <c r="AK497" s="26">
        <f t="shared" si="371"/>
        <v>0</v>
      </c>
      <c r="AL497" s="26" t="s">
        <v>265</v>
      </c>
      <c r="AM497" s="26">
        <f t="shared" si="372"/>
        <v>0</v>
      </c>
      <c r="AN497" s="26" t="s">
        <v>348</v>
      </c>
      <c r="AO497" s="26">
        <f t="shared" si="373"/>
        <v>0</v>
      </c>
      <c r="AP497" s="26" t="s">
        <v>81</v>
      </c>
      <c r="AQ497" s="26">
        <f t="shared" si="374"/>
        <v>0</v>
      </c>
      <c r="AR497" s="26" t="s">
        <v>66</v>
      </c>
      <c r="AS497" s="26">
        <f t="shared" si="375"/>
        <v>0</v>
      </c>
      <c r="AT497" s="26" t="s">
        <v>92</v>
      </c>
      <c r="AU497" s="26">
        <f t="shared" si="376"/>
        <v>0</v>
      </c>
      <c r="AV497" s="26">
        <v>15</v>
      </c>
      <c r="AW497" s="26" t="s">
        <v>20</v>
      </c>
      <c r="AX497" s="26">
        <f t="shared" si="377"/>
        <v>0</v>
      </c>
      <c r="AY497" s="26" t="s">
        <v>24</v>
      </c>
      <c r="AZ497" s="26">
        <f t="shared" si="378"/>
        <v>0</v>
      </c>
      <c r="BA497" s="26" t="s">
        <v>91</v>
      </c>
      <c r="BB497" s="26">
        <f t="shared" si="379"/>
        <v>0</v>
      </c>
      <c r="BC497" s="26" t="s">
        <v>81</v>
      </c>
      <c r="BD497" s="26">
        <f t="shared" si="380"/>
        <v>0</v>
      </c>
      <c r="BE497" s="26" t="s">
        <v>66</v>
      </c>
      <c r="BF497" s="26">
        <f t="shared" si="381"/>
        <v>0</v>
      </c>
      <c r="BG497" s="26" t="s">
        <v>92</v>
      </c>
      <c r="BH497" s="26">
        <f t="shared" si="382"/>
        <v>0</v>
      </c>
      <c r="BI497" s="26">
        <v>11</v>
      </c>
      <c r="BJ497" s="26" t="s">
        <v>78</v>
      </c>
      <c r="BK497" s="26">
        <f t="shared" si="383"/>
        <v>0</v>
      </c>
      <c r="BL497" s="26" t="s">
        <v>79</v>
      </c>
      <c r="BM497" s="26">
        <f t="shared" si="384"/>
        <v>0</v>
      </c>
      <c r="BN497" s="26" t="s">
        <v>96</v>
      </c>
      <c r="BO497" s="26">
        <f t="shared" si="385"/>
        <v>0</v>
      </c>
      <c r="BP497" s="26" t="s">
        <v>81</v>
      </c>
      <c r="BQ497" s="26">
        <f t="shared" si="386"/>
        <v>0</v>
      </c>
      <c r="BR497" s="26" t="s">
        <v>82</v>
      </c>
      <c r="BS497" s="26">
        <f t="shared" si="387"/>
        <v>0</v>
      </c>
      <c r="BT497" s="26" t="s">
        <v>23</v>
      </c>
      <c r="BU497" s="26">
        <f t="shared" si="388"/>
        <v>0</v>
      </c>
      <c r="BV497" s="26">
        <v>11</v>
      </c>
      <c r="BW497" s="26" t="s">
        <v>78</v>
      </c>
      <c r="BX497" s="26">
        <f t="shared" si="389"/>
        <v>0</v>
      </c>
      <c r="BY497" s="26" t="s">
        <v>79</v>
      </c>
      <c r="BZ497" s="26">
        <f t="shared" si="390"/>
        <v>0</v>
      </c>
      <c r="CA497" s="26" t="s">
        <v>80</v>
      </c>
      <c r="CB497" s="26">
        <f t="shared" si="391"/>
        <v>0</v>
      </c>
      <c r="CC497" s="26" t="s">
        <v>81</v>
      </c>
      <c r="CD497" s="26">
        <f t="shared" si="392"/>
        <v>0</v>
      </c>
      <c r="CE497" s="26" t="s">
        <v>82</v>
      </c>
      <c r="CF497" s="26">
        <f t="shared" si="393"/>
        <v>0</v>
      </c>
      <c r="CG497" s="26" t="s">
        <v>23</v>
      </c>
      <c r="CH497" s="26">
        <f t="shared" si="394"/>
        <v>0</v>
      </c>
      <c r="CI497" s="26">
        <v>11</v>
      </c>
      <c r="CJ497" s="26" t="s">
        <v>78</v>
      </c>
      <c r="CK497" s="26">
        <f t="shared" si="395"/>
        <v>0</v>
      </c>
      <c r="CL497" s="26" t="s">
        <v>79</v>
      </c>
      <c r="CM497" s="26">
        <f t="shared" si="396"/>
        <v>0</v>
      </c>
      <c r="CN497" s="26" t="s">
        <v>80</v>
      </c>
      <c r="CO497" s="26">
        <f t="shared" si="397"/>
        <v>0</v>
      </c>
      <c r="CP497" s="26" t="s">
        <v>81</v>
      </c>
      <c r="CQ497" s="26">
        <f t="shared" si="398"/>
        <v>0</v>
      </c>
      <c r="CR497" s="26" t="s">
        <v>82</v>
      </c>
      <c r="CS497" s="26">
        <f t="shared" si="399"/>
        <v>0</v>
      </c>
      <c r="CT497" s="26" t="s">
        <v>23</v>
      </c>
      <c r="CU497" s="26">
        <f t="shared" si="400"/>
        <v>0</v>
      </c>
    </row>
    <row r="498" spans="1:99" ht="15.75" x14ac:dyDescent="0.15">
      <c r="A498" s="23" t="s">
        <v>1096</v>
      </c>
      <c r="B498" s="24" t="s">
        <v>1097</v>
      </c>
      <c r="C498" s="23" t="s">
        <v>160</v>
      </c>
      <c r="D498" s="23" t="s">
        <v>9</v>
      </c>
      <c r="E498" s="25"/>
      <c r="F498" s="23">
        <v>0</v>
      </c>
      <c r="G498" s="26">
        <v>0</v>
      </c>
      <c r="H498" s="26">
        <v>99</v>
      </c>
      <c r="I498" s="26">
        <v>62</v>
      </c>
      <c r="J498" s="26">
        <v>96</v>
      </c>
      <c r="K498" s="26">
        <v>60</v>
      </c>
      <c r="L498" s="26">
        <v>0</v>
      </c>
      <c r="M498" s="26">
        <v>0</v>
      </c>
      <c r="N498" s="27">
        <v>58</v>
      </c>
      <c r="O498" s="26">
        <v>75</v>
      </c>
      <c r="P498" s="26">
        <f t="shared" si="401"/>
        <v>450</v>
      </c>
      <c r="Q498" s="28" t="str">
        <f>IF(D498="物理类",IF(P498&gt;=分数线!$C$2,"本科",""),IF(D498="历史类",IF(P498&gt;=分数线!$C$3,"本科","")))</f>
        <v/>
      </c>
      <c r="R498" s="28">
        <f t="shared" si="402"/>
        <v>0</v>
      </c>
      <c r="S498" s="28" t="str">
        <f>IF(D498="物理类",IF(P498&gt;=分数线!$C$6,"重本",""),IF(D498="历史类",IF(P498&gt;=分数线!$C$7,"重本","")))</f>
        <v/>
      </c>
      <c r="T498" s="28">
        <f t="shared" si="364"/>
        <v>0</v>
      </c>
      <c r="U498" s="28">
        <f t="shared" si="363"/>
        <v>0</v>
      </c>
      <c r="V498" s="26">
        <v>11</v>
      </c>
      <c r="W498" s="26" t="s">
        <v>85</v>
      </c>
      <c r="X498" s="26">
        <f t="shared" si="365"/>
        <v>0</v>
      </c>
      <c r="Y498" s="26" t="s">
        <v>274</v>
      </c>
      <c r="Z498" s="26">
        <f t="shared" si="366"/>
        <v>0</v>
      </c>
      <c r="AA498" s="26" t="s">
        <v>93</v>
      </c>
      <c r="AB498" s="26">
        <f t="shared" si="367"/>
        <v>0</v>
      </c>
      <c r="AC498" s="49" t="s">
        <v>25</v>
      </c>
      <c r="AD498" s="26">
        <f t="shared" si="368"/>
        <v>0</v>
      </c>
      <c r="AE498" s="29" t="s">
        <v>466</v>
      </c>
      <c r="AF498" s="26">
        <f t="shared" si="369"/>
        <v>0</v>
      </c>
      <c r="AG498" s="29" t="s">
        <v>92</v>
      </c>
      <c r="AH498" s="26">
        <f t="shared" si="370"/>
        <v>0</v>
      </c>
      <c r="AI498" s="26">
        <v>11</v>
      </c>
      <c r="AJ498" s="26" t="s">
        <v>343</v>
      </c>
      <c r="AK498" s="26">
        <f t="shared" si="371"/>
        <v>0</v>
      </c>
      <c r="AL498" s="26" t="s">
        <v>79</v>
      </c>
      <c r="AM498" s="26">
        <f t="shared" si="372"/>
        <v>0</v>
      </c>
      <c r="AN498" s="26" t="s">
        <v>96</v>
      </c>
      <c r="AO498" s="26">
        <f t="shared" si="373"/>
        <v>0</v>
      </c>
      <c r="AP498" s="26" t="s">
        <v>81</v>
      </c>
      <c r="AQ498" s="26">
        <f t="shared" si="374"/>
        <v>0</v>
      </c>
      <c r="AR498" s="26" t="s">
        <v>82</v>
      </c>
      <c r="AS498" s="26">
        <f t="shared" si="375"/>
        <v>0</v>
      </c>
      <c r="AT498" s="26" t="s">
        <v>23</v>
      </c>
      <c r="AU498" s="26">
        <f t="shared" si="376"/>
        <v>0</v>
      </c>
      <c r="AV498" s="26">
        <v>11</v>
      </c>
      <c r="AW498" s="26" t="s">
        <v>78</v>
      </c>
      <c r="AX498" s="26">
        <f t="shared" si="377"/>
        <v>0</v>
      </c>
      <c r="AY498" s="26" t="s">
        <v>79</v>
      </c>
      <c r="AZ498" s="26">
        <f t="shared" si="378"/>
        <v>0</v>
      </c>
      <c r="BA498" s="26" t="s">
        <v>96</v>
      </c>
      <c r="BB498" s="26">
        <f t="shared" si="379"/>
        <v>0</v>
      </c>
      <c r="BC498" s="26" t="s">
        <v>81</v>
      </c>
      <c r="BD498" s="26">
        <f t="shared" si="380"/>
        <v>0</v>
      </c>
      <c r="BE498" s="26" t="s">
        <v>82</v>
      </c>
      <c r="BF498" s="26">
        <f t="shared" si="381"/>
        <v>0</v>
      </c>
      <c r="BG498" s="26" t="s">
        <v>23</v>
      </c>
      <c r="BH498" s="26">
        <f t="shared" si="382"/>
        <v>0</v>
      </c>
      <c r="BI498" s="26">
        <v>11</v>
      </c>
      <c r="BJ498" s="26" t="s">
        <v>78</v>
      </c>
      <c r="BK498" s="26">
        <f t="shared" si="383"/>
        <v>0</v>
      </c>
      <c r="BL498" s="26" t="s">
        <v>79</v>
      </c>
      <c r="BM498" s="26">
        <f t="shared" si="384"/>
        <v>0</v>
      </c>
      <c r="BN498" s="26" t="s">
        <v>96</v>
      </c>
      <c r="BO498" s="26">
        <f t="shared" si="385"/>
        <v>0</v>
      </c>
      <c r="BP498" s="26" t="s">
        <v>81</v>
      </c>
      <c r="BQ498" s="26">
        <f t="shared" si="386"/>
        <v>0</v>
      </c>
      <c r="BR498" s="26" t="s">
        <v>82</v>
      </c>
      <c r="BS498" s="26">
        <f t="shared" si="387"/>
        <v>0</v>
      </c>
      <c r="BT498" s="26" t="s">
        <v>23</v>
      </c>
      <c r="BU498" s="26">
        <f t="shared" si="388"/>
        <v>0</v>
      </c>
      <c r="BV498" s="26">
        <v>11</v>
      </c>
      <c r="BW498" s="26" t="s">
        <v>78</v>
      </c>
      <c r="BX498" s="26">
        <f t="shared" si="389"/>
        <v>0</v>
      </c>
      <c r="BY498" s="26" t="s">
        <v>79</v>
      </c>
      <c r="BZ498" s="26">
        <f t="shared" si="390"/>
        <v>0</v>
      </c>
      <c r="CA498" s="26" t="s">
        <v>80</v>
      </c>
      <c r="CB498" s="26">
        <f t="shared" si="391"/>
        <v>0</v>
      </c>
      <c r="CC498" s="26" t="s">
        <v>81</v>
      </c>
      <c r="CD498" s="26">
        <f t="shared" si="392"/>
        <v>0</v>
      </c>
      <c r="CE498" s="26" t="s">
        <v>82</v>
      </c>
      <c r="CF498" s="26">
        <f t="shared" si="393"/>
        <v>0</v>
      </c>
      <c r="CG498" s="26" t="s">
        <v>23</v>
      </c>
      <c r="CH498" s="26">
        <f t="shared" si="394"/>
        <v>0</v>
      </c>
      <c r="CI498" s="26">
        <v>11</v>
      </c>
      <c r="CJ498" s="26" t="s">
        <v>78</v>
      </c>
      <c r="CK498" s="26">
        <f t="shared" si="395"/>
        <v>0</v>
      </c>
      <c r="CL498" s="26" t="s">
        <v>79</v>
      </c>
      <c r="CM498" s="26">
        <f t="shared" si="396"/>
        <v>0</v>
      </c>
      <c r="CN498" s="26" t="s">
        <v>80</v>
      </c>
      <c r="CO498" s="26">
        <f t="shared" si="397"/>
        <v>0</v>
      </c>
      <c r="CP498" s="26" t="s">
        <v>81</v>
      </c>
      <c r="CQ498" s="26">
        <f t="shared" si="398"/>
        <v>0</v>
      </c>
      <c r="CR498" s="26" t="s">
        <v>82</v>
      </c>
      <c r="CS498" s="26">
        <f t="shared" si="399"/>
        <v>0</v>
      </c>
      <c r="CT498" s="26" t="s">
        <v>23</v>
      </c>
      <c r="CU498" s="26">
        <f t="shared" si="400"/>
        <v>0</v>
      </c>
    </row>
    <row r="499" spans="1:99" ht="15.75" x14ac:dyDescent="0.15">
      <c r="A499" s="23" t="s">
        <v>1098</v>
      </c>
      <c r="B499" s="24" t="s">
        <v>1099</v>
      </c>
      <c r="C499" s="23" t="s">
        <v>160</v>
      </c>
      <c r="D499" s="23" t="s">
        <v>9</v>
      </c>
      <c r="E499" s="25"/>
      <c r="F499" s="23">
        <v>0</v>
      </c>
      <c r="G499" s="26">
        <v>0</v>
      </c>
      <c r="H499" s="26">
        <v>93</v>
      </c>
      <c r="I499" s="26">
        <v>59</v>
      </c>
      <c r="J499" s="26">
        <v>92</v>
      </c>
      <c r="K499" s="26">
        <v>56</v>
      </c>
      <c r="L499" s="26">
        <v>0</v>
      </c>
      <c r="M499" s="26">
        <v>0</v>
      </c>
      <c r="N499" s="27">
        <v>74</v>
      </c>
      <c r="O499" s="26">
        <v>76</v>
      </c>
      <c r="P499" s="26">
        <f t="shared" si="401"/>
        <v>450</v>
      </c>
      <c r="Q499" s="28" t="str">
        <f>IF(D499="物理类",IF(P499&gt;=分数线!$C$2,"本科",""),IF(D499="历史类",IF(P499&gt;=分数线!$C$3,"本科","")))</f>
        <v/>
      </c>
      <c r="R499" s="28">
        <f t="shared" si="402"/>
        <v>0</v>
      </c>
      <c r="S499" s="28" t="str">
        <f>IF(D499="物理类",IF(P499&gt;=分数线!$C$6,"重本",""),IF(D499="历史类",IF(P499&gt;=分数线!$C$7,"重本","")))</f>
        <v/>
      </c>
      <c r="T499" s="28">
        <f t="shared" si="364"/>
        <v>0</v>
      </c>
      <c r="U499" s="28">
        <f t="shared" si="363"/>
        <v>0</v>
      </c>
      <c r="V499" s="26">
        <v>11</v>
      </c>
      <c r="W499" s="26" t="s">
        <v>352</v>
      </c>
      <c r="X499" s="26">
        <f t="shared" si="365"/>
        <v>0</v>
      </c>
      <c r="Y499" s="26" t="s">
        <v>265</v>
      </c>
      <c r="Z499" s="26">
        <f t="shared" si="366"/>
        <v>0</v>
      </c>
      <c r="AA499" s="26" t="s">
        <v>348</v>
      </c>
      <c r="AB499" s="26">
        <f t="shared" si="367"/>
        <v>0</v>
      </c>
      <c r="AC499" s="49" t="s">
        <v>81</v>
      </c>
      <c r="AD499" s="26">
        <f t="shared" si="368"/>
        <v>0</v>
      </c>
      <c r="AE499" s="29" t="s">
        <v>66</v>
      </c>
      <c r="AF499" s="26">
        <f t="shared" si="369"/>
        <v>0</v>
      </c>
      <c r="AG499" s="29" t="s">
        <v>67</v>
      </c>
      <c r="AH499" s="26">
        <f t="shared" si="370"/>
        <v>0</v>
      </c>
      <c r="AI499" s="26">
        <v>15</v>
      </c>
      <c r="AJ499" s="26" t="s">
        <v>352</v>
      </c>
      <c r="AK499" s="26">
        <f t="shared" si="371"/>
        <v>0</v>
      </c>
      <c r="AL499" s="26" t="s">
        <v>265</v>
      </c>
      <c r="AM499" s="26">
        <f t="shared" si="372"/>
        <v>0</v>
      </c>
      <c r="AN499" s="26" t="s">
        <v>348</v>
      </c>
      <c r="AO499" s="26">
        <f t="shared" si="373"/>
        <v>0</v>
      </c>
      <c r="AP499" s="26" t="s">
        <v>81</v>
      </c>
      <c r="AQ499" s="26">
        <f t="shared" si="374"/>
        <v>0</v>
      </c>
      <c r="AR499" s="26" t="s">
        <v>66</v>
      </c>
      <c r="AS499" s="26">
        <f t="shared" si="375"/>
        <v>0</v>
      </c>
      <c r="AT499" s="26" t="s">
        <v>92</v>
      </c>
      <c r="AU499" s="26">
        <f t="shared" si="376"/>
        <v>0</v>
      </c>
      <c r="AV499" s="26">
        <v>15</v>
      </c>
      <c r="AW499" s="26" t="s">
        <v>20</v>
      </c>
      <c r="AX499" s="26">
        <f t="shared" si="377"/>
        <v>0</v>
      </c>
      <c r="AY499" s="26" t="s">
        <v>24</v>
      </c>
      <c r="AZ499" s="26">
        <f t="shared" si="378"/>
        <v>0</v>
      </c>
      <c r="BA499" s="26" t="s">
        <v>91</v>
      </c>
      <c r="BB499" s="26">
        <f t="shared" si="379"/>
        <v>0</v>
      </c>
      <c r="BC499" s="26" t="s">
        <v>81</v>
      </c>
      <c r="BD499" s="26">
        <f t="shared" si="380"/>
        <v>0</v>
      </c>
      <c r="BE499" s="26" t="s">
        <v>66</v>
      </c>
      <c r="BF499" s="26">
        <f t="shared" si="381"/>
        <v>0</v>
      </c>
      <c r="BG499" s="26" t="s">
        <v>92</v>
      </c>
      <c r="BH499" s="26">
        <f t="shared" si="382"/>
        <v>0</v>
      </c>
      <c r="BI499" s="26">
        <v>11</v>
      </c>
      <c r="BJ499" s="26" t="s">
        <v>78</v>
      </c>
      <c r="BK499" s="26">
        <f t="shared" si="383"/>
        <v>0</v>
      </c>
      <c r="BL499" s="26" t="s">
        <v>79</v>
      </c>
      <c r="BM499" s="26">
        <f t="shared" si="384"/>
        <v>0</v>
      </c>
      <c r="BN499" s="26" t="s">
        <v>96</v>
      </c>
      <c r="BO499" s="26">
        <f t="shared" si="385"/>
        <v>0</v>
      </c>
      <c r="BP499" s="26" t="s">
        <v>81</v>
      </c>
      <c r="BQ499" s="26">
        <f t="shared" si="386"/>
        <v>0</v>
      </c>
      <c r="BR499" s="26" t="s">
        <v>82</v>
      </c>
      <c r="BS499" s="26">
        <f t="shared" si="387"/>
        <v>0</v>
      </c>
      <c r="BT499" s="26" t="s">
        <v>23</v>
      </c>
      <c r="BU499" s="26">
        <f t="shared" si="388"/>
        <v>0</v>
      </c>
      <c r="BV499" s="26">
        <v>11</v>
      </c>
      <c r="BW499" s="26" t="s">
        <v>78</v>
      </c>
      <c r="BX499" s="26">
        <f t="shared" si="389"/>
        <v>0</v>
      </c>
      <c r="BY499" s="26" t="s">
        <v>79</v>
      </c>
      <c r="BZ499" s="26">
        <f t="shared" si="390"/>
        <v>0</v>
      </c>
      <c r="CA499" s="26" t="s">
        <v>80</v>
      </c>
      <c r="CB499" s="26">
        <f t="shared" si="391"/>
        <v>0</v>
      </c>
      <c r="CC499" s="26" t="s">
        <v>81</v>
      </c>
      <c r="CD499" s="26">
        <f t="shared" si="392"/>
        <v>0</v>
      </c>
      <c r="CE499" s="26" t="s">
        <v>82</v>
      </c>
      <c r="CF499" s="26">
        <f t="shared" si="393"/>
        <v>0</v>
      </c>
      <c r="CG499" s="26" t="s">
        <v>23</v>
      </c>
      <c r="CH499" s="26">
        <f t="shared" si="394"/>
        <v>0</v>
      </c>
      <c r="CI499" s="26">
        <v>11</v>
      </c>
      <c r="CJ499" s="26" t="s">
        <v>78</v>
      </c>
      <c r="CK499" s="26">
        <f t="shared" si="395"/>
        <v>0</v>
      </c>
      <c r="CL499" s="26" t="s">
        <v>79</v>
      </c>
      <c r="CM499" s="26">
        <f t="shared" si="396"/>
        <v>0</v>
      </c>
      <c r="CN499" s="26" t="s">
        <v>80</v>
      </c>
      <c r="CO499" s="26">
        <f t="shared" si="397"/>
        <v>0</v>
      </c>
      <c r="CP499" s="26" t="s">
        <v>81</v>
      </c>
      <c r="CQ499" s="26">
        <f t="shared" si="398"/>
        <v>0</v>
      </c>
      <c r="CR499" s="26" t="s">
        <v>82</v>
      </c>
      <c r="CS499" s="26">
        <f t="shared" si="399"/>
        <v>0</v>
      </c>
      <c r="CT499" s="26" t="s">
        <v>23</v>
      </c>
      <c r="CU499" s="26">
        <f t="shared" si="400"/>
        <v>0</v>
      </c>
    </row>
    <row r="500" spans="1:99" ht="15.75" x14ac:dyDescent="0.15">
      <c r="A500" s="23" t="s">
        <v>1100</v>
      </c>
      <c r="B500" s="24" t="s">
        <v>1101</v>
      </c>
      <c r="C500" s="23" t="s">
        <v>160</v>
      </c>
      <c r="D500" s="23" t="s">
        <v>9</v>
      </c>
      <c r="E500" s="25"/>
      <c r="F500" s="23">
        <v>0</v>
      </c>
      <c r="G500" s="26">
        <v>0</v>
      </c>
      <c r="H500" s="26">
        <v>105</v>
      </c>
      <c r="I500" s="26">
        <v>70</v>
      </c>
      <c r="J500" s="26">
        <v>47</v>
      </c>
      <c r="K500" s="26">
        <v>70</v>
      </c>
      <c r="L500" s="26">
        <v>0</v>
      </c>
      <c r="M500" s="26">
        <v>0</v>
      </c>
      <c r="N500" s="27">
        <v>73</v>
      </c>
      <c r="O500" s="26">
        <v>78</v>
      </c>
      <c r="P500" s="26">
        <f t="shared" si="401"/>
        <v>443</v>
      </c>
      <c r="Q500" s="28" t="str">
        <f>IF(D500="物理类",IF(P500&gt;=分数线!$C$2,"本科",""),IF(D500="历史类",IF(P500&gt;=分数线!$C$3,"本科","")))</f>
        <v/>
      </c>
      <c r="R500" s="28">
        <f t="shared" si="402"/>
        <v>0</v>
      </c>
      <c r="S500" s="28" t="str">
        <f>IF(D500="物理类",IF(P500&gt;=分数线!$C$6,"重本",""),IF(D500="历史类",IF(P500&gt;=分数线!$C$7,"重本","")))</f>
        <v/>
      </c>
      <c r="T500" s="28">
        <f t="shared" si="364"/>
        <v>0</v>
      </c>
      <c r="U500" s="28">
        <f t="shared" si="363"/>
        <v>0</v>
      </c>
      <c r="V500" s="26">
        <v>11</v>
      </c>
      <c r="W500" s="26" t="s">
        <v>78</v>
      </c>
      <c r="X500" s="26">
        <f t="shared" si="365"/>
        <v>0</v>
      </c>
      <c r="Y500" s="26" t="s">
        <v>161</v>
      </c>
      <c r="Z500" s="26">
        <f t="shared" si="366"/>
        <v>0</v>
      </c>
      <c r="AA500" s="26" t="s">
        <v>359</v>
      </c>
      <c r="AB500" s="26">
        <f t="shared" si="367"/>
        <v>0</v>
      </c>
      <c r="AC500" s="49" t="s">
        <v>27</v>
      </c>
      <c r="AD500" s="26">
        <f t="shared" si="368"/>
        <v>0</v>
      </c>
      <c r="AE500" s="29" t="s">
        <v>82</v>
      </c>
      <c r="AF500" s="26">
        <f t="shared" si="369"/>
        <v>0</v>
      </c>
      <c r="AG500" s="29" t="s">
        <v>92</v>
      </c>
      <c r="AH500" s="26">
        <f t="shared" si="370"/>
        <v>0</v>
      </c>
      <c r="AI500" s="26">
        <v>11</v>
      </c>
      <c r="AJ500" s="26" t="s">
        <v>343</v>
      </c>
      <c r="AK500" s="26">
        <f t="shared" si="371"/>
        <v>0</v>
      </c>
      <c r="AL500" s="26" t="s">
        <v>79</v>
      </c>
      <c r="AM500" s="26">
        <f t="shared" si="372"/>
        <v>0</v>
      </c>
      <c r="AN500" s="26" t="s">
        <v>96</v>
      </c>
      <c r="AO500" s="26">
        <f t="shared" si="373"/>
        <v>0</v>
      </c>
      <c r="AP500" s="26" t="s">
        <v>81</v>
      </c>
      <c r="AQ500" s="26">
        <f t="shared" si="374"/>
        <v>0</v>
      </c>
      <c r="AR500" s="26" t="s">
        <v>82</v>
      </c>
      <c r="AS500" s="26">
        <f t="shared" si="375"/>
        <v>0</v>
      </c>
      <c r="AT500" s="26" t="s">
        <v>23</v>
      </c>
      <c r="AU500" s="26">
        <f t="shared" si="376"/>
        <v>0</v>
      </c>
      <c r="AV500" s="26">
        <v>11</v>
      </c>
      <c r="AW500" s="26" t="s">
        <v>78</v>
      </c>
      <c r="AX500" s="26">
        <f t="shared" si="377"/>
        <v>0</v>
      </c>
      <c r="AY500" s="26" t="s">
        <v>79</v>
      </c>
      <c r="AZ500" s="26">
        <f t="shared" si="378"/>
        <v>0</v>
      </c>
      <c r="BA500" s="26" t="s">
        <v>96</v>
      </c>
      <c r="BB500" s="26">
        <f t="shared" si="379"/>
        <v>0</v>
      </c>
      <c r="BC500" s="26" t="s">
        <v>81</v>
      </c>
      <c r="BD500" s="26">
        <f t="shared" si="380"/>
        <v>0</v>
      </c>
      <c r="BE500" s="26" t="s">
        <v>82</v>
      </c>
      <c r="BF500" s="26">
        <f t="shared" si="381"/>
        <v>0</v>
      </c>
      <c r="BG500" s="26" t="s">
        <v>23</v>
      </c>
      <c r="BH500" s="26">
        <f t="shared" si="382"/>
        <v>0</v>
      </c>
      <c r="BI500" s="26">
        <v>11</v>
      </c>
      <c r="BJ500" s="26" t="s">
        <v>78</v>
      </c>
      <c r="BK500" s="26">
        <f t="shared" si="383"/>
        <v>0</v>
      </c>
      <c r="BL500" s="26" t="s">
        <v>79</v>
      </c>
      <c r="BM500" s="26">
        <f t="shared" si="384"/>
        <v>0</v>
      </c>
      <c r="BN500" s="26" t="s">
        <v>96</v>
      </c>
      <c r="BO500" s="26">
        <f t="shared" si="385"/>
        <v>0</v>
      </c>
      <c r="BP500" s="26" t="s">
        <v>81</v>
      </c>
      <c r="BQ500" s="26">
        <f t="shared" si="386"/>
        <v>0</v>
      </c>
      <c r="BR500" s="26" t="s">
        <v>82</v>
      </c>
      <c r="BS500" s="26">
        <f t="shared" si="387"/>
        <v>0</v>
      </c>
      <c r="BT500" s="26" t="s">
        <v>23</v>
      </c>
      <c r="BU500" s="26">
        <f t="shared" si="388"/>
        <v>0</v>
      </c>
      <c r="BV500" s="26">
        <v>11</v>
      </c>
      <c r="BW500" s="26" t="s">
        <v>78</v>
      </c>
      <c r="BX500" s="26">
        <f t="shared" si="389"/>
        <v>0</v>
      </c>
      <c r="BY500" s="26" t="s">
        <v>79</v>
      </c>
      <c r="BZ500" s="26">
        <f t="shared" si="390"/>
        <v>0</v>
      </c>
      <c r="CA500" s="26" t="s">
        <v>80</v>
      </c>
      <c r="CB500" s="26">
        <f t="shared" si="391"/>
        <v>0</v>
      </c>
      <c r="CC500" s="26" t="s">
        <v>81</v>
      </c>
      <c r="CD500" s="26">
        <f t="shared" si="392"/>
        <v>0</v>
      </c>
      <c r="CE500" s="26" t="s">
        <v>82</v>
      </c>
      <c r="CF500" s="26">
        <f t="shared" si="393"/>
        <v>0</v>
      </c>
      <c r="CG500" s="26" t="s">
        <v>23</v>
      </c>
      <c r="CH500" s="26">
        <f t="shared" si="394"/>
        <v>0</v>
      </c>
      <c r="CI500" s="26">
        <v>11</v>
      </c>
      <c r="CJ500" s="26" t="s">
        <v>78</v>
      </c>
      <c r="CK500" s="26">
        <f t="shared" si="395"/>
        <v>0</v>
      </c>
      <c r="CL500" s="26" t="s">
        <v>79</v>
      </c>
      <c r="CM500" s="26">
        <f t="shared" si="396"/>
        <v>0</v>
      </c>
      <c r="CN500" s="26" t="s">
        <v>80</v>
      </c>
      <c r="CO500" s="26">
        <f t="shared" si="397"/>
        <v>0</v>
      </c>
      <c r="CP500" s="26" t="s">
        <v>81</v>
      </c>
      <c r="CQ500" s="26">
        <f t="shared" si="398"/>
        <v>0</v>
      </c>
      <c r="CR500" s="26" t="s">
        <v>82</v>
      </c>
      <c r="CS500" s="26">
        <f t="shared" si="399"/>
        <v>0</v>
      </c>
      <c r="CT500" s="26" t="s">
        <v>23</v>
      </c>
      <c r="CU500" s="26">
        <f t="shared" si="400"/>
        <v>0</v>
      </c>
    </row>
    <row r="501" spans="1:99" ht="15.75" x14ac:dyDescent="0.15">
      <c r="A501" s="23" t="s">
        <v>1102</v>
      </c>
      <c r="B501" s="24" t="s">
        <v>1103</v>
      </c>
      <c r="C501" s="23" t="s">
        <v>160</v>
      </c>
      <c r="D501" s="23" t="s">
        <v>9</v>
      </c>
      <c r="E501" s="25"/>
      <c r="F501" s="23">
        <v>0</v>
      </c>
      <c r="G501" s="26">
        <v>0</v>
      </c>
      <c r="H501" s="26">
        <v>97</v>
      </c>
      <c r="I501" s="26">
        <v>84</v>
      </c>
      <c r="J501" s="26">
        <v>50</v>
      </c>
      <c r="K501" s="26">
        <v>64</v>
      </c>
      <c r="L501" s="26">
        <v>0</v>
      </c>
      <c r="M501" s="26">
        <v>0</v>
      </c>
      <c r="N501" s="27">
        <v>69</v>
      </c>
      <c r="O501" s="26">
        <v>79</v>
      </c>
      <c r="P501" s="26">
        <f t="shared" si="401"/>
        <v>443</v>
      </c>
      <c r="Q501" s="28" t="str">
        <f>IF(D501="物理类",IF(P501&gt;=分数线!$C$2,"本科",""),IF(D501="历史类",IF(P501&gt;=分数线!$C$3,"本科","")))</f>
        <v/>
      </c>
      <c r="R501" s="28">
        <f t="shared" si="402"/>
        <v>0</v>
      </c>
      <c r="S501" s="28" t="str">
        <f>IF(D501="物理类",IF(P501&gt;=分数线!$C$6,"重本",""),IF(D501="历史类",IF(P501&gt;=分数线!$C$7,"重本","")))</f>
        <v/>
      </c>
      <c r="T501" s="28">
        <f t="shared" si="364"/>
        <v>0</v>
      </c>
      <c r="U501" s="28">
        <f t="shared" si="363"/>
        <v>0</v>
      </c>
      <c r="V501" s="26">
        <v>11</v>
      </c>
      <c r="W501" s="26" t="s">
        <v>352</v>
      </c>
      <c r="X501" s="26">
        <f t="shared" si="365"/>
        <v>0</v>
      </c>
      <c r="Y501" s="26" t="s">
        <v>265</v>
      </c>
      <c r="Z501" s="26">
        <f t="shared" si="366"/>
        <v>0</v>
      </c>
      <c r="AA501" s="26" t="s">
        <v>348</v>
      </c>
      <c r="AB501" s="26">
        <f t="shared" si="367"/>
        <v>0</v>
      </c>
      <c r="AC501" s="49" t="s">
        <v>81</v>
      </c>
      <c r="AD501" s="26">
        <f t="shared" si="368"/>
        <v>0</v>
      </c>
      <c r="AE501" s="29" t="s">
        <v>66</v>
      </c>
      <c r="AF501" s="26">
        <f t="shared" si="369"/>
        <v>0</v>
      </c>
      <c r="AG501" s="29" t="s">
        <v>67</v>
      </c>
      <c r="AH501" s="26">
        <f t="shared" si="370"/>
        <v>0</v>
      </c>
      <c r="AI501" s="26">
        <v>15</v>
      </c>
      <c r="AJ501" s="26" t="s">
        <v>352</v>
      </c>
      <c r="AK501" s="26">
        <f t="shared" si="371"/>
        <v>0</v>
      </c>
      <c r="AL501" s="26" t="s">
        <v>265</v>
      </c>
      <c r="AM501" s="26">
        <f t="shared" si="372"/>
        <v>0</v>
      </c>
      <c r="AN501" s="26" t="s">
        <v>348</v>
      </c>
      <c r="AO501" s="26">
        <f t="shared" si="373"/>
        <v>0</v>
      </c>
      <c r="AP501" s="26" t="s">
        <v>81</v>
      </c>
      <c r="AQ501" s="26">
        <f t="shared" si="374"/>
        <v>0</v>
      </c>
      <c r="AR501" s="26" t="s">
        <v>66</v>
      </c>
      <c r="AS501" s="26">
        <f t="shared" si="375"/>
        <v>0</v>
      </c>
      <c r="AT501" s="26" t="s">
        <v>92</v>
      </c>
      <c r="AU501" s="26">
        <f t="shared" si="376"/>
        <v>0</v>
      </c>
      <c r="AV501" s="26">
        <v>15</v>
      </c>
      <c r="AW501" s="26" t="s">
        <v>20</v>
      </c>
      <c r="AX501" s="26">
        <f t="shared" si="377"/>
        <v>0</v>
      </c>
      <c r="AY501" s="26" t="s">
        <v>24</v>
      </c>
      <c r="AZ501" s="26">
        <f t="shared" si="378"/>
        <v>0</v>
      </c>
      <c r="BA501" s="26" t="s">
        <v>91</v>
      </c>
      <c r="BB501" s="26">
        <f t="shared" si="379"/>
        <v>0</v>
      </c>
      <c r="BC501" s="26" t="s">
        <v>81</v>
      </c>
      <c r="BD501" s="26">
        <f t="shared" si="380"/>
        <v>0</v>
      </c>
      <c r="BE501" s="26" t="s">
        <v>66</v>
      </c>
      <c r="BF501" s="26">
        <f t="shared" si="381"/>
        <v>0</v>
      </c>
      <c r="BG501" s="26" t="s">
        <v>92</v>
      </c>
      <c r="BH501" s="26">
        <f t="shared" si="382"/>
        <v>0</v>
      </c>
      <c r="BI501" s="26">
        <v>11</v>
      </c>
      <c r="BJ501" s="26" t="s">
        <v>78</v>
      </c>
      <c r="BK501" s="26">
        <f t="shared" si="383"/>
        <v>0</v>
      </c>
      <c r="BL501" s="26" t="s">
        <v>79</v>
      </c>
      <c r="BM501" s="26">
        <f t="shared" si="384"/>
        <v>0</v>
      </c>
      <c r="BN501" s="26" t="s">
        <v>96</v>
      </c>
      <c r="BO501" s="26">
        <f t="shared" si="385"/>
        <v>0</v>
      </c>
      <c r="BP501" s="26" t="s">
        <v>81</v>
      </c>
      <c r="BQ501" s="26">
        <f t="shared" si="386"/>
        <v>0</v>
      </c>
      <c r="BR501" s="26" t="s">
        <v>82</v>
      </c>
      <c r="BS501" s="26">
        <f t="shared" si="387"/>
        <v>0</v>
      </c>
      <c r="BT501" s="26" t="s">
        <v>23</v>
      </c>
      <c r="BU501" s="26">
        <f t="shared" si="388"/>
        <v>0</v>
      </c>
      <c r="BV501" s="26">
        <v>11</v>
      </c>
      <c r="BW501" s="26" t="s">
        <v>78</v>
      </c>
      <c r="BX501" s="26">
        <f t="shared" si="389"/>
        <v>0</v>
      </c>
      <c r="BY501" s="26" t="s">
        <v>79</v>
      </c>
      <c r="BZ501" s="26">
        <f t="shared" si="390"/>
        <v>0</v>
      </c>
      <c r="CA501" s="26" t="s">
        <v>80</v>
      </c>
      <c r="CB501" s="26">
        <f t="shared" si="391"/>
        <v>0</v>
      </c>
      <c r="CC501" s="26" t="s">
        <v>81</v>
      </c>
      <c r="CD501" s="26">
        <f t="shared" si="392"/>
        <v>0</v>
      </c>
      <c r="CE501" s="26" t="s">
        <v>82</v>
      </c>
      <c r="CF501" s="26">
        <f t="shared" si="393"/>
        <v>0</v>
      </c>
      <c r="CG501" s="26" t="s">
        <v>23</v>
      </c>
      <c r="CH501" s="26">
        <f t="shared" si="394"/>
        <v>0</v>
      </c>
      <c r="CI501" s="26">
        <v>11</v>
      </c>
      <c r="CJ501" s="26" t="s">
        <v>78</v>
      </c>
      <c r="CK501" s="26">
        <f t="shared" si="395"/>
        <v>0</v>
      </c>
      <c r="CL501" s="26" t="s">
        <v>79</v>
      </c>
      <c r="CM501" s="26">
        <f t="shared" si="396"/>
        <v>0</v>
      </c>
      <c r="CN501" s="26" t="s">
        <v>80</v>
      </c>
      <c r="CO501" s="26">
        <f t="shared" si="397"/>
        <v>0</v>
      </c>
      <c r="CP501" s="26" t="s">
        <v>81</v>
      </c>
      <c r="CQ501" s="26">
        <f t="shared" si="398"/>
        <v>0</v>
      </c>
      <c r="CR501" s="26" t="s">
        <v>82</v>
      </c>
      <c r="CS501" s="26">
        <f t="shared" si="399"/>
        <v>0</v>
      </c>
      <c r="CT501" s="26" t="s">
        <v>23</v>
      </c>
      <c r="CU501" s="26">
        <f t="shared" si="400"/>
        <v>0</v>
      </c>
    </row>
    <row r="502" spans="1:99" ht="15.75" x14ac:dyDescent="0.15">
      <c r="A502" s="23" t="s">
        <v>1104</v>
      </c>
      <c r="B502" s="24" t="s">
        <v>1105</v>
      </c>
      <c r="C502" s="23" t="s">
        <v>160</v>
      </c>
      <c r="D502" s="23" t="s">
        <v>9</v>
      </c>
      <c r="E502" s="25"/>
      <c r="F502" s="23">
        <v>0</v>
      </c>
      <c r="G502" s="26">
        <v>0</v>
      </c>
      <c r="H502" s="26">
        <v>113</v>
      </c>
      <c r="I502" s="26">
        <v>46</v>
      </c>
      <c r="J502" s="26">
        <v>45</v>
      </c>
      <c r="K502" s="26">
        <v>77</v>
      </c>
      <c r="L502" s="26">
        <v>0</v>
      </c>
      <c r="M502" s="26">
        <v>0</v>
      </c>
      <c r="N502" s="27">
        <v>87</v>
      </c>
      <c r="O502" s="26">
        <v>74</v>
      </c>
      <c r="P502" s="26">
        <f t="shared" si="401"/>
        <v>442</v>
      </c>
      <c r="Q502" s="28" t="str">
        <f>IF(D502="物理类",IF(P502&gt;=分数线!$C$2,"本科",""),IF(D502="历史类",IF(P502&gt;=分数线!$C$3,"本科","")))</f>
        <v/>
      </c>
      <c r="R502" s="28">
        <f t="shared" si="402"/>
        <v>0</v>
      </c>
      <c r="S502" s="28" t="str">
        <f>IF(D502="物理类",IF(P502&gt;=分数线!$C$6,"重本",""),IF(D502="历史类",IF(P502&gt;=分数线!$C$7,"重本","")))</f>
        <v/>
      </c>
      <c r="T502" s="28">
        <f t="shared" si="364"/>
        <v>0</v>
      </c>
      <c r="U502" s="28">
        <f t="shared" si="363"/>
        <v>0</v>
      </c>
      <c r="V502" s="26">
        <v>11</v>
      </c>
      <c r="W502" s="26" t="s">
        <v>301</v>
      </c>
      <c r="X502" s="26">
        <f t="shared" si="365"/>
        <v>0</v>
      </c>
      <c r="Y502" s="26" t="s">
        <v>79</v>
      </c>
      <c r="Z502" s="26">
        <f t="shared" si="366"/>
        <v>0</v>
      </c>
      <c r="AA502" s="26" t="s">
        <v>80</v>
      </c>
      <c r="AB502" s="26">
        <f t="shared" si="367"/>
        <v>0</v>
      </c>
      <c r="AC502" s="49" t="s">
        <v>933</v>
      </c>
      <c r="AD502" s="26">
        <f t="shared" si="368"/>
        <v>0</v>
      </c>
      <c r="AE502" s="29" t="s">
        <v>470</v>
      </c>
      <c r="AF502" s="26">
        <f t="shared" si="369"/>
        <v>0</v>
      </c>
      <c r="AG502" s="29" t="s">
        <v>23</v>
      </c>
      <c r="AH502" s="26">
        <f t="shared" si="370"/>
        <v>0</v>
      </c>
      <c r="AI502" s="26">
        <v>11</v>
      </c>
      <c r="AJ502" s="26" t="s">
        <v>343</v>
      </c>
      <c r="AK502" s="26">
        <f t="shared" si="371"/>
        <v>0</v>
      </c>
      <c r="AL502" s="26" t="s">
        <v>79</v>
      </c>
      <c r="AM502" s="26">
        <f t="shared" si="372"/>
        <v>0</v>
      </c>
      <c r="AN502" s="26" t="s">
        <v>96</v>
      </c>
      <c r="AO502" s="26">
        <f t="shared" si="373"/>
        <v>0</v>
      </c>
      <c r="AP502" s="26" t="s">
        <v>81</v>
      </c>
      <c r="AQ502" s="26">
        <f t="shared" si="374"/>
        <v>0</v>
      </c>
      <c r="AR502" s="26" t="s">
        <v>82</v>
      </c>
      <c r="AS502" s="26">
        <f t="shared" si="375"/>
        <v>0</v>
      </c>
      <c r="AT502" s="26" t="s">
        <v>23</v>
      </c>
      <c r="AU502" s="26">
        <f t="shared" si="376"/>
        <v>0</v>
      </c>
      <c r="AV502" s="26">
        <v>11</v>
      </c>
      <c r="AW502" s="26" t="s">
        <v>78</v>
      </c>
      <c r="AX502" s="26">
        <f t="shared" si="377"/>
        <v>0</v>
      </c>
      <c r="AY502" s="26" t="s">
        <v>79</v>
      </c>
      <c r="AZ502" s="26">
        <f t="shared" si="378"/>
        <v>0</v>
      </c>
      <c r="BA502" s="26" t="s">
        <v>96</v>
      </c>
      <c r="BB502" s="26">
        <f t="shared" si="379"/>
        <v>0</v>
      </c>
      <c r="BC502" s="26" t="s">
        <v>81</v>
      </c>
      <c r="BD502" s="26">
        <f t="shared" si="380"/>
        <v>0</v>
      </c>
      <c r="BE502" s="26" t="s">
        <v>82</v>
      </c>
      <c r="BF502" s="26">
        <f t="shared" si="381"/>
        <v>0</v>
      </c>
      <c r="BG502" s="26" t="s">
        <v>23</v>
      </c>
      <c r="BH502" s="26">
        <f t="shared" si="382"/>
        <v>0</v>
      </c>
      <c r="BI502" s="26">
        <v>11</v>
      </c>
      <c r="BJ502" s="26" t="s">
        <v>78</v>
      </c>
      <c r="BK502" s="26">
        <f t="shared" si="383"/>
        <v>0</v>
      </c>
      <c r="BL502" s="26" t="s">
        <v>79</v>
      </c>
      <c r="BM502" s="26">
        <f t="shared" si="384"/>
        <v>0</v>
      </c>
      <c r="BN502" s="26" t="s">
        <v>96</v>
      </c>
      <c r="BO502" s="26">
        <f t="shared" si="385"/>
        <v>0</v>
      </c>
      <c r="BP502" s="26" t="s">
        <v>81</v>
      </c>
      <c r="BQ502" s="26">
        <f t="shared" si="386"/>
        <v>0</v>
      </c>
      <c r="BR502" s="26" t="s">
        <v>82</v>
      </c>
      <c r="BS502" s="26">
        <f t="shared" si="387"/>
        <v>0</v>
      </c>
      <c r="BT502" s="26" t="s">
        <v>23</v>
      </c>
      <c r="BU502" s="26">
        <f t="shared" si="388"/>
        <v>0</v>
      </c>
      <c r="BV502" s="26">
        <v>11</v>
      </c>
      <c r="BW502" s="26" t="s">
        <v>78</v>
      </c>
      <c r="BX502" s="26">
        <f t="shared" si="389"/>
        <v>0</v>
      </c>
      <c r="BY502" s="26" t="s">
        <v>79</v>
      </c>
      <c r="BZ502" s="26">
        <f t="shared" si="390"/>
        <v>0</v>
      </c>
      <c r="CA502" s="26" t="s">
        <v>80</v>
      </c>
      <c r="CB502" s="26">
        <f t="shared" si="391"/>
        <v>0</v>
      </c>
      <c r="CC502" s="26" t="s">
        <v>81</v>
      </c>
      <c r="CD502" s="26">
        <f t="shared" si="392"/>
        <v>0</v>
      </c>
      <c r="CE502" s="26" t="s">
        <v>82</v>
      </c>
      <c r="CF502" s="26">
        <f t="shared" si="393"/>
        <v>0</v>
      </c>
      <c r="CG502" s="26" t="s">
        <v>23</v>
      </c>
      <c r="CH502" s="26">
        <f t="shared" si="394"/>
        <v>0</v>
      </c>
      <c r="CI502" s="26">
        <v>11</v>
      </c>
      <c r="CJ502" s="26" t="s">
        <v>78</v>
      </c>
      <c r="CK502" s="26">
        <f t="shared" si="395"/>
        <v>0</v>
      </c>
      <c r="CL502" s="26" t="s">
        <v>79</v>
      </c>
      <c r="CM502" s="26">
        <f t="shared" si="396"/>
        <v>0</v>
      </c>
      <c r="CN502" s="26" t="s">
        <v>80</v>
      </c>
      <c r="CO502" s="26">
        <f t="shared" si="397"/>
        <v>0</v>
      </c>
      <c r="CP502" s="26" t="s">
        <v>81</v>
      </c>
      <c r="CQ502" s="26">
        <f t="shared" si="398"/>
        <v>0</v>
      </c>
      <c r="CR502" s="26" t="s">
        <v>82</v>
      </c>
      <c r="CS502" s="26">
        <f t="shared" si="399"/>
        <v>0</v>
      </c>
      <c r="CT502" s="26" t="s">
        <v>23</v>
      </c>
      <c r="CU502" s="26">
        <f t="shared" si="400"/>
        <v>0</v>
      </c>
    </row>
    <row r="503" spans="1:99" ht="15.75" x14ac:dyDescent="0.15">
      <c r="A503" s="23" t="s">
        <v>1106</v>
      </c>
      <c r="B503" s="24" t="s">
        <v>1107</v>
      </c>
      <c r="C503" s="23" t="s">
        <v>160</v>
      </c>
      <c r="D503" s="23" t="s">
        <v>9</v>
      </c>
      <c r="E503" s="25"/>
      <c r="F503" s="23">
        <v>0</v>
      </c>
      <c r="G503" s="26">
        <v>0</v>
      </c>
      <c r="H503" s="26">
        <v>97</v>
      </c>
      <c r="I503" s="26">
        <v>69</v>
      </c>
      <c r="J503" s="26">
        <v>39</v>
      </c>
      <c r="K503" s="26">
        <v>66</v>
      </c>
      <c r="L503" s="26">
        <v>0</v>
      </c>
      <c r="M503" s="26">
        <v>0</v>
      </c>
      <c r="N503" s="27">
        <v>91</v>
      </c>
      <c r="O503" s="26">
        <v>80</v>
      </c>
      <c r="P503" s="26">
        <f t="shared" si="401"/>
        <v>442</v>
      </c>
      <c r="Q503" s="28" t="str">
        <f>IF(D503="物理类",IF(P503&gt;=分数线!$C$2,"本科",""),IF(D503="历史类",IF(P503&gt;=分数线!$C$3,"本科","")))</f>
        <v/>
      </c>
      <c r="R503" s="28">
        <f t="shared" si="402"/>
        <v>0</v>
      </c>
      <c r="S503" s="28" t="str">
        <f>IF(D503="物理类",IF(P503&gt;=分数线!$C$6,"重本",""),IF(D503="历史类",IF(P503&gt;=分数线!$C$7,"重本","")))</f>
        <v/>
      </c>
      <c r="T503" s="28">
        <f t="shared" si="364"/>
        <v>0</v>
      </c>
      <c r="U503" s="28">
        <f t="shared" ref="U503:U566" si="403">R503+T503</f>
        <v>0</v>
      </c>
      <c r="V503" s="26">
        <v>11</v>
      </c>
      <c r="W503" s="26" t="s">
        <v>343</v>
      </c>
      <c r="X503" s="26">
        <f t="shared" si="365"/>
        <v>0</v>
      </c>
      <c r="Y503" s="26" t="s">
        <v>79</v>
      </c>
      <c r="Z503" s="26">
        <f t="shared" si="366"/>
        <v>0</v>
      </c>
      <c r="AA503" s="26" t="s">
        <v>344</v>
      </c>
      <c r="AB503" s="26">
        <f t="shared" si="367"/>
        <v>0</v>
      </c>
      <c r="AC503" s="49" t="s">
        <v>933</v>
      </c>
      <c r="AD503" s="26">
        <f t="shared" si="368"/>
        <v>0</v>
      </c>
      <c r="AE503" s="29" t="s">
        <v>82</v>
      </c>
      <c r="AF503" s="26">
        <f t="shared" si="369"/>
        <v>0</v>
      </c>
      <c r="AG503" s="29" t="s">
        <v>565</v>
      </c>
      <c r="AH503" s="26">
        <f t="shared" si="370"/>
        <v>0</v>
      </c>
      <c r="AI503" s="26">
        <v>11</v>
      </c>
      <c r="AJ503" s="26" t="s">
        <v>343</v>
      </c>
      <c r="AK503" s="26">
        <f t="shared" si="371"/>
        <v>0</v>
      </c>
      <c r="AL503" s="26" t="s">
        <v>79</v>
      </c>
      <c r="AM503" s="26">
        <f t="shared" si="372"/>
        <v>0</v>
      </c>
      <c r="AN503" s="26" t="s">
        <v>96</v>
      </c>
      <c r="AO503" s="26">
        <f t="shared" si="373"/>
        <v>0</v>
      </c>
      <c r="AP503" s="26" t="s">
        <v>81</v>
      </c>
      <c r="AQ503" s="26">
        <f t="shared" si="374"/>
        <v>0</v>
      </c>
      <c r="AR503" s="26" t="s">
        <v>82</v>
      </c>
      <c r="AS503" s="26">
        <f t="shared" si="375"/>
        <v>0</v>
      </c>
      <c r="AT503" s="26" t="s">
        <v>23</v>
      </c>
      <c r="AU503" s="26">
        <f t="shared" si="376"/>
        <v>0</v>
      </c>
      <c r="AV503" s="26">
        <v>11</v>
      </c>
      <c r="AW503" s="26" t="s">
        <v>78</v>
      </c>
      <c r="AX503" s="26">
        <f t="shared" si="377"/>
        <v>0</v>
      </c>
      <c r="AY503" s="26" t="s">
        <v>79</v>
      </c>
      <c r="AZ503" s="26">
        <f t="shared" si="378"/>
        <v>0</v>
      </c>
      <c r="BA503" s="26" t="s">
        <v>96</v>
      </c>
      <c r="BB503" s="26">
        <f t="shared" si="379"/>
        <v>0</v>
      </c>
      <c r="BC503" s="26" t="s">
        <v>81</v>
      </c>
      <c r="BD503" s="26">
        <f t="shared" si="380"/>
        <v>0</v>
      </c>
      <c r="BE503" s="26" t="s">
        <v>82</v>
      </c>
      <c r="BF503" s="26">
        <f t="shared" si="381"/>
        <v>0</v>
      </c>
      <c r="BG503" s="26" t="s">
        <v>23</v>
      </c>
      <c r="BH503" s="26">
        <f t="shared" si="382"/>
        <v>0</v>
      </c>
      <c r="BI503" s="26">
        <v>11</v>
      </c>
      <c r="BJ503" s="26" t="s">
        <v>78</v>
      </c>
      <c r="BK503" s="26">
        <f t="shared" si="383"/>
        <v>0</v>
      </c>
      <c r="BL503" s="26" t="s">
        <v>79</v>
      </c>
      <c r="BM503" s="26">
        <f t="shared" si="384"/>
        <v>0</v>
      </c>
      <c r="BN503" s="26" t="s">
        <v>96</v>
      </c>
      <c r="BO503" s="26">
        <f t="shared" si="385"/>
        <v>0</v>
      </c>
      <c r="BP503" s="26" t="s">
        <v>81</v>
      </c>
      <c r="BQ503" s="26">
        <f t="shared" si="386"/>
        <v>0</v>
      </c>
      <c r="BR503" s="26" t="s">
        <v>82</v>
      </c>
      <c r="BS503" s="26">
        <f t="shared" si="387"/>
        <v>0</v>
      </c>
      <c r="BT503" s="26" t="s">
        <v>23</v>
      </c>
      <c r="BU503" s="26">
        <f t="shared" si="388"/>
        <v>0</v>
      </c>
      <c r="BV503" s="26">
        <v>11</v>
      </c>
      <c r="BW503" s="26" t="s">
        <v>78</v>
      </c>
      <c r="BX503" s="26">
        <f t="shared" si="389"/>
        <v>0</v>
      </c>
      <c r="BY503" s="26" t="s">
        <v>79</v>
      </c>
      <c r="BZ503" s="26">
        <f t="shared" si="390"/>
        <v>0</v>
      </c>
      <c r="CA503" s="26" t="s">
        <v>80</v>
      </c>
      <c r="CB503" s="26">
        <f t="shared" si="391"/>
        <v>0</v>
      </c>
      <c r="CC503" s="26" t="s">
        <v>81</v>
      </c>
      <c r="CD503" s="26">
        <f t="shared" si="392"/>
        <v>0</v>
      </c>
      <c r="CE503" s="26" t="s">
        <v>82</v>
      </c>
      <c r="CF503" s="26">
        <f t="shared" si="393"/>
        <v>0</v>
      </c>
      <c r="CG503" s="26" t="s">
        <v>23</v>
      </c>
      <c r="CH503" s="26">
        <f t="shared" si="394"/>
        <v>0</v>
      </c>
      <c r="CI503" s="26">
        <v>11</v>
      </c>
      <c r="CJ503" s="26" t="s">
        <v>78</v>
      </c>
      <c r="CK503" s="26">
        <f t="shared" si="395"/>
        <v>0</v>
      </c>
      <c r="CL503" s="26" t="s">
        <v>79</v>
      </c>
      <c r="CM503" s="26">
        <f t="shared" si="396"/>
        <v>0</v>
      </c>
      <c r="CN503" s="26" t="s">
        <v>80</v>
      </c>
      <c r="CO503" s="26">
        <f t="shared" si="397"/>
        <v>0</v>
      </c>
      <c r="CP503" s="26" t="s">
        <v>81</v>
      </c>
      <c r="CQ503" s="26">
        <f t="shared" si="398"/>
        <v>0</v>
      </c>
      <c r="CR503" s="26" t="s">
        <v>82</v>
      </c>
      <c r="CS503" s="26">
        <f t="shared" si="399"/>
        <v>0</v>
      </c>
      <c r="CT503" s="26" t="s">
        <v>23</v>
      </c>
      <c r="CU503" s="26">
        <f t="shared" si="400"/>
        <v>0</v>
      </c>
    </row>
    <row r="504" spans="1:99" ht="15.75" x14ac:dyDescent="0.15">
      <c r="A504" s="23" t="s">
        <v>1108</v>
      </c>
      <c r="B504" s="24" t="s">
        <v>1109</v>
      </c>
      <c r="C504" s="23" t="s">
        <v>160</v>
      </c>
      <c r="D504" s="23" t="s">
        <v>9</v>
      </c>
      <c r="E504" s="25"/>
      <c r="F504" s="23">
        <v>0</v>
      </c>
      <c r="G504" s="26">
        <v>0</v>
      </c>
      <c r="H504" s="26">
        <v>90</v>
      </c>
      <c r="I504" s="26">
        <v>68</v>
      </c>
      <c r="J504" s="26">
        <v>42</v>
      </c>
      <c r="K504" s="26">
        <v>76</v>
      </c>
      <c r="L504" s="26">
        <v>0</v>
      </c>
      <c r="M504" s="26">
        <v>0</v>
      </c>
      <c r="N504" s="27">
        <v>83</v>
      </c>
      <c r="O504" s="26">
        <v>79</v>
      </c>
      <c r="P504" s="26">
        <f t="shared" si="401"/>
        <v>438</v>
      </c>
      <c r="Q504" s="28" t="str">
        <f>IF(D504="物理类",IF(P504&gt;=分数线!$C$2,"本科",""),IF(D504="历史类",IF(P504&gt;=分数线!$C$3,"本科","")))</f>
        <v/>
      </c>
      <c r="R504" s="28">
        <f t="shared" si="402"/>
        <v>0</v>
      </c>
      <c r="S504" s="28" t="str">
        <f>IF(D504="物理类",IF(P504&gt;=分数线!$C$6,"重本",""),IF(D504="历史类",IF(P504&gt;=分数线!$C$7,"重本","")))</f>
        <v/>
      </c>
      <c r="T504" s="28">
        <f t="shared" si="364"/>
        <v>0</v>
      </c>
      <c r="U504" s="28">
        <f t="shared" si="403"/>
        <v>0</v>
      </c>
      <c r="V504" s="26">
        <v>11</v>
      </c>
      <c r="W504" s="26" t="s">
        <v>343</v>
      </c>
      <c r="X504" s="26">
        <f t="shared" si="365"/>
        <v>0</v>
      </c>
      <c r="Y504" s="26" t="s">
        <v>79</v>
      </c>
      <c r="Z504" s="26">
        <f t="shared" si="366"/>
        <v>0</v>
      </c>
      <c r="AA504" s="26" t="s">
        <v>344</v>
      </c>
      <c r="AB504" s="26">
        <f t="shared" si="367"/>
        <v>0</v>
      </c>
      <c r="AC504" s="49" t="s">
        <v>933</v>
      </c>
      <c r="AD504" s="26">
        <f t="shared" si="368"/>
        <v>0</v>
      </c>
      <c r="AE504" s="29" t="s">
        <v>82</v>
      </c>
      <c r="AF504" s="26">
        <f t="shared" si="369"/>
        <v>0</v>
      </c>
      <c r="AG504" s="29" t="s">
        <v>565</v>
      </c>
      <c r="AH504" s="26">
        <f t="shared" si="370"/>
        <v>0</v>
      </c>
      <c r="AI504" s="26">
        <v>11</v>
      </c>
      <c r="AJ504" s="26" t="s">
        <v>343</v>
      </c>
      <c r="AK504" s="26">
        <f t="shared" si="371"/>
        <v>0</v>
      </c>
      <c r="AL504" s="26" t="s">
        <v>79</v>
      </c>
      <c r="AM504" s="26">
        <f t="shared" si="372"/>
        <v>0</v>
      </c>
      <c r="AN504" s="26" t="s">
        <v>96</v>
      </c>
      <c r="AO504" s="26">
        <f t="shared" si="373"/>
        <v>0</v>
      </c>
      <c r="AP504" s="26" t="s">
        <v>81</v>
      </c>
      <c r="AQ504" s="26">
        <f t="shared" si="374"/>
        <v>0</v>
      </c>
      <c r="AR504" s="26" t="s">
        <v>82</v>
      </c>
      <c r="AS504" s="26">
        <f t="shared" si="375"/>
        <v>0</v>
      </c>
      <c r="AT504" s="26" t="s">
        <v>23</v>
      </c>
      <c r="AU504" s="26">
        <f t="shared" si="376"/>
        <v>0</v>
      </c>
      <c r="AV504" s="26">
        <v>11</v>
      </c>
      <c r="AW504" s="26" t="s">
        <v>78</v>
      </c>
      <c r="AX504" s="26">
        <f t="shared" si="377"/>
        <v>0</v>
      </c>
      <c r="AY504" s="26" t="s">
        <v>79</v>
      </c>
      <c r="AZ504" s="26">
        <f t="shared" si="378"/>
        <v>0</v>
      </c>
      <c r="BA504" s="26" t="s">
        <v>96</v>
      </c>
      <c r="BB504" s="26">
        <f t="shared" si="379"/>
        <v>0</v>
      </c>
      <c r="BC504" s="26" t="s">
        <v>81</v>
      </c>
      <c r="BD504" s="26">
        <f t="shared" si="380"/>
        <v>0</v>
      </c>
      <c r="BE504" s="26" t="s">
        <v>82</v>
      </c>
      <c r="BF504" s="26">
        <f t="shared" si="381"/>
        <v>0</v>
      </c>
      <c r="BG504" s="26" t="s">
        <v>23</v>
      </c>
      <c r="BH504" s="26">
        <f t="shared" si="382"/>
        <v>0</v>
      </c>
      <c r="BI504" s="26">
        <v>11</v>
      </c>
      <c r="BJ504" s="26" t="s">
        <v>78</v>
      </c>
      <c r="BK504" s="26">
        <f t="shared" si="383"/>
        <v>0</v>
      </c>
      <c r="BL504" s="26" t="s">
        <v>79</v>
      </c>
      <c r="BM504" s="26">
        <f t="shared" si="384"/>
        <v>0</v>
      </c>
      <c r="BN504" s="26" t="s">
        <v>96</v>
      </c>
      <c r="BO504" s="26">
        <f t="shared" si="385"/>
        <v>0</v>
      </c>
      <c r="BP504" s="26" t="s">
        <v>81</v>
      </c>
      <c r="BQ504" s="26">
        <f t="shared" si="386"/>
        <v>0</v>
      </c>
      <c r="BR504" s="26" t="s">
        <v>82</v>
      </c>
      <c r="BS504" s="26">
        <f t="shared" si="387"/>
        <v>0</v>
      </c>
      <c r="BT504" s="26" t="s">
        <v>23</v>
      </c>
      <c r="BU504" s="26">
        <f t="shared" si="388"/>
        <v>0</v>
      </c>
      <c r="BV504" s="26">
        <v>11</v>
      </c>
      <c r="BW504" s="26" t="s">
        <v>78</v>
      </c>
      <c r="BX504" s="26">
        <f t="shared" si="389"/>
        <v>0</v>
      </c>
      <c r="BY504" s="26" t="s">
        <v>79</v>
      </c>
      <c r="BZ504" s="26">
        <f t="shared" si="390"/>
        <v>0</v>
      </c>
      <c r="CA504" s="26" t="s">
        <v>80</v>
      </c>
      <c r="CB504" s="26">
        <f t="shared" si="391"/>
        <v>0</v>
      </c>
      <c r="CC504" s="26" t="s">
        <v>81</v>
      </c>
      <c r="CD504" s="26">
        <f t="shared" si="392"/>
        <v>0</v>
      </c>
      <c r="CE504" s="26" t="s">
        <v>82</v>
      </c>
      <c r="CF504" s="26">
        <f t="shared" si="393"/>
        <v>0</v>
      </c>
      <c r="CG504" s="26" t="s">
        <v>23</v>
      </c>
      <c r="CH504" s="26">
        <f t="shared" si="394"/>
        <v>0</v>
      </c>
      <c r="CI504" s="26">
        <v>11</v>
      </c>
      <c r="CJ504" s="26" t="s">
        <v>78</v>
      </c>
      <c r="CK504" s="26">
        <f t="shared" si="395"/>
        <v>0</v>
      </c>
      <c r="CL504" s="26" t="s">
        <v>79</v>
      </c>
      <c r="CM504" s="26">
        <f t="shared" si="396"/>
        <v>0</v>
      </c>
      <c r="CN504" s="26" t="s">
        <v>80</v>
      </c>
      <c r="CO504" s="26">
        <f t="shared" si="397"/>
        <v>0</v>
      </c>
      <c r="CP504" s="26" t="s">
        <v>81</v>
      </c>
      <c r="CQ504" s="26">
        <f t="shared" si="398"/>
        <v>0</v>
      </c>
      <c r="CR504" s="26" t="s">
        <v>82</v>
      </c>
      <c r="CS504" s="26">
        <f t="shared" si="399"/>
        <v>0</v>
      </c>
      <c r="CT504" s="26" t="s">
        <v>23</v>
      </c>
      <c r="CU504" s="26">
        <f t="shared" si="400"/>
        <v>0</v>
      </c>
    </row>
    <row r="505" spans="1:99" ht="15.75" x14ac:dyDescent="0.15">
      <c r="A505" s="23" t="s">
        <v>939</v>
      </c>
      <c r="B505" s="24" t="s">
        <v>1110</v>
      </c>
      <c r="C505" s="23" t="s">
        <v>160</v>
      </c>
      <c r="D505" s="23" t="s">
        <v>9</v>
      </c>
      <c r="E505" s="25"/>
      <c r="F505" s="23">
        <v>0</v>
      </c>
      <c r="G505" s="26">
        <v>0</v>
      </c>
      <c r="H505" s="26">
        <v>94</v>
      </c>
      <c r="I505" s="26">
        <v>67</v>
      </c>
      <c r="J505" s="26">
        <v>82</v>
      </c>
      <c r="K505" s="26">
        <v>51</v>
      </c>
      <c r="L505" s="26">
        <v>0</v>
      </c>
      <c r="M505" s="26">
        <v>0</v>
      </c>
      <c r="N505" s="27">
        <v>60</v>
      </c>
      <c r="O505" s="26">
        <v>80</v>
      </c>
      <c r="P505" s="26">
        <f t="shared" si="401"/>
        <v>434</v>
      </c>
      <c r="Q505" s="28" t="str">
        <f>IF(D505="物理类",IF(P505&gt;=分数线!$C$2,"本科",""),IF(D505="历史类",IF(P505&gt;=分数线!$C$3,"本科","")))</f>
        <v/>
      </c>
      <c r="R505" s="28">
        <f t="shared" si="402"/>
        <v>0</v>
      </c>
      <c r="S505" s="28" t="str">
        <f>IF(D505="物理类",IF(P505&gt;=分数线!$C$6,"重本",""),IF(D505="历史类",IF(P505&gt;=分数线!$C$7,"重本","")))</f>
        <v/>
      </c>
      <c r="T505" s="28">
        <f t="shared" si="364"/>
        <v>0</v>
      </c>
      <c r="U505" s="28">
        <f t="shared" si="403"/>
        <v>0</v>
      </c>
      <c r="V505" s="26">
        <v>11</v>
      </c>
      <c r="W505" s="26" t="s">
        <v>352</v>
      </c>
      <c r="X505" s="26">
        <f t="shared" si="365"/>
        <v>0</v>
      </c>
      <c r="Y505" s="26" t="s">
        <v>265</v>
      </c>
      <c r="Z505" s="26">
        <f t="shared" si="366"/>
        <v>0</v>
      </c>
      <c r="AA505" s="26" t="s">
        <v>348</v>
      </c>
      <c r="AB505" s="26">
        <f t="shared" si="367"/>
        <v>0</v>
      </c>
      <c r="AC505" s="49" t="s">
        <v>81</v>
      </c>
      <c r="AD505" s="26">
        <f t="shared" si="368"/>
        <v>0</v>
      </c>
      <c r="AE505" s="29" t="s">
        <v>66</v>
      </c>
      <c r="AF505" s="26">
        <f t="shared" si="369"/>
        <v>0</v>
      </c>
      <c r="AG505" s="29" t="s">
        <v>67</v>
      </c>
      <c r="AH505" s="26">
        <f t="shared" si="370"/>
        <v>0</v>
      </c>
      <c r="AI505" s="26">
        <v>15</v>
      </c>
      <c r="AJ505" s="26" t="s">
        <v>352</v>
      </c>
      <c r="AK505" s="26">
        <f t="shared" si="371"/>
        <v>0</v>
      </c>
      <c r="AL505" s="26" t="s">
        <v>265</v>
      </c>
      <c r="AM505" s="26">
        <f t="shared" si="372"/>
        <v>0</v>
      </c>
      <c r="AN505" s="26" t="s">
        <v>348</v>
      </c>
      <c r="AO505" s="26">
        <f t="shared" si="373"/>
        <v>0</v>
      </c>
      <c r="AP505" s="26" t="s">
        <v>81</v>
      </c>
      <c r="AQ505" s="26">
        <f t="shared" si="374"/>
        <v>0</v>
      </c>
      <c r="AR505" s="26" t="s">
        <v>66</v>
      </c>
      <c r="AS505" s="26">
        <f t="shared" si="375"/>
        <v>0</v>
      </c>
      <c r="AT505" s="26" t="s">
        <v>92</v>
      </c>
      <c r="AU505" s="26">
        <f t="shared" si="376"/>
        <v>0</v>
      </c>
      <c r="AV505" s="26">
        <v>15</v>
      </c>
      <c r="AW505" s="26" t="s">
        <v>20</v>
      </c>
      <c r="AX505" s="26">
        <f t="shared" si="377"/>
        <v>0</v>
      </c>
      <c r="AY505" s="26" t="s">
        <v>24</v>
      </c>
      <c r="AZ505" s="26">
        <f t="shared" si="378"/>
        <v>0</v>
      </c>
      <c r="BA505" s="26" t="s">
        <v>91</v>
      </c>
      <c r="BB505" s="26">
        <f t="shared" si="379"/>
        <v>0</v>
      </c>
      <c r="BC505" s="26" t="s">
        <v>81</v>
      </c>
      <c r="BD505" s="26">
        <f t="shared" si="380"/>
        <v>0</v>
      </c>
      <c r="BE505" s="26" t="s">
        <v>66</v>
      </c>
      <c r="BF505" s="26">
        <f t="shared" si="381"/>
        <v>0</v>
      </c>
      <c r="BG505" s="26" t="s">
        <v>92</v>
      </c>
      <c r="BH505" s="26">
        <f t="shared" si="382"/>
        <v>0</v>
      </c>
      <c r="BI505" s="26">
        <v>11</v>
      </c>
      <c r="BJ505" s="26" t="s">
        <v>78</v>
      </c>
      <c r="BK505" s="26">
        <f t="shared" si="383"/>
        <v>0</v>
      </c>
      <c r="BL505" s="26" t="s">
        <v>79</v>
      </c>
      <c r="BM505" s="26">
        <f t="shared" si="384"/>
        <v>0</v>
      </c>
      <c r="BN505" s="26" t="s">
        <v>96</v>
      </c>
      <c r="BO505" s="26">
        <f t="shared" si="385"/>
        <v>0</v>
      </c>
      <c r="BP505" s="26" t="s">
        <v>81</v>
      </c>
      <c r="BQ505" s="26">
        <f t="shared" si="386"/>
        <v>0</v>
      </c>
      <c r="BR505" s="26" t="s">
        <v>82</v>
      </c>
      <c r="BS505" s="26">
        <f t="shared" si="387"/>
        <v>0</v>
      </c>
      <c r="BT505" s="26" t="s">
        <v>23</v>
      </c>
      <c r="BU505" s="26">
        <f t="shared" si="388"/>
        <v>0</v>
      </c>
      <c r="BV505" s="26">
        <v>11</v>
      </c>
      <c r="BW505" s="26" t="s">
        <v>78</v>
      </c>
      <c r="BX505" s="26">
        <f t="shared" si="389"/>
        <v>0</v>
      </c>
      <c r="BY505" s="26" t="s">
        <v>79</v>
      </c>
      <c r="BZ505" s="26">
        <f t="shared" si="390"/>
        <v>0</v>
      </c>
      <c r="CA505" s="26" t="s">
        <v>80</v>
      </c>
      <c r="CB505" s="26">
        <f t="shared" si="391"/>
        <v>0</v>
      </c>
      <c r="CC505" s="26" t="s">
        <v>81</v>
      </c>
      <c r="CD505" s="26">
        <f t="shared" si="392"/>
        <v>0</v>
      </c>
      <c r="CE505" s="26" t="s">
        <v>82</v>
      </c>
      <c r="CF505" s="26">
        <f t="shared" si="393"/>
        <v>0</v>
      </c>
      <c r="CG505" s="26" t="s">
        <v>23</v>
      </c>
      <c r="CH505" s="26">
        <f t="shared" si="394"/>
        <v>0</v>
      </c>
      <c r="CI505" s="26">
        <v>11</v>
      </c>
      <c r="CJ505" s="26" t="s">
        <v>78</v>
      </c>
      <c r="CK505" s="26">
        <f t="shared" si="395"/>
        <v>0</v>
      </c>
      <c r="CL505" s="26" t="s">
        <v>79</v>
      </c>
      <c r="CM505" s="26">
        <f t="shared" si="396"/>
        <v>0</v>
      </c>
      <c r="CN505" s="26" t="s">
        <v>80</v>
      </c>
      <c r="CO505" s="26">
        <f t="shared" si="397"/>
        <v>0</v>
      </c>
      <c r="CP505" s="26" t="s">
        <v>81</v>
      </c>
      <c r="CQ505" s="26">
        <f t="shared" si="398"/>
        <v>0</v>
      </c>
      <c r="CR505" s="26" t="s">
        <v>82</v>
      </c>
      <c r="CS505" s="26">
        <f t="shared" si="399"/>
        <v>0</v>
      </c>
      <c r="CT505" s="26" t="s">
        <v>23</v>
      </c>
      <c r="CU505" s="26">
        <f t="shared" si="400"/>
        <v>0</v>
      </c>
    </row>
    <row r="506" spans="1:99" ht="15.75" x14ac:dyDescent="0.15">
      <c r="A506" s="23" t="s">
        <v>1111</v>
      </c>
      <c r="B506" s="24" t="s">
        <v>1112</v>
      </c>
      <c r="C506" s="23" t="s">
        <v>160</v>
      </c>
      <c r="D506" s="23" t="s">
        <v>9</v>
      </c>
      <c r="E506" s="25"/>
      <c r="F506" s="23">
        <v>0.2</v>
      </c>
      <c r="G506" s="26">
        <v>0</v>
      </c>
      <c r="H506" s="26">
        <v>93</v>
      </c>
      <c r="I506" s="26">
        <v>70</v>
      </c>
      <c r="J506" s="26">
        <v>70</v>
      </c>
      <c r="K506" s="26">
        <v>59</v>
      </c>
      <c r="L506" s="26">
        <v>0</v>
      </c>
      <c r="M506" s="26">
        <v>0</v>
      </c>
      <c r="N506" s="27">
        <v>69</v>
      </c>
      <c r="O506" s="26">
        <v>72</v>
      </c>
      <c r="P506" s="26">
        <f t="shared" si="401"/>
        <v>433</v>
      </c>
      <c r="Q506" s="28" t="str">
        <f>IF(D506="物理类",IF(P506&gt;=分数线!$C$2,"本科",""),IF(D506="历史类",IF(P506&gt;=分数线!$C$3,"本科","")))</f>
        <v/>
      </c>
      <c r="R506" s="28">
        <f t="shared" si="402"/>
        <v>-7.2</v>
      </c>
      <c r="S506" s="28" t="str">
        <f>IF(D506="物理类",IF(P506&gt;=分数线!$C$6,"重本",""),IF(D506="历史类",IF(P506&gt;=分数线!$C$7,"重本","")))</f>
        <v/>
      </c>
      <c r="T506" s="28">
        <f t="shared" ref="T506:T569" si="404">IF(G506&gt;0,IF(S506="重本",G506*72,-(G506)*72),IF(S506="重本",2*72,0))</f>
        <v>0</v>
      </c>
      <c r="U506" s="28">
        <f t="shared" si="403"/>
        <v>-7.2</v>
      </c>
      <c r="V506" s="26">
        <v>11</v>
      </c>
      <c r="W506" s="26" t="s">
        <v>226</v>
      </c>
      <c r="X506" s="26">
        <f t="shared" ref="X506:X569" si="405">IF($C506="应届",($U506*0.1)/6,IF($C506="往届","","NULL"))</f>
        <v>-0.12</v>
      </c>
      <c r="Y506" s="26" t="s">
        <v>86</v>
      </c>
      <c r="Z506" s="26">
        <f t="shared" ref="Z506:Z569" si="406">IF($C506="应届",($U506*0.1)/6,IF($C506="往届","","NULL"))</f>
        <v>-0.12</v>
      </c>
      <c r="AA506" s="26" t="s">
        <v>64</v>
      </c>
      <c r="AB506" s="26">
        <f t="shared" ref="AB506:AB569" si="407">IF($C506="应届",($U506*0.1)/6,IF($C506="往届","","NULL"))</f>
        <v>-0.12</v>
      </c>
      <c r="AC506" s="49" t="s">
        <v>65</v>
      </c>
      <c r="AD506" s="26">
        <f t="shared" ref="AD506:AD569" si="408">IF($C506="应届",($U506*0.1)/6,IF($C506="往届","","NULL"))</f>
        <v>-0.12</v>
      </c>
      <c r="AE506" s="29" t="s">
        <v>82</v>
      </c>
      <c r="AF506" s="26">
        <f t="shared" ref="AF506:AF569" si="409">IF($C506="应届",($U506*0.1)/6,IF($C506="往届","","NULL"))</f>
        <v>-0.12</v>
      </c>
      <c r="AG506" s="29" t="s">
        <v>23</v>
      </c>
      <c r="AH506" s="26">
        <f t="shared" ref="AH506:AH569" si="410">IF($C506="应届",($U506*0.1)/6,IF($C506="往届","","NULL"))</f>
        <v>-0.12</v>
      </c>
      <c r="AI506" s="26">
        <v>11</v>
      </c>
      <c r="AJ506" s="26" t="s">
        <v>343</v>
      </c>
      <c r="AK506" s="26">
        <f t="shared" ref="AK506:AK569" si="411">IF($C506="应届",($U506*0.1)/6,IF($C506="往届","","NULL"))</f>
        <v>-0.12</v>
      </c>
      <c r="AL506" s="26" t="s">
        <v>79</v>
      </c>
      <c r="AM506" s="26">
        <f t="shared" ref="AM506:AM569" si="412">IF($C506="应届",($U506*0.1)/6,IF($C506="往届","","NULL"))</f>
        <v>-0.12</v>
      </c>
      <c r="AN506" s="26" t="s">
        <v>96</v>
      </c>
      <c r="AO506" s="26">
        <f t="shared" ref="AO506:AO569" si="413">IF($C506="应届",($U506*0.1)/6,IF($C506="往届","","NULL"))</f>
        <v>-0.12</v>
      </c>
      <c r="AP506" s="26" t="s">
        <v>81</v>
      </c>
      <c r="AQ506" s="26">
        <f t="shared" ref="AQ506:AQ569" si="414">IF($C506="应届",($U506*0.1)/6,IF($C506="往届","","NULL"))</f>
        <v>-0.12</v>
      </c>
      <c r="AR506" s="26" t="s">
        <v>82</v>
      </c>
      <c r="AS506" s="26">
        <f t="shared" ref="AS506:AS569" si="415">IF($C506="应届",($U506*0.1)/6,IF($C506="往届","","NULL"))</f>
        <v>-0.12</v>
      </c>
      <c r="AT506" s="26" t="s">
        <v>23</v>
      </c>
      <c r="AU506" s="26">
        <f t="shared" ref="AU506:AU569" si="416">IF($C506="应届",($U506*0.1)/6,IF($C506="往届","","NULL"))</f>
        <v>-0.12</v>
      </c>
      <c r="AV506" s="26">
        <v>11</v>
      </c>
      <c r="AW506" s="26" t="s">
        <v>78</v>
      </c>
      <c r="AX506" s="26">
        <f t="shared" ref="AX506:AX569" si="417">IF($C506="应届",($U506*0.15)/6,IF($C506="往届","","NULL"))</f>
        <v>-0.18</v>
      </c>
      <c r="AY506" s="26" t="s">
        <v>79</v>
      </c>
      <c r="AZ506" s="26">
        <f t="shared" ref="AZ506:AZ569" si="418">IF($C506="应届",($U506*0.15)/6,IF($C506="往届","","NULL"))</f>
        <v>-0.18</v>
      </c>
      <c r="BA506" s="26" t="s">
        <v>96</v>
      </c>
      <c r="BB506" s="26">
        <f t="shared" ref="BB506:BB569" si="419">IF($C506="应届",($U506*0.15)/6,IF($C506="往届","","NULL"))</f>
        <v>-0.18</v>
      </c>
      <c r="BC506" s="26" t="s">
        <v>81</v>
      </c>
      <c r="BD506" s="26">
        <f t="shared" ref="BD506:BD569" si="420">IF($C506="应届",($U506*0.15)/6,IF($C506="往届","","NULL"))</f>
        <v>-0.18</v>
      </c>
      <c r="BE506" s="26" t="s">
        <v>82</v>
      </c>
      <c r="BF506" s="26">
        <f t="shared" ref="BF506:BF569" si="421">IF($C506="应届",($U506*0.15)/6,IF($C506="往届","","NULL"))</f>
        <v>-0.18</v>
      </c>
      <c r="BG506" s="26" t="s">
        <v>23</v>
      </c>
      <c r="BH506" s="26">
        <f t="shared" ref="BH506:BH569" si="422">IF($C506="应届",($U506*0.15)/6,IF($C506="往届","","NULL"))</f>
        <v>-0.18</v>
      </c>
      <c r="BI506" s="26">
        <v>11</v>
      </c>
      <c r="BJ506" s="26" t="s">
        <v>78</v>
      </c>
      <c r="BK506" s="26">
        <f t="shared" ref="BK506:BK569" si="423">IF($C506="应届",($U506*0.15)/6,IF($C506="往届","","NULL"))</f>
        <v>-0.18</v>
      </c>
      <c r="BL506" s="26" t="s">
        <v>79</v>
      </c>
      <c r="BM506" s="26">
        <f t="shared" ref="BM506:BM569" si="424">IF($C506="应届",($U506*0.15)/6,IF($C506="往届","","NULL"))</f>
        <v>-0.18</v>
      </c>
      <c r="BN506" s="26" t="s">
        <v>96</v>
      </c>
      <c r="BO506" s="26">
        <f t="shared" ref="BO506:BO569" si="425">IF($C506="应届",($U506*0.15)/6,IF($C506="往届","","NULL"))</f>
        <v>-0.18</v>
      </c>
      <c r="BP506" s="26" t="s">
        <v>81</v>
      </c>
      <c r="BQ506" s="26">
        <f t="shared" ref="BQ506:BQ569" si="426">IF($C506="应届",($U506*0.15)/6,IF($C506="往届","","NULL"))</f>
        <v>-0.18</v>
      </c>
      <c r="BR506" s="26" t="s">
        <v>82</v>
      </c>
      <c r="BS506" s="26">
        <f t="shared" ref="BS506:BS569" si="427">IF($C506="应届",($U506*0.15)/6,IF($C506="往届","","NULL"))</f>
        <v>-0.18</v>
      </c>
      <c r="BT506" s="26" t="s">
        <v>23</v>
      </c>
      <c r="BU506" s="26">
        <f t="shared" ref="BU506:BU569" si="428">IF($C506="应届",($U506*0.15)/6,IF($C506="往届","","NULL"))</f>
        <v>-0.18</v>
      </c>
      <c r="BV506" s="26">
        <v>11</v>
      </c>
      <c r="BW506" s="26" t="s">
        <v>78</v>
      </c>
      <c r="BX506" s="26">
        <f t="shared" ref="BX506:BX569" si="429">IF($C506="应届",($U506*0.25)/6,IF($C506="往届",($U506*0.5)/6,"NULL"))</f>
        <v>-0.3</v>
      </c>
      <c r="BY506" s="26" t="s">
        <v>79</v>
      </c>
      <c r="BZ506" s="26">
        <f t="shared" ref="BZ506:BZ569" si="430">IF($C506="应届",($U506*0.25)/6,IF($C506="往届",($U506*0.5)/6,"NULL"))</f>
        <v>-0.3</v>
      </c>
      <c r="CA506" s="26" t="s">
        <v>80</v>
      </c>
      <c r="CB506" s="26">
        <f t="shared" ref="CB506:CB569" si="431">IF($C506="应届",($U506*0.25)/6,IF($C506="往届",($U506*0.5)/6,"NULL"))</f>
        <v>-0.3</v>
      </c>
      <c r="CC506" s="26" t="s">
        <v>81</v>
      </c>
      <c r="CD506" s="26">
        <f t="shared" ref="CD506:CD569" si="432">IF($C506="应届",($U506*0.25)/6,IF($C506="往届",($U506*0.5)/6,"NULL"))</f>
        <v>-0.3</v>
      </c>
      <c r="CE506" s="26" t="s">
        <v>82</v>
      </c>
      <c r="CF506" s="26">
        <f t="shared" ref="CF506:CF569" si="433">IF($C506="应届",($U506*0.25)/6,IF($C506="往届",($U506*0.5)/6,"NULL"))</f>
        <v>-0.3</v>
      </c>
      <c r="CG506" s="26" t="s">
        <v>23</v>
      </c>
      <c r="CH506" s="26">
        <f t="shared" ref="CH506:CH569" si="434">IF($C506="应届",($U506*0.25)/6,IF($C506="往届",($U506*0.5)/6,"NULL"))</f>
        <v>-0.3</v>
      </c>
      <c r="CI506" s="26">
        <v>11</v>
      </c>
      <c r="CJ506" s="26" t="s">
        <v>78</v>
      </c>
      <c r="CK506" s="26">
        <f t="shared" ref="CK506:CK569" si="435">IF($C506="应届",($U506*0.25)/6,IF($C506="往届",($U506*0.5)/6,"NULL"))</f>
        <v>-0.3</v>
      </c>
      <c r="CL506" s="26" t="s">
        <v>79</v>
      </c>
      <c r="CM506" s="26">
        <f t="shared" ref="CM506:CM569" si="436">IF($C506="应届",($U506*0.25)/6,IF($C506="往届",($U506*0.5)/6,"NULL"))</f>
        <v>-0.3</v>
      </c>
      <c r="CN506" s="26" t="s">
        <v>80</v>
      </c>
      <c r="CO506" s="26">
        <f t="shared" ref="CO506:CO569" si="437">IF($C506="应届",($U506*0.25)/6,IF($C506="往届",($U506*0.5)/6,"NULL"))</f>
        <v>-0.3</v>
      </c>
      <c r="CP506" s="26" t="s">
        <v>81</v>
      </c>
      <c r="CQ506" s="26">
        <f t="shared" ref="CQ506:CQ569" si="438">IF($C506="应届",($U506*0.25)/6,IF($C506="往届",($U506*0.5)/6,"NULL"))</f>
        <v>-0.3</v>
      </c>
      <c r="CR506" s="26" t="s">
        <v>82</v>
      </c>
      <c r="CS506" s="26">
        <f t="shared" ref="CS506:CS569" si="439">IF($C506="应届",($U506*0.25)/6,IF($C506="往届",($U506*0.5)/6,"NULL"))</f>
        <v>-0.3</v>
      </c>
      <c r="CT506" s="26" t="s">
        <v>23</v>
      </c>
      <c r="CU506" s="26">
        <f t="shared" ref="CU506:CU569" si="440">IF($C506="应届",($U506*0.25)/6,IF($C506="往届",($U506*0.5)/6,"NULL"))</f>
        <v>-0.3</v>
      </c>
    </row>
    <row r="507" spans="1:99" ht="15.75" x14ac:dyDescent="0.15">
      <c r="A507" s="23" t="s">
        <v>1113</v>
      </c>
      <c r="B507" s="24" t="s">
        <v>1114</v>
      </c>
      <c r="C507" s="23" t="s">
        <v>160</v>
      </c>
      <c r="D507" s="23" t="s">
        <v>9</v>
      </c>
      <c r="E507" s="25"/>
      <c r="F507" s="23">
        <v>0</v>
      </c>
      <c r="G507" s="26">
        <v>0</v>
      </c>
      <c r="H507" s="26">
        <v>100</v>
      </c>
      <c r="I507" s="26">
        <v>74</v>
      </c>
      <c r="J507" s="26">
        <v>40</v>
      </c>
      <c r="K507" s="26">
        <v>76</v>
      </c>
      <c r="L507" s="26">
        <v>0</v>
      </c>
      <c r="M507" s="26">
        <v>0</v>
      </c>
      <c r="N507" s="27">
        <v>69</v>
      </c>
      <c r="O507" s="26">
        <v>73</v>
      </c>
      <c r="P507" s="26">
        <f t="shared" si="401"/>
        <v>432</v>
      </c>
      <c r="Q507" s="28" t="str">
        <f>IF(D507="物理类",IF(P507&gt;=分数线!$C$2,"本科",""),IF(D507="历史类",IF(P507&gt;=分数线!$C$3,"本科","")))</f>
        <v/>
      </c>
      <c r="R507" s="28">
        <f t="shared" si="402"/>
        <v>0</v>
      </c>
      <c r="S507" s="28" t="str">
        <f>IF(D507="物理类",IF(P507&gt;=分数线!$C$6,"重本",""),IF(D507="历史类",IF(P507&gt;=分数线!$C$7,"重本","")))</f>
        <v/>
      </c>
      <c r="T507" s="28">
        <f t="shared" si="404"/>
        <v>0</v>
      </c>
      <c r="U507" s="28">
        <f t="shared" si="403"/>
        <v>0</v>
      </c>
      <c r="V507" s="26">
        <v>11</v>
      </c>
      <c r="W507" s="26" t="s">
        <v>78</v>
      </c>
      <c r="X507" s="26">
        <f t="shared" si="405"/>
        <v>0</v>
      </c>
      <c r="Y507" s="26" t="s">
        <v>161</v>
      </c>
      <c r="Z507" s="26">
        <f t="shared" si="406"/>
        <v>0</v>
      </c>
      <c r="AA507" s="26" t="s">
        <v>359</v>
      </c>
      <c r="AB507" s="26">
        <f t="shared" si="407"/>
        <v>0</v>
      </c>
      <c r="AC507" s="49" t="s">
        <v>27</v>
      </c>
      <c r="AD507" s="26">
        <f t="shared" si="408"/>
        <v>0</v>
      </c>
      <c r="AE507" s="29" t="s">
        <v>82</v>
      </c>
      <c r="AF507" s="26">
        <f t="shared" si="409"/>
        <v>0</v>
      </c>
      <c r="AG507" s="29" t="s">
        <v>92</v>
      </c>
      <c r="AH507" s="26">
        <f t="shared" si="410"/>
        <v>0</v>
      </c>
      <c r="AI507" s="26">
        <v>11</v>
      </c>
      <c r="AJ507" s="26" t="s">
        <v>343</v>
      </c>
      <c r="AK507" s="26">
        <f t="shared" si="411"/>
        <v>0</v>
      </c>
      <c r="AL507" s="26" t="s">
        <v>79</v>
      </c>
      <c r="AM507" s="26">
        <f t="shared" si="412"/>
        <v>0</v>
      </c>
      <c r="AN507" s="26" t="s">
        <v>96</v>
      </c>
      <c r="AO507" s="26">
        <f t="shared" si="413"/>
        <v>0</v>
      </c>
      <c r="AP507" s="26" t="s">
        <v>81</v>
      </c>
      <c r="AQ507" s="26">
        <f t="shared" si="414"/>
        <v>0</v>
      </c>
      <c r="AR507" s="26" t="s">
        <v>82</v>
      </c>
      <c r="AS507" s="26">
        <f t="shared" si="415"/>
        <v>0</v>
      </c>
      <c r="AT507" s="26" t="s">
        <v>23</v>
      </c>
      <c r="AU507" s="26">
        <f t="shared" si="416"/>
        <v>0</v>
      </c>
      <c r="AV507" s="26">
        <v>11</v>
      </c>
      <c r="AW507" s="26" t="s">
        <v>78</v>
      </c>
      <c r="AX507" s="26">
        <f t="shared" si="417"/>
        <v>0</v>
      </c>
      <c r="AY507" s="26" t="s">
        <v>79</v>
      </c>
      <c r="AZ507" s="26">
        <f t="shared" si="418"/>
        <v>0</v>
      </c>
      <c r="BA507" s="26" t="s">
        <v>96</v>
      </c>
      <c r="BB507" s="26">
        <f t="shared" si="419"/>
        <v>0</v>
      </c>
      <c r="BC507" s="26" t="s">
        <v>81</v>
      </c>
      <c r="BD507" s="26">
        <f t="shared" si="420"/>
        <v>0</v>
      </c>
      <c r="BE507" s="26" t="s">
        <v>82</v>
      </c>
      <c r="BF507" s="26">
        <f t="shared" si="421"/>
        <v>0</v>
      </c>
      <c r="BG507" s="26" t="s">
        <v>23</v>
      </c>
      <c r="BH507" s="26">
        <f t="shared" si="422"/>
        <v>0</v>
      </c>
      <c r="BI507" s="26">
        <v>11</v>
      </c>
      <c r="BJ507" s="26" t="s">
        <v>78</v>
      </c>
      <c r="BK507" s="26">
        <f t="shared" si="423"/>
        <v>0</v>
      </c>
      <c r="BL507" s="26" t="s">
        <v>79</v>
      </c>
      <c r="BM507" s="26">
        <f t="shared" si="424"/>
        <v>0</v>
      </c>
      <c r="BN507" s="26" t="s">
        <v>96</v>
      </c>
      <c r="BO507" s="26">
        <f t="shared" si="425"/>
        <v>0</v>
      </c>
      <c r="BP507" s="26" t="s">
        <v>81</v>
      </c>
      <c r="BQ507" s="26">
        <f t="shared" si="426"/>
        <v>0</v>
      </c>
      <c r="BR507" s="26" t="s">
        <v>82</v>
      </c>
      <c r="BS507" s="26">
        <f t="shared" si="427"/>
        <v>0</v>
      </c>
      <c r="BT507" s="26" t="s">
        <v>23</v>
      </c>
      <c r="BU507" s="26">
        <f t="shared" si="428"/>
        <v>0</v>
      </c>
      <c r="BV507" s="26">
        <v>11</v>
      </c>
      <c r="BW507" s="26" t="s">
        <v>78</v>
      </c>
      <c r="BX507" s="26">
        <f t="shared" si="429"/>
        <v>0</v>
      </c>
      <c r="BY507" s="26" t="s">
        <v>79</v>
      </c>
      <c r="BZ507" s="26">
        <f t="shared" si="430"/>
        <v>0</v>
      </c>
      <c r="CA507" s="26" t="s">
        <v>80</v>
      </c>
      <c r="CB507" s="26">
        <f t="shared" si="431"/>
        <v>0</v>
      </c>
      <c r="CC507" s="26" t="s">
        <v>81</v>
      </c>
      <c r="CD507" s="26">
        <f t="shared" si="432"/>
        <v>0</v>
      </c>
      <c r="CE507" s="26" t="s">
        <v>82</v>
      </c>
      <c r="CF507" s="26">
        <f t="shared" si="433"/>
        <v>0</v>
      </c>
      <c r="CG507" s="26" t="s">
        <v>23</v>
      </c>
      <c r="CH507" s="26">
        <f t="shared" si="434"/>
        <v>0</v>
      </c>
      <c r="CI507" s="26">
        <v>11</v>
      </c>
      <c r="CJ507" s="26" t="s">
        <v>78</v>
      </c>
      <c r="CK507" s="26">
        <f t="shared" si="435"/>
        <v>0</v>
      </c>
      <c r="CL507" s="26" t="s">
        <v>79</v>
      </c>
      <c r="CM507" s="26">
        <f t="shared" si="436"/>
        <v>0</v>
      </c>
      <c r="CN507" s="26" t="s">
        <v>80</v>
      </c>
      <c r="CO507" s="26">
        <f t="shared" si="437"/>
        <v>0</v>
      </c>
      <c r="CP507" s="26" t="s">
        <v>81</v>
      </c>
      <c r="CQ507" s="26">
        <f t="shared" si="438"/>
        <v>0</v>
      </c>
      <c r="CR507" s="26" t="s">
        <v>82</v>
      </c>
      <c r="CS507" s="26">
        <f t="shared" si="439"/>
        <v>0</v>
      </c>
      <c r="CT507" s="26" t="s">
        <v>23</v>
      </c>
      <c r="CU507" s="26">
        <f t="shared" si="440"/>
        <v>0</v>
      </c>
    </row>
    <row r="508" spans="1:99" ht="15.75" x14ac:dyDescent="0.15">
      <c r="A508" s="23" t="s">
        <v>1115</v>
      </c>
      <c r="B508" s="24" t="s">
        <v>1116</v>
      </c>
      <c r="C508" s="23" t="s">
        <v>160</v>
      </c>
      <c r="D508" s="23" t="s">
        <v>9</v>
      </c>
      <c r="E508" s="25"/>
      <c r="F508" s="23">
        <v>0.2</v>
      </c>
      <c r="G508" s="26">
        <v>0</v>
      </c>
      <c r="H508" s="26">
        <v>105</v>
      </c>
      <c r="I508" s="26">
        <v>53</v>
      </c>
      <c r="J508" s="26">
        <v>71</v>
      </c>
      <c r="K508" s="26">
        <v>55</v>
      </c>
      <c r="L508" s="26">
        <v>0</v>
      </c>
      <c r="M508" s="26">
        <v>0</v>
      </c>
      <c r="N508" s="27">
        <v>68</v>
      </c>
      <c r="O508" s="26">
        <v>79</v>
      </c>
      <c r="P508" s="26">
        <f t="shared" si="401"/>
        <v>431</v>
      </c>
      <c r="Q508" s="28" t="str">
        <f>IF(D508="物理类",IF(P508&gt;=分数线!$C$2,"本科",""),IF(D508="历史类",IF(P508&gt;=分数线!$C$3,"本科","")))</f>
        <v/>
      </c>
      <c r="R508" s="28">
        <f t="shared" si="402"/>
        <v>-7.2</v>
      </c>
      <c r="S508" s="28" t="str">
        <f>IF(D508="物理类",IF(P508&gt;=分数线!$C$6,"重本",""),IF(D508="历史类",IF(P508&gt;=分数线!$C$7,"重本","")))</f>
        <v/>
      </c>
      <c r="T508" s="28">
        <f t="shared" si="404"/>
        <v>0</v>
      </c>
      <c r="U508" s="28">
        <f t="shared" si="403"/>
        <v>-7.2</v>
      </c>
      <c r="V508" s="26">
        <v>11</v>
      </c>
      <c r="W508" s="26" t="s">
        <v>226</v>
      </c>
      <c r="X508" s="26">
        <f t="shared" si="405"/>
        <v>-0.12</v>
      </c>
      <c r="Y508" s="26" t="s">
        <v>86</v>
      </c>
      <c r="Z508" s="26">
        <f t="shared" si="406"/>
        <v>-0.12</v>
      </c>
      <c r="AA508" s="26" t="s">
        <v>64</v>
      </c>
      <c r="AB508" s="26">
        <f t="shared" si="407"/>
        <v>-0.12</v>
      </c>
      <c r="AC508" s="49" t="s">
        <v>65</v>
      </c>
      <c r="AD508" s="26">
        <f t="shared" si="408"/>
        <v>-0.12</v>
      </c>
      <c r="AE508" s="29" t="s">
        <v>82</v>
      </c>
      <c r="AF508" s="26">
        <f t="shared" si="409"/>
        <v>-0.12</v>
      </c>
      <c r="AG508" s="29" t="s">
        <v>23</v>
      </c>
      <c r="AH508" s="26">
        <f t="shared" si="410"/>
        <v>-0.12</v>
      </c>
      <c r="AI508" s="26">
        <v>11</v>
      </c>
      <c r="AJ508" s="26" t="s">
        <v>343</v>
      </c>
      <c r="AK508" s="26">
        <f t="shared" si="411"/>
        <v>-0.12</v>
      </c>
      <c r="AL508" s="26" t="s">
        <v>79</v>
      </c>
      <c r="AM508" s="26">
        <f t="shared" si="412"/>
        <v>-0.12</v>
      </c>
      <c r="AN508" s="26" t="s">
        <v>96</v>
      </c>
      <c r="AO508" s="26">
        <f t="shared" si="413"/>
        <v>-0.12</v>
      </c>
      <c r="AP508" s="26" t="s">
        <v>81</v>
      </c>
      <c r="AQ508" s="26">
        <f t="shared" si="414"/>
        <v>-0.12</v>
      </c>
      <c r="AR508" s="26" t="s">
        <v>82</v>
      </c>
      <c r="AS508" s="26">
        <f t="shared" si="415"/>
        <v>-0.12</v>
      </c>
      <c r="AT508" s="26" t="s">
        <v>23</v>
      </c>
      <c r="AU508" s="26">
        <f t="shared" si="416"/>
        <v>-0.12</v>
      </c>
      <c r="AV508" s="26">
        <v>11</v>
      </c>
      <c r="AW508" s="26" t="s">
        <v>78</v>
      </c>
      <c r="AX508" s="26">
        <f t="shared" si="417"/>
        <v>-0.18</v>
      </c>
      <c r="AY508" s="26" t="s">
        <v>79</v>
      </c>
      <c r="AZ508" s="26">
        <f t="shared" si="418"/>
        <v>-0.18</v>
      </c>
      <c r="BA508" s="26" t="s">
        <v>96</v>
      </c>
      <c r="BB508" s="26">
        <f t="shared" si="419"/>
        <v>-0.18</v>
      </c>
      <c r="BC508" s="26" t="s">
        <v>81</v>
      </c>
      <c r="BD508" s="26">
        <f t="shared" si="420"/>
        <v>-0.18</v>
      </c>
      <c r="BE508" s="26" t="s">
        <v>82</v>
      </c>
      <c r="BF508" s="26">
        <f t="shared" si="421"/>
        <v>-0.18</v>
      </c>
      <c r="BG508" s="26" t="s">
        <v>23</v>
      </c>
      <c r="BH508" s="26">
        <f t="shared" si="422"/>
        <v>-0.18</v>
      </c>
      <c r="BI508" s="26">
        <v>11</v>
      </c>
      <c r="BJ508" s="26" t="s">
        <v>78</v>
      </c>
      <c r="BK508" s="26">
        <f t="shared" si="423"/>
        <v>-0.18</v>
      </c>
      <c r="BL508" s="26" t="s">
        <v>79</v>
      </c>
      <c r="BM508" s="26">
        <f t="shared" si="424"/>
        <v>-0.18</v>
      </c>
      <c r="BN508" s="26" t="s">
        <v>96</v>
      </c>
      <c r="BO508" s="26">
        <f t="shared" si="425"/>
        <v>-0.18</v>
      </c>
      <c r="BP508" s="26" t="s">
        <v>81</v>
      </c>
      <c r="BQ508" s="26">
        <f t="shared" si="426"/>
        <v>-0.18</v>
      </c>
      <c r="BR508" s="26" t="s">
        <v>82</v>
      </c>
      <c r="BS508" s="26">
        <f t="shared" si="427"/>
        <v>-0.18</v>
      </c>
      <c r="BT508" s="26" t="s">
        <v>23</v>
      </c>
      <c r="BU508" s="26">
        <f t="shared" si="428"/>
        <v>-0.18</v>
      </c>
      <c r="BV508" s="26">
        <v>11</v>
      </c>
      <c r="BW508" s="26" t="s">
        <v>78</v>
      </c>
      <c r="BX508" s="26">
        <f t="shared" si="429"/>
        <v>-0.3</v>
      </c>
      <c r="BY508" s="26" t="s">
        <v>79</v>
      </c>
      <c r="BZ508" s="26">
        <f t="shared" si="430"/>
        <v>-0.3</v>
      </c>
      <c r="CA508" s="26" t="s">
        <v>80</v>
      </c>
      <c r="CB508" s="26">
        <f t="shared" si="431"/>
        <v>-0.3</v>
      </c>
      <c r="CC508" s="26" t="s">
        <v>81</v>
      </c>
      <c r="CD508" s="26">
        <f t="shared" si="432"/>
        <v>-0.3</v>
      </c>
      <c r="CE508" s="26" t="s">
        <v>82</v>
      </c>
      <c r="CF508" s="26">
        <f t="shared" si="433"/>
        <v>-0.3</v>
      </c>
      <c r="CG508" s="26" t="s">
        <v>23</v>
      </c>
      <c r="CH508" s="26">
        <f t="shared" si="434"/>
        <v>-0.3</v>
      </c>
      <c r="CI508" s="26">
        <v>11</v>
      </c>
      <c r="CJ508" s="26" t="s">
        <v>78</v>
      </c>
      <c r="CK508" s="26">
        <f t="shared" si="435"/>
        <v>-0.3</v>
      </c>
      <c r="CL508" s="26" t="s">
        <v>79</v>
      </c>
      <c r="CM508" s="26">
        <f t="shared" si="436"/>
        <v>-0.3</v>
      </c>
      <c r="CN508" s="26" t="s">
        <v>80</v>
      </c>
      <c r="CO508" s="26">
        <f t="shared" si="437"/>
        <v>-0.3</v>
      </c>
      <c r="CP508" s="26" t="s">
        <v>81</v>
      </c>
      <c r="CQ508" s="26">
        <f t="shared" si="438"/>
        <v>-0.3</v>
      </c>
      <c r="CR508" s="26" t="s">
        <v>82</v>
      </c>
      <c r="CS508" s="26">
        <f t="shared" si="439"/>
        <v>-0.3</v>
      </c>
      <c r="CT508" s="26" t="s">
        <v>23</v>
      </c>
      <c r="CU508" s="26">
        <f t="shared" si="440"/>
        <v>-0.3</v>
      </c>
    </row>
    <row r="509" spans="1:99" ht="15.75" x14ac:dyDescent="0.15">
      <c r="A509" s="23" t="s">
        <v>1117</v>
      </c>
      <c r="B509" s="24" t="s">
        <v>1118</v>
      </c>
      <c r="C509" s="23" t="s">
        <v>160</v>
      </c>
      <c r="D509" s="23" t="s">
        <v>9</v>
      </c>
      <c r="E509" s="25"/>
      <c r="F509" s="23">
        <v>0</v>
      </c>
      <c r="G509" s="26">
        <v>0</v>
      </c>
      <c r="H509" s="26">
        <v>101</v>
      </c>
      <c r="I509" s="26">
        <v>47</v>
      </c>
      <c r="J509" s="26">
        <v>77</v>
      </c>
      <c r="K509" s="26">
        <v>61</v>
      </c>
      <c r="L509" s="26">
        <v>0</v>
      </c>
      <c r="M509" s="26">
        <v>0</v>
      </c>
      <c r="N509" s="27">
        <v>66</v>
      </c>
      <c r="O509" s="26">
        <v>78</v>
      </c>
      <c r="P509" s="26">
        <f t="shared" si="401"/>
        <v>430</v>
      </c>
      <c r="Q509" s="28" t="str">
        <f>IF(D509="物理类",IF(P509&gt;=分数线!$C$2,"本科",""),IF(D509="历史类",IF(P509&gt;=分数线!$C$3,"本科","")))</f>
        <v/>
      </c>
      <c r="R509" s="28">
        <f t="shared" si="402"/>
        <v>0</v>
      </c>
      <c r="S509" s="28" t="str">
        <f>IF(D509="物理类",IF(P509&gt;=分数线!$C$6,"重本",""),IF(D509="历史类",IF(P509&gt;=分数线!$C$7,"重本","")))</f>
        <v/>
      </c>
      <c r="T509" s="28">
        <f t="shared" si="404"/>
        <v>0</v>
      </c>
      <c r="U509" s="28">
        <f t="shared" si="403"/>
        <v>0</v>
      </c>
      <c r="V509" s="26">
        <v>11</v>
      </c>
      <c r="W509" s="26" t="s">
        <v>301</v>
      </c>
      <c r="X509" s="26">
        <f t="shared" si="405"/>
        <v>0</v>
      </c>
      <c r="Y509" s="26" t="s">
        <v>79</v>
      </c>
      <c r="Z509" s="26">
        <f t="shared" si="406"/>
        <v>0</v>
      </c>
      <c r="AA509" s="26" t="s">
        <v>80</v>
      </c>
      <c r="AB509" s="26">
        <f t="shared" si="407"/>
        <v>0</v>
      </c>
      <c r="AC509" s="49" t="s">
        <v>933</v>
      </c>
      <c r="AD509" s="26">
        <f t="shared" si="408"/>
        <v>0</v>
      </c>
      <c r="AE509" s="29" t="s">
        <v>470</v>
      </c>
      <c r="AF509" s="26">
        <f t="shared" si="409"/>
        <v>0</v>
      </c>
      <c r="AG509" s="29" t="s">
        <v>23</v>
      </c>
      <c r="AH509" s="26">
        <f t="shared" si="410"/>
        <v>0</v>
      </c>
      <c r="AI509" s="26">
        <v>11</v>
      </c>
      <c r="AJ509" s="26" t="s">
        <v>343</v>
      </c>
      <c r="AK509" s="26">
        <f t="shared" si="411"/>
        <v>0</v>
      </c>
      <c r="AL509" s="26" t="s">
        <v>79</v>
      </c>
      <c r="AM509" s="26">
        <f t="shared" si="412"/>
        <v>0</v>
      </c>
      <c r="AN509" s="26" t="s">
        <v>96</v>
      </c>
      <c r="AO509" s="26">
        <f t="shared" si="413"/>
        <v>0</v>
      </c>
      <c r="AP509" s="26" t="s">
        <v>81</v>
      </c>
      <c r="AQ509" s="26">
        <f t="shared" si="414"/>
        <v>0</v>
      </c>
      <c r="AR509" s="26" t="s">
        <v>82</v>
      </c>
      <c r="AS509" s="26">
        <f t="shared" si="415"/>
        <v>0</v>
      </c>
      <c r="AT509" s="26" t="s">
        <v>23</v>
      </c>
      <c r="AU509" s="26">
        <f t="shared" si="416"/>
        <v>0</v>
      </c>
      <c r="AV509" s="26">
        <v>11</v>
      </c>
      <c r="AW509" s="26" t="s">
        <v>78</v>
      </c>
      <c r="AX509" s="26">
        <f t="shared" si="417"/>
        <v>0</v>
      </c>
      <c r="AY509" s="26" t="s">
        <v>79</v>
      </c>
      <c r="AZ509" s="26">
        <f t="shared" si="418"/>
        <v>0</v>
      </c>
      <c r="BA509" s="26" t="s">
        <v>96</v>
      </c>
      <c r="BB509" s="26">
        <f t="shared" si="419"/>
        <v>0</v>
      </c>
      <c r="BC509" s="26" t="s">
        <v>81</v>
      </c>
      <c r="BD509" s="26">
        <f t="shared" si="420"/>
        <v>0</v>
      </c>
      <c r="BE509" s="26" t="s">
        <v>82</v>
      </c>
      <c r="BF509" s="26">
        <f t="shared" si="421"/>
        <v>0</v>
      </c>
      <c r="BG509" s="26" t="s">
        <v>23</v>
      </c>
      <c r="BH509" s="26">
        <f t="shared" si="422"/>
        <v>0</v>
      </c>
      <c r="BI509" s="26">
        <v>11</v>
      </c>
      <c r="BJ509" s="26" t="s">
        <v>78</v>
      </c>
      <c r="BK509" s="26">
        <f t="shared" si="423"/>
        <v>0</v>
      </c>
      <c r="BL509" s="26" t="s">
        <v>79</v>
      </c>
      <c r="BM509" s="26">
        <f t="shared" si="424"/>
        <v>0</v>
      </c>
      <c r="BN509" s="26" t="s">
        <v>96</v>
      </c>
      <c r="BO509" s="26">
        <f t="shared" si="425"/>
        <v>0</v>
      </c>
      <c r="BP509" s="26" t="s">
        <v>81</v>
      </c>
      <c r="BQ509" s="26">
        <f t="shared" si="426"/>
        <v>0</v>
      </c>
      <c r="BR509" s="26" t="s">
        <v>82</v>
      </c>
      <c r="BS509" s="26">
        <f t="shared" si="427"/>
        <v>0</v>
      </c>
      <c r="BT509" s="26" t="s">
        <v>23</v>
      </c>
      <c r="BU509" s="26">
        <f t="shared" si="428"/>
        <v>0</v>
      </c>
      <c r="BV509" s="26">
        <v>11</v>
      </c>
      <c r="BW509" s="26" t="s">
        <v>78</v>
      </c>
      <c r="BX509" s="26">
        <f t="shared" si="429"/>
        <v>0</v>
      </c>
      <c r="BY509" s="26" t="s">
        <v>79</v>
      </c>
      <c r="BZ509" s="26">
        <f t="shared" si="430"/>
        <v>0</v>
      </c>
      <c r="CA509" s="26" t="s">
        <v>80</v>
      </c>
      <c r="CB509" s="26">
        <f t="shared" si="431"/>
        <v>0</v>
      </c>
      <c r="CC509" s="26" t="s">
        <v>81</v>
      </c>
      <c r="CD509" s="26">
        <f t="shared" si="432"/>
        <v>0</v>
      </c>
      <c r="CE509" s="26" t="s">
        <v>82</v>
      </c>
      <c r="CF509" s="26">
        <f t="shared" si="433"/>
        <v>0</v>
      </c>
      <c r="CG509" s="26" t="s">
        <v>23</v>
      </c>
      <c r="CH509" s="26">
        <f t="shared" si="434"/>
        <v>0</v>
      </c>
      <c r="CI509" s="26">
        <v>11</v>
      </c>
      <c r="CJ509" s="26" t="s">
        <v>78</v>
      </c>
      <c r="CK509" s="26">
        <f t="shared" si="435"/>
        <v>0</v>
      </c>
      <c r="CL509" s="26" t="s">
        <v>79</v>
      </c>
      <c r="CM509" s="26">
        <f t="shared" si="436"/>
        <v>0</v>
      </c>
      <c r="CN509" s="26" t="s">
        <v>80</v>
      </c>
      <c r="CO509" s="26">
        <f t="shared" si="437"/>
        <v>0</v>
      </c>
      <c r="CP509" s="26" t="s">
        <v>81</v>
      </c>
      <c r="CQ509" s="26">
        <f t="shared" si="438"/>
        <v>0</v>
      </c>
      <c r="CR509" s="26" t="s">
        <v>82</v>
      </c>
      <c r="CS509" s="26">
        <f t="shared" si="439"/>
        <v>0</v>
      </c>
      <c r="CT509" s="26" t="s">
        <v>23</v>
      </c>
      <c r="CU509" s="26">
        <f t="shared" si="440"/>
        <v>0</v>
      </c>
    </row>
    <row r="510" spans="1:99" ht="15.75" x14ac:dyDescent="0.15">
      <c r="A510" s="23" t="s">
        <v>1119</v>
      </c>
      <c r="B510" s="24" t="s">
        <v>1120</v>
      </c>
      <c r="C510" s="23" t="s">
        <v>160</v>
      </c>
      <c r="D510" s="23" t="s">
        <v>9</v>
      </c>
      <c r="E510" s="25"/>
      <c r="F510" s="23">
        <v>0</v>
      </c>
      <c r="G510" s="26">
        <v>0</v>
      </c>
      <c r="H510" s="26">
        <v>107</v>
      </c>
      <c r="I510" s="26">
        <v>71</v>
      </c>
      <c r="J510" s="26">
        <v>61</v>
      </c>
      <c r="K510" s="26">
        <v>60</v>
      </c>
      <c r="L510" s="26">
        <v>0</v>
      </c>
      <c r="M510" s="26">
        <v>0</v>
      </c>
      <c r="N510" s="27">
        <v>64</v>
      </c>
      <c r="O510" s="26">
        <v>67</v>
      </c>
      <c r="P510" s="26">
        <f t="shared" si="401"/>
        <v>430</v>
      </c>
      <c r="Q510" s="28" t="str">
        <f>IF(D510="物理类",IF(P510&gt;=分数线!$C$2,"本科",""),IF(D510="历史类",IF(P510&gt;=分数线!$C$3,"本科","")))</f>
        <v/>
      </c>
      <c r="R510" s="28">
        <f t="shared" si="402"/>
        <v>0</v>
      </c>
      <c r="S510" s="28" t="str">
        <f>IF(D510="物理类",IF(P510&gt;=分数线!$C$6,"重本",""),IF(D510="历史类",IF(P510&gt;=分数线!$C$7,"重本","")))</f>
        <v/>
      </c>
      <c r="T510" s="28">
        <f t="shared" si="404"/>
        <v>0</v>
      </c>
      <c r="U510" s="28">
        <f t="shared" si="403"/>
        <v>0</v>
      </c>
      <c r="V510" s="26">
        <v>11</v>
      </c>
      <c r="W510" s="26" t="s">
        <v>343</v>
      </c>
      <c r="X510" s="26">
        <f t="shared" si="405"/>
        <v>0</v>
      </c>
      <c r="Y510" s="26" t="s">
        <v>79</v>
      </c>
      <c r="Z510" s="26">
        <f t="shared" si="406"/>
        <v>0</v>
      </c>
      <c r="AA510" s="26" t="s">
        <v>344</v>
      </c>
      <c r="AB510" s="26">
        <f t="shared" si="407"/>
        <v>0</v>
      </c>
      <c r="AC510" s="49" t="s">
        <v>933</v>
      </c>
      <c r="AD510" s="26">
        <f t="shared" si="408"/>
        <v>0</v>
      </c>
      <c r="AE510" s="29" t="s">
        <v>82</v>
      </c>
      <c r="AF510" s="26">
        <f t="shared" si="409"/>
        <v>0</v>
      </c>
      <c r="AG510" s="29" t="s">
        <v>565</v>
      </c>
      <c r="AH510" s="26">
        <f t="shared" si="410"/>
        <v>0</v>
      </c>
      <c r="AI510" s="26">
        <v>11</v>
      </c>
      <c r="AJ510" s="26" t="s">
        <v>343</v>
      </c>
      <c r="AK510" s="26">
        <f t="shared" si="411"/>
        <v>0</v>
      </c>
      <c r="AL510" s="26" t="s">
        <v>79</v>
      </c>
      <c r="AM510" s="26">
        <f t="shared" si="412"/>
        <v>0</v>
      </c>
      <c r="AN510" s="26" t="s">
        <v>96</v>
      </c>
      <c r="AO510" s="26">
        <f t="shared" si="413"/>
        <v>0</v>
      </c>
      <c r="AP510" s="26" t="s">
        <v>81</v>
      </c>
      <c r="AQ510" s="26">
        <f t="shared" si="414"/>
        <v>0</v>
      </c>
      <c r="AR510" s="26" t="s">
        <v>82</v>
      </c>
      <c r="AS510" s="26">
        <f t="shared" si="415"/>
        <v>0</v>
      </c>
      <c r="AT510" s="26" t="s">
        <v>23</v>
      </c>
      <c r="AU510" s="26">
        <f t="shared" si="416"/>
        <v>0</v>
      </c>
      <c r="AV510" s="26">
        <v>11</v>
      </c>
      <c r="AW510" s="26" t="s">
        <v>78</v>
      </c>
      <c r="AX510" s="26">
        <f t="shared" si="417"/>
        <v>0</v>
      </c>
      <c r="AY510" s="26" t="s">
        <v>79</v>
      </c>
      <c r="AZ510" s="26">
        <f t="shared" si="418"/>
        <v>0</v>
      </c>
      <c r="BA510" s="26" t="s">
        <v>96</v>
      </c>
      <c r="BB510" s="26">
        <f t="shared" si="419"/>
        <v>0</v>
      </c>
      <c r="BC510" s="26" t="s">
        <v>81</v>
      </c>
      <c r="BD510" s="26">
        <f t="shared" si="420"/>
        <v>0</v>
      </c>
      <c r="BE510" s="26" t="s">
        <v>82</v>
      </c>
      <c r="BF510" s="26">
        <f t="shared" si="421"/>
        <v>0</v>
      </c>
      <c r="BG510" s="26" t="s">
        <v>23</v>
      </c>
      <c r="BH510" s="26">
        <f t="shared" si="422"/>
        <v>0</v>
      </c>
      <c r="BI510" s="26">
        <v>11</v>
      </c>
      <c r="BJ510" s="26" t="s">
        <v>78</v>
      </c>
      <c r="BK510" s="26">
        <f t="shared" si="423"/>
        <v>0</v>
      </c>
      <c r="BL510" s="26" t="s">
        <v>79</v>
      </c>
      <c r="BM510" s="26">
        <f t="shared" si="424"/>
        <v>0</v>
      </c>
      <c r="BN510" s="26" t="s">
        <v>96</v>
      </c>
      <c r="BO510" s="26">
        <f t="shared" si="425"/>
        <v>0</v>
      </c>
      <c r="BP510" s="26" t="s">
        <v>81</v>
      </c>
      <c r="BQ510" s="26">
        <f t="shared" si="426"/>
        <v>0</v>
      </c>
      <c r="BR510" s="26" t="s">
        <v>82</v>
      </c>
      <c r="BS510" s="26">
        <f t="shared" si="427"/>
        <v>0</v>
      </c>
      <c r="BT510" s="26" t="s">
        <v>23</v>
      </c>
      <c r="BU510" s="26">
        <f t="shared" si="428"/>
        <v>0</v>
      </c>
      <c r="BV510" s="26">
        <v>11</v>
      </c>
      <c r="BW510" s="26" t="s">
        <v>78</v>
      </c>
      <c r="BX510" s="26">
        <f t="shared" si="429"/>
        <v>0</v>
      </c>
      <c r="BY510" s="26" t="s">
        <v>79</v>
      </c>
      <c r="BZ510" s="26">
        <f t="shared" si="430"/>
        <v>0</v>
      </c>
      <c r="CA510" s="26" t="s">
        <v>80</v>
      </c>
      <c r="CB510" s="26">
        <f t="shared" si="431"/>
        <v>0</v>
      </c>
      <c r="CC510" s="26" t="s">
        <v>81</v>
      </c>
      <c r="CD510" s="26">
        <f t="shared" si="432"/>
        <v>0</v>
      </c>
      <c r="CE510" s="26" t="s">
        <v>82</v>
      </c>
      <c r="CF510" s="26">
        <f t="shared" si="433"/>
        <v>0</v>
      </c>
      <c r="CG510" s="26" t="s">
        <v>23</v>
      </c>
      <c r="CH510" s="26">
        <f t="shared" si="434"/>
        <v>0</v>
      </c>
      <c r="CI510" s="26">
        <v>11</v>
      </c>
      <c r="CJ510" s="26" t="s">
        <v>78</v>
      </c>
      <c r="CK510" s="26">
        <f t="shared" si="435"/>
        <v>0</v>
      </c>
      <c r="CL510" s="26" t="s">
        <v>79</v>
      </c>
      <c r="CM510" s="26">
        <f t="shared" si="436"/>
        <v>0</v>
      </c>
      <c r="CN510" s="26" t="s">
        <v>80</v>
      </c>
      <c r="CO510" s="26">
        <f t="shared" si="437"/>
        <v>0</v>
      </c>
      <c r="CP510" s="26" t="s">
        <v>81</v>
      </c>
      <c r="CQ510" s="26">
        <f t="shared" si="438"/>
        <v>0</v>
      </c>
      <c r="CR510" s="26" t="s">
        <v>82</v>
      </c>
      <c r="CS510" s="26">
        <f t="shared" si="439"/>
        <v>0</v>
      </c>
      <c r="CT510" s="26" t="s">
        <v>23</v>
      </c>
      <c r="CU510" s="26">
        <f t="shared" si="440"/>
        <v>0</v>
      </c>
    </row>
    <row r="511" spans="1:99" ht="15.75" x14ac:dyDescent="0.15">
      <c r="A511" s="23" t="s">
        <v>1121</v>
      </c>
      <c r="B511" s="24" t="s">
        <v>1122</v>
      </c>
      <c r="C511" s="23" t="s">
        <v>160</v>
      </c>
      <c r="D511" s="23" t="s">
        <v>9</v>
      </c>
      <c r="E511" s="25"/>
      <c r="F511" s="23">
        <v>0</v>
      </c>
      <c r="G511" s="26">
        <v>0</v>
      </c>
      <c r="H511" s="26">
        <v>91</v>
      </c>
      <c r="I511" s="26">
        <v>58</v>
      </c>
      <c r="J511" s="26">
        <v>88</v>
      </c>
      <c r="K511" s="26">
        <v>66</v>
      </c>
      <c r="L511" s="26">
        <v>0</v>
      </c>
      <c r="M511" s="26">
        <v>0</v>
      </c>
      <c r="N511" s="27">
        <v>62</v>
      </c>
      <c r="O511" s="26">
        <v>64</v>
      </c>
      <c r="P511" s="26">
        <f t="shared" si="401"/>
        <v>429</v>
      </c>
      <c r="Q511" s="28" t="str">
        <f>IF(D511="物理类",IF(P511&gt;=分数线!$C$2,"本科",""),IF(D511="历史类",IF(P511&gt;=分数线!$C$3,"本科","")))</f>
        <v/>
      </c>
      <c r="R511" s="28">
        <f t="shared" si="402"/>
        <v>0</v>
      </c>
      <c r="S511" s="28" t="str">
        <f>IF(D511="物理类",IF(P511&gt;=分数线!$C$6,"重本",""),IF(D511="历史类",IF(P511&gt;=分数线!$C$7,"重本","")))</f>
        <v/>
      </c>
      <c r="T511" s="28">
        <f t="shared" si="404"/>
        <v>0</v>
      </c>
      <c r="U511" s="28">
        <f t="shared" si="403"/>
        <v>0</v>
      </c>
      <c r="V511" s="26">
        <v>11</v>
      </c>
      <c r="W511" s="26" t="s">
        <v>301</v>
      </c>
      <c r="X511" s="26">
        <f t="shared" si="405"/>
        <v>0</v>
      </c>
      <c r="Y511" s="26" t="s">
        <v>79</v>
      </c>
      <c r="Z511" s="26">
        <f t="shared" si="406"/>
        <v>0</v>
      </c>
      <c r="AA511" s="26" t="s">
        <v>80</v>
      </c>
      <c r="AB511" s="26">
        <f t="shared" si="407"/>
        <v>0</v>
      </c>
      <c r="AC511" s="49" t="s">
        <v>933</v>
      </c>
      <c r="AD511" s="26">
        <f t="shared" si="408"/>
        <v>0</v>
      </c>
      <c r="AE511" s="29" t="s">
        <v>470</v>
      </c>
      <c r="AF511" s="26">
        <f t="shared" si="409"/>
        <v>0</v>
      </c>
      <c r="AG511" s="29" t="s">
        <v>23</v>
      </c>
      <c r="AH511" s="26">
        <f t="shared" si="410"/>
        <v>0</v>
      </c>
      <c r="AI511" s="26">
        <v>11</v>
      </c>
      <c r="AJ511" s="26" t="s">
        <v>343</v>
      </c>
      <c r="AK511" s="26">
        <f t="shared" si="411"/>
        <v>0</v>
      </c>
      <c r="AL511" s="26" t="s">
        <v>79</v>
      </c>
      <c r="AM511" s="26">
        <f t="shared" si="412"/>
        <v>0</v>
      </c>
      <c r="AN511" s="26" t="s">
        <v>96</v>
      </c>
      <c r="AO511" s="26">
        <f t="shared" si="413"/>
        <v>0</v>
      </c>
      <c r="AP511" s="26" t="s">
        <v>81</v>
      </c>
      <c r="AQ511" s="26">
        <f t="shared" si="414"/>
        <v>0</v>
      </c>
      <c r="AR511" s="26" t="s">
        <v>82</v>
      </c>
      <c r="AS511" s="26">
        <f t="shared" si="415"/>
        <v>0</v>
      </c>
      <c r="AT511" s="26" t="s">
        <v>23</v>
      </c>
      <c r="AU511" s="26">
        <f t="shared" si="416"/>
        <v>0</v>
      </c>
      <c r="AV511" s="26">
        <v>11</v>
      </c>
      <c r="AW511" s="26" t="s">
        <v>78</v>
      </c>
      <c r="AX511" s="26">
        <f t="shared" si="417"/>
        <v>0</v>
      </c>
      <c r="AY511" s="26" t="s">
        <v>79</v>
      </c>
      <c r="AZ511" s="26">
        <f t="shared" si="418"/>
        <v>0</v>
      </c>
      <c r="BA511" s="26" t="s">
        <v>96</v>
      </c>
      <c r="BB511" s="26">
        <f t="shared" si="419"/>
        <v>0</v>
      </c>
      <c r="BC511" s="26" t="s">
        <v>81</v>
      </c>
      <c r="BD511" s="26">
        <f t="shared" si="420"/>
        <v>0</v>
      </c>
      <c r="BE511" s="26" t="s">
        <v>82</v>
      </c>
      <c r="BF511" s="26">
        <f t="shared" si="421"/>
        <v>0</v>
      </c>
      <c r="BG511" s="26" t="s">
        <v>23</v>
      </c>
      <c r="BH511" s="26">
        <f t="shared" si="422"/>
        <v>0</v>
      </c>
      <c r="BI511" s="26">
        <v>11</v>
      </c>
      <c r="BJ511" s="26" t="s">
        <v>78</v>
      </c>
      <c r="BK511" s="26">
        <f t="shared" si="423"/>
        <v>0</v>
      </c>
      <c r="BL511" s="26" t="s">
        <v>79</v>
      </c>
      <c r="BM511" s="26">
        <f t="shared" si="424"/>
        <v>0</v>
      </c>
      <c r="BN511" s="26" t="s">
        <v>96</v>
      </c>
      <c r="BO511" s="26">
        <f t="shared" si="425"/>
        <v>0</v>
      </c>
      <c r="BP511" s="26" t="s">
        <v>81</v>
      </c>
      <c r="BQ511" s="26">
        <f t="shared" si="426"/>
        <v>0</v>
      </c>
      <c r="BR511" s="26" t="s">
        <v>82</v>
      </c>
      <c r="BS511" s="26">
        <f t="shared" si="427"/>
        <v>0</v>
      </c>
      <c r="BT511" s="26" t="s">
        <v>23</v>
      </c>
      <c r="BU511" s="26">
        <f t="shared" si="428"/>
        <v>0</v>
      </c>
      <c r="BV511" s="26">
        <v>11</v>
      </c>
      <c r="BW511" s="26" t="s">
        <v>78</v>
      </c>
      <c r="BX511" s="26">
        <f t="shared" si="429"/>
        <v>0</v>
      </c>
      <c r="BY511" s="26" t="s">
        <v>79</v>
      </c>
      <c r="BZ511" s="26">
        <f t="shared" si="430"/>
        <v>0</v>
      </c>
      <c r="CA511" s="26" t="s">
        <v>80</v>
      </c>
      <c r="CB511" s="26">
        <f t="shared" si="431"/>
        <v>0</v>
      </c>
      <c r="CC511" s="26" t="s">
        <v>81</v>
      </c>
      <c r="CD511" s="26">
        <f t="shared" si="432"/>
        <v>0</v>
      </c>
      <c r="CE511" s="26" t="s">
        <v>82</v>
      </c>
      <c r="CF511" s="26">
        <f t="shared" si="433"/>
        <v>0</v>
      </c>
      <c r="CG511" s="26" t="s">
        <v>23</v>
      </c>
      <c r="CH511" s="26">
        <f t="shared" si="434"/>
        <v>0</v>
      </c>
      <c r="CI511" s="26">
        <v>11</v>
      </c>
      <c r="CJ511" s="26" t="s">
        <v>78</v>
      </c>
      <c r="CK511" s="26">
        <f t="shared" si="435"/>
        <v>0</v>
      </c>
      <c r="CL511" s="26" t="s">
        <v>79</v>
      </c>
      <c r="CM511" s="26">
        <f t="shared" si="436"/>
        <v>0</v>
      </c>
      <c r="CN511" s="26" t="s">
        <v>80</v>
      </c>
      <c r="CO511" s="26">
        <f t="shared" si="437"/>
        <v>0</v>
      </c>
      <c r="CP511" s="26" t="s">
        <v>81</v>
      </c>
      <c r="CQ511" s="26">
        <f t="shared" si="438"/>
        <v>0</v>
      </c>
      <c r="CR511" s="26" t="s">
        <v>82</v>
      </c>
      <c r="CS511" s="26">
        <f t="shared" si="439"/>
        <v>0</v>
      </c>
      <c r="CT511" s="26" t="s">
        <v>23</v>
      </c>
      <c r="CU511" s="26">
        <f t="shared" si="440"/>
        <v>0</v>
      </c>
    </row>
    <row r="512" spans="1:99" ht="15.75" x14ac:dyDescent="0.15">
      <c r="A512" s="23" t="s">
        <v>1123</v>
      </c>
      <c r="B512" s="24" t="s">
        <v>1124</v>
      </c>
      <c r="C512" s="23" t="s">
        <v>160</v>
      </c>
      <c r="D512" s="23" t="s">
        <v>9</v>
      </c>
      <c r="E512" s="25"/>
      <c r="F512" s="23">
        <v>0.2</v>
      </c>
      <c r="G512" s="26">
        <v>0</v>
      </c>
      <c r="H512" s="26">
        <v>102</v>
      </c>
      <c r="I512" s="26">
        <v>62</v>
      </c>
      <c r="J512" s="26">
        <v>85</v>
      </c>
      <c r="K512" s="26">
        <v>59</v>
      </c>
      <c r="L512" s="26">
        <v>0</v>
      </c>
      <c r="M512" s="26">
        <v>0</v>
      </c>
      <c r="N512" s="27">
        <v>52</v>
      </c>
      <c r="O512" s="26">
        <v>69</v>
      </c>
      <c r="P512" s="26">
        <f t="shared" ref="P512:P575" si="441">ROUND(SUM(H512:O512),0)</f>
        <v>429</v>
      </c>
      <c r="Q512" s="28" t="str">
        <f>IF(D512="物理类",IF(P512&gt;=分数线!$C$2,"本科",""),IF(D512="历史类",IF(P512&gt;=分数线!$C$3,"本科","")))</f>
        <v/>
      </c>
      <c r="R512" s="28">
        <f t="shared" ref="R512:R575" si="442">IF(F512&gt;0,IF(Q512="本科",(2-F512)*36,-(F512)*36),IF(Q512="本科",2*36,0))</f>
        <v>-7.2</v>
      </c>
      <c r="S512" s="28" t="str">
        <f>IF(D512="物理类",IF(P512&gt;=分数线!$C$6,"重本",""),IF(D512="历史类",IF(P512&gt;=分数线!$C$7,"重本","")))</f>
        <v/>
      </c>
      <c r="T512" s="28">
        <f t="shared" si="404"/>
        <v>0</v>
      </c>
      <c r="U512" s="28">
        <f t="shared" si="403"/>
        <v>-7.2</v>
      </c>
      <c r="V512" s="26">
        <v>11</v>
      </c>
      <c r="W512" s="26" t="s">
        <v>301</v>
      </c>
      <c r="X512" s="26">
        <f t="shared" si="405"/>
        <v>-0.12</v>
      </c>
      <c r="Y512" s="26" t="s">
        <v>79</v>
      </c>
      <c r="Z512" s="26">
        <f t="shared" si="406"/>
        <v>-0.12</v>
      </c>
      <c r="AA512" s="26" t="s">
        <v>80</v>
      </c>
      <c r="AB512" s="26">
        <f t="shared" si="407"/>
        <v>-0.12</v>
      </c>
      <c r="AC512" s="49" t="s">
        <v>933</v>
      </c>
      <c r="AD512" s="26">
        <f t="shared" si="408"/>
        <v>-0.12</v>
      </c>
      <c r="AE512" s="29" t="s">
        <v>470</v>
      </c>
      <c r="AF512" s="26">
        <f t="shared" si="409"/>
        <v>-0.12</v>
      </c>
      <c r="AG512" s="29" t="s">
        <v>23</v>
      </c>
      <c r="AH512" s="26">
        <f t="shared" si="410"/>
        <v>-0.12</v>
      </c>
      <c r="AI512" s="26">
        <v>14</v>
      </c>
      <c r="AJ512" s="26" t="s">
        <v>85</v>
      </c>
      <c r="AK512" s="26">
        <f t="shared" si="411"/>
        <v>-0.12</v>
      </c>
      <c r="AL512" s="26" t="s">
        <v>86</v>
      </c>
      <c r="AM512" s="26">
        <f t="shared" si="412"/>
        <v>-0.12</v>
      </c>
      <c r="AN512" s="26" t="s">
        <v>306</v>
      </c>
      <c r="AO512" s="26">
        <f t="shared" si="413"/>
        <v>-0.12</v>
      </c>
      <c r="AP512" s="26" t="s">
        <v>27</v>
      </c>
      <c r="AQ512" s="26">
        <f t="shared" si="414"/>
        <v>-0.12</v>
      </c>
      <c r="AR512" s="26" t="s">
        <v>466</v>
      </c>
      <c r="AS512" s="26">
        <f t="shared" si="415"/>
        <v>-0.12</v>
      </c>
      <c r="AT512" s="26" t="s">
        <v>602</v>
      </c>
      <c r="AU512" s="26">
        <f t="shared" si="416"/>
        <v>-0.12</v>
      </c>
      <c r="AV512" s="26">
        <v>14</v>
      </c>
      <c r="AW512" s="26" t="s">
        <v>85</v>
      </c>
      <c r="AX512" s="26">
        <f t="shared" si="417"/>
        <v>-0.18</v>
      </c>
      <c r="AY512" s="26" t="s">
        <v>86</v>
      </c>
      <c r="AZ512" s="26">
        <f t="shared" si="418"/>
        <v>-0.18</v>
      </c>
      <c r="BA512" s="26" t="s">
        <v>306</v>
      </c>
      <c r="BB512" s="26">
        <f t="shared" si="419"/>
        <v>-0.18</v>
      </c>
      <c r="BC512" s="26" t="s">
        <v>27</v>
      </c>
      <c r="BD512" s="26">
        <f t="shared" si="420"/>
        <v>-0.18</v>
      </c>
      <c r="BE512" s="26" t="s">
        <v>466</v>
      </c>
      <c r="BF512" s="26">
        <f t="shared" si="421"/>
        <v>-0.18</v>
      </c>
      <c r="BG512" s="26" t="s">
        <v>23</v>
      </c>
      <c r="BH512" s="26">
        <f t="shared" si="422"/>
        <v>-0.18</v>
      </c>
      <c r="BI512" s="26">
        <v>11</v>
      </c>
      <c r="BJ512" s="26" t="s">
        <v>78</v>
      </c>
      <c r="BK512" s="26">
        <f t="shared" si="423"/>
        <v>-0.18</v>
      </c>
      <c r="BL512" s="26" t="s">
        <v>79</v>
      </c>
      <c r="BM512" s="26">
        <f t="shared" si="424"/>
        <v>-0.18</v>
      </c>
      <c r="BN512" s="26" t="s">
        <v>96</v>
      </c>
      <c r="BO512" s="26">
        <f t="shared" si="425"/>
        <v>-0.18</v>
      </c>
      <c r="BP512" s="26" t="s">
        <v>81</v>
      </c>
      <c r="BQ512" s="26">
        <f t="shared" si="426"/>
        <v>-0.18</v>
      </c>
      <c r="BR512" s="26" t="s">
        <v>82</v>
      </c>
      <c r="BS512" s="26">
        <f t="shared" si="427"/>
        <v>-0.18</v>
      </c>
      <c r="BT512" s="26" t="s">
        <v>23</v>
      </c>
      <c r="BU512" s="26">
        <f t="shared" si="428"/>
        <v>-0.18</v>
      </c>
      <c r="BV512" s="26">
        <v>11</v>
      </c>
      <c r="BW512" s="26" t="s">
        <v>78</v>
      </c>
      <c r="BX512" s="26">
        <f t="shared" si="429"/>
        <v>-0.3</v>
      </c>
      <c r="BY512" s="26" t="s">
        <v>79</v>
      </c>
      <c r="BZ512" s="26">
        <f t="shared" si="430"/>
        <v>-0.3</v>
      </c>
      <c r="CA512" s="26" t="s">
        <v>80</v>
      </c>
      <c r="CB512" s="26">
        <f t="shared" si="431"/>
        <v>-0.3</v>
      </c>
      <c r="CC512" s="26" t="s">
        <v>81</v>
      </c>
      <c r="CD512" s="26">
        <f t="shared" si="432"/>
        <v>-0.3</v>
      </c>
      <c r="CE512" s="26" t="s">
        <v>82</v>
      </c>
      <c r="CF512" s="26">
        <f t="shared" si="433"/>
        <v>-0.3</v>
      </c>
      <c r="CG512" s="26" t="s">
        <v>23</v>
      </c>
      <c r="CH512" s="26">
        <f t="shared" si="434"/>
        <v>-0.3</v>
      </c>
      <c r="CI512" s="26">
        <v>11</v>
      </c>
      <c r="CJ512" s="26" t="s">
        <v>78</v>
      </c>
      <c r="CK512" s="26">
        <f t="shared" si="435"/>
        <v>-0.3</v>
      </c>
      <c r="CL512" s="26" t="s">
        <v>79</v>
      </c>
      <c r="CM512" s="26">
        <f t="shared" si="436"/>
        <v>-0.3</v>
      </c>
      <c r="CN512" s="26" t="s">
        <v>80</v>
      </c>
      <c r="CO512" s="26">
        <f t="shared" si="437"/>
        <v>-0.3</v>
      </c>
      <c r="CP512" s="26" t="s">
        <v>81</v>
      </c>
      <c r="CQ512" s="26">
        <f t="shared" si="438"/>
        <v>-0.3</v>
      </c>
      <c r="CR512" s="26" t="s">
        <v>82</v>
      </c>
      <c r="CS512" s="26">
        <f t="shared" si="439"/>
        <v>-0.3</v>
      </c>
      <c r="CT512" s="26" t="s">
        <v>23</v>
      </c>
      <c r="CU512" s="26">
        <f t="shared" si="440"/>
        <v>-0.3</v>
      </c>
    </row>
    <row r="513" spans="1:99" ht="15.75" x14ac:dyDescent="0.15">
      <c r="A513" s="23" t="s">
        <v>1125</v>
      </c>
      <c r="B513" s="24" t="s">
        <v>1126</v>
      </c>
      <c r="C513" s="23" t="s">
        <v>160</v>
      </c>
      <c r="D513" s="23" t="s">
        <v>9</v>
      </c>
      <c r="E513" s="25"/>
      <c r="F513" s="23">
        <v>0</v>
      </c>
      <c r="G513" s="26">
        <v>0</v>
      </c>
      <c r="H513" s="26">
        <v>96</v>
      </c>
      <c r="I513" s="26">
        <v>40</v>
      </c>
      <c r="J513" s="26">
        <v>83</v>
      </c>
      <c r="K513" s="26">
        <v>59</v>
      </c>
      <c r="L513" s="26">
        <v>0</v>
      </c>
      <c r="M513" s="26">
        <v>0</v>
      </c>
      <c r="N513" s="27">
        <v>71</v>
      </c>
      <c r="O513" s="26">
        <v>77</v>
      </c>
      <c r="P513" s="26">
        <f t="shared" si="441"/>
        <v>426</v>
      </c>
      <c r="Q513" s="28" t="str">
        <f>IF(D513="物理类",IF(P513&gt;=分数线!$C$2,"本科",""),IF(D513="历史类",IF(P513&gt;=分数线!$C$3,"本科","")))</f>
        <v/>
      </c>
      <c r="R513" s="28">
        <f t="shared" si="442"/>
        <v>0</v>
      </c>
      <c r="S513" s="28" t="str">
        <f>IF(D513="物理类",IF(P513&gt;=分数线!$C$6,"重本",""),IF(D513="历史类",IF(P513&gt;=分数线!$C$7,"重本","")))</f>
        <v/>
      </c>
      <c r="T513" s="28">
        <f t="shared" si="404"/>
        <v>0</v>
      </c>
      <c r="U513" s="28">
        <f t="shared" si="403"/>
        <v>0</v>
      </c>
      <c r="V513" s="26">
        <v>11</v>
      </c>
      <c r="W513" s="26" t="s">
        <v>301</v>
      </c>
      <c r="X513" s="26">
        <f t="shared" si="405"/>
        <v>0</v>
      </c>
      <c r="Y513" s="26" t="s">
        <v>79</v>
      </c>
      <c r="Z513" s="26">
        <f t="shared" si="406"/>
        <v>0</v>
      </c>
      <c r="AA513" s="26" t="s">
        <v>80</v>
      </c>
      <c r="AB513" s="26">
        <f t="shared" si="407"/>
        <v>0</v>
      </c>
      <c r="AC513" s="49" t="s">
        <v>933</v>
      </c>
      <c r="AD513" s="26">
        <f t="shared" si="408"/>
        <v>0</v>
      </c>
      <c r="AE513" s="29" t="s">
        <v>470</v>
      </c>
      <c r="AF513" s="26">
        <f t="shared" si="409"/>
        <v>0</v>
      </c>
      <c r="AG513" s="29" t="s">
        <v>23</v>
      </c>
      <c r="AH513" s="26">
        <f t="shared" si="410"/>
        <v>0</v>
      </c>
      <c r="AI513" s="26">
        <v>11</v>
      </c>
      <c r="AJ513" s="26" t="s">
        <v>343</v>
      </c>
      <c r="AK513" s="26">
        <f t="shared" si="411"/>
        <v>0</v>
      </c>
      <c r="AL513" s="26" t="s">
        <v>79</v>
      </c>
      <c r="AM513" s="26">
        <f t="shared" si="412"/>
        <v>0</v>
      </c>
      <c r="AN513" s="26" t="s">
        <v>96</v>
      </c>
      <c r="AO513" s="26">
        <f t="shared" si="413"/>
        <v>0</v>
      </c>
      <c r="AP513" s="26" t="s">
        <v>81</v>
      </c>
      <c r="AQ513" s="26">
        <f t="shared" si="414"/>
        <v>0</v>
      </c>
      <c r="AR513" s="26" t="s">
        <v>82</v>
      </c>
      <c r="AS513" s="26">
        <f t="shared" si="415"/>
        <v>0</v>
      </c>
      <c r="AT513" s="26" t="s">
        <v>23</v>
      </c>
      <c r="AU513" s="26">
        <f t="shared" si="416"/>
        <v>0</v>
      </c>
      <c r="AV513" s="26">
        <v>11</v>
      </c>
      <c r="AW513" s="26" t="s">
        <v>78</v>
      </c>
      <c r="AX513" s="26">
        <f t="shared" si="417"/>
        <v>0</v>
      </c>
      <c r="AY513" s="26" t="s">
        <v>79</v>
      </c>
      <c r="AZ513" s="26">
        <f t="shared" si="418"/>
        <v>0</v>
      </c>
      <c r="BA513" s="26" t="s">
        <v>96</v>
      </c>
      <c r="BB513" s="26">
        <f t="shared" si="419"/>
        <v>0</v>
      </c>
      <c r="BC513" s="26" t="s">
        <v>81</v>
      </c>
      <c r="BD513" s="26">
        <f t="shared" si="420"/>
        <v>0</v>
      </c>
      <c r="BE513" s="26" t="s">
        <v>82</v>
      </c>
      <c r="BF513" s="26">
        <f t="shared" si="421"/>
        <v>0</v>
      </c>
      <c r="BG513" s="26" t="s">
        <v>23</v>
      </c>
      <c r="BH513" s="26">
        <f t="shared" si="422"/>
        <v>0</v>
      </c>
      <c r="BI513" s="26">
        <v>11</v>
      </c>
      <c r="BJ513" s="26" t="s">
        <v>78</v>
      </c>
      <c r="BK513" s="26">
        <f t="shared" si="423"/>
        <v>0</v>
      </c>
      <c r="BL513" s="26" t="s">
        <v>79</v>
      </c>
      <c r="BM513" s="26">
        <f t="shared" si="424"/>
        <v>0</v>
      </c>
      <c r="BN513" s="26" t="s">
        <v>96</v>
      </c>
      <c r="BO513" s="26">
        <f t="shared" si="425"/>
        <v>0</v>
      </c>
      <c r="BP513" s="26" t="s">
        <v>81</v>
      </c>
      <c r="BQ513" s="26">
        <f t="shared" si="426"/>
        <v>0</v>
      </c>
      <c r="BR513" s="26" t="s">
        <v>82</v>
      </c>
      <c r="BS513" s="26">
        <f t="shared" si="427"/>
        <v>0</v>
      </c>
      <c r="BT513" s="26" t="s">
        <v>23</v>
      </c>
      <c r="BU513" s="26">
        <f t="shared" si="428"/>
        <v>0</v>
      </c>
      <c r="BV513" s="26">
        <v>11</v>
      </c>
      <c r="BW513" s="26" t="s">
        <v>78</v>
      </c>
      <c r="BX513" s="26">
        <f t="shared" si="429"/>
        <v>0</v>
      </c>
      <c r="BY513" s="26" t="s">
        <v>79</v>
      </c>
      <c r="BZ513" s="26">
        <f t="shared" si="430"/>
        <v>0</v>
      </c>
      <c r="CA513" s="26" t="s">
        <v>80</v>
      </c>
      <c r="CB513" s="26">
        <f t="shared" si="431"/>
        <v>0</v>
      </c>
      <c r="CC513" s="26" t="s">
        <v>81</v>
      </c>
      <c r="CD513" s="26">
        <f t="shared" si="432"/>
        <v>0</v>
      </c>
      <c r="CE513" s="26" t="s">
        <v>82</v>
      </c>
      <c r="CF513" s="26">
        <f t="shared" si="433"/>
        <v>0</v>
      </c>
      <c r="CG513" s="26" t="s">
        <v>23</v>
      </c>
      <c r="CH513" s="26">
        <f t="shared" si="434"/>
        <v>0</v>
      </c>
      <c r="CI513" s="26">
        <v>11</v>
      </c>
      <c r="CJ513" s="26" t="s">
        <v>78</v>
      </c>
      <c r="CK513" s="26">
        <f t="shared" si="435"/>
        <v>0</v>
      </c>
      <c r="CL513" s="26" t="s">
        <v>79</v>
      </c>
      <c r="CM513" s="26">
        <f t="shared" si="436"/>
        <v>0</v>
      </c>
      <c r="CN513" s="26" t="s">
        <v>80</v>
      </c>
      <c r="CO513" s="26">
        <f t="shared" si="437"/>
        <v>0</v>
      </c>
      <c r="CP513" s="26" t="s">
        <v>81</v>
      </c>
      <c r="CQ513" s="26">
        <f t="shared" si="438"/>
        <v>0</v>
      </c>
      <c r="CR513" s="26" t="s">
        <v>82</v>
      </c>
      <c r="CS513" s="26">
        <f t="shared" si="439"/>
        <v>0</v>
      </c>
      <c r="CT513" s="26" t="s">
        <v>23</v>
      </c>
      <c r="CU513" s="26">
        <f t="shared" si="440"/>
        <v>0</v>
      </c>
    </row>
    <row r="514" spans="1:99" ht="15.75" x14ac:dyDescent="0.15">
      <c r="A514" s="23" t="s">
        <v>1127</v>
      </c>
      <c r="B514" s="24" t="s">
        <v>1128</v>
      </c>
      <c r="C514" s="23" t="s">
        <v>160</v>
      </c>
      <c r="D514" s="23" t="s">
        <v>9</v>
      </c>
      <c r="E514" s="25"/>
      <c r="F514" s="23">
        <v>0</v>
      </c>
      <c r="G514" s="26">
        <v>0</v>
      </c>
      <c r="H514" s="26">
        <v>88</v>
      </c>
      <c r="I514" s="26">
        <v>76</v>
      </c>
      <c r="J514" s="26">
        <v>76</v>
      </c>
      <c r="K514" s="26">
        <v>59</v>
      </c>
      <c r="L514" s="26">
        <v>0</v>
      </c>
      <c r="M514" s="26">
        <v>0</v>
      </c>
      <c r="N514" s="27">
        <v>63</v>
      </c>
      <c r="O514" s="26">
        <v>58</v>
      </c>
      <c r="P514" s="26">
        <f t="shared" si="441"/>
        <v>420</v>
      </c>
      <c r="Q514" s="28" t="str">
        <f>IF(D514="物理类",IF(P514&gt;=分数线!$C$2,"本科",""),IF(D514="历史类",IF(P514&gt;=分数线!$C$3,"本科","")))</f>
        <v/>
      </c>
      <c r="R514" s="28">
        <f t="shared" si="442"/>
        <v>0</v>
      </c>
      <c r="S514" s="28" t="str">
        <f>IF(D514="物理类",IF(P514&gt;=分数线!$C$6,"重本",""),IF(D514="历史类",IF(P514&gt;=分数线!$C$7,"重本","")))</f>
        <v/>
      </c>
      <c r="T514" s="28">
        <f t="shared" si="404"/>
        <v>0</v>
      </c>
      <c r="U514" s="28">
        <f t="shared" si="403"/>
        <v>0</v>
      </c>
      <c r="V514" s="26">
        <v>11</v>
      </c>
      <c r="W514" s="26" t="s">
        <v>85</v>
      </c>
      <c r="X514" s="26">
        <f t="shared" si="405"/>
        <v>0</v>
      </c>
      <c r="Y514" s="26" t="s">
        <v>86</v>
      </c>
      <c r="Z514" s="26">
        <f t="shared" si="406"/>
        <v>0</v>
      </c>
      <c r="AA514" s="26" t="s">
        <v>306</v>
      </c>
      <c r="AB514" s="26">
        <f t="shared" si="407"/>
        <v>0</v>
      </c>
      <c r="AC514" s="49" t="s">
        <v>65</v>
      </c>
      <c r="AD514" s="26">
        <f t="shared" si="408"/>
        <v>0</v>
      </c>
      <c r="AE514" s="29" t="s">
        <v>466</v>
      </c>
      <c r="AF514" s="26">
        <f t="shared" si="409"/>
        <v>0</v>
      </c>
      <c r="AG514" s="29" t="s">
        <v>602</v>
      </c>
      <c r="AH514" s="26">
        <f t="shared" si="410"/>
        <v>0</v>
      </c>
      <c r="AI514" s="26">
        <v>11</v>
      </c>
      <c r="AJ514" s="26" t="s">
        <v>343</v>
      </c>
      <c r="AK514" s="26">
        <f t="shared" si="411"/>
        <v>0</v>
      </c>
      <c r="AL514" s="26" t="s">
        <v>79</v>
      </c>
      <c r="AM514" s="26">
        <f t="shared" si="412"/>
        <v>0</v>
      </c>
      <c r="AN514" s="26" t="s">
        <v>96</v>
      </c>
      <c r="AO514" s="26">
        <f t="shared" si="413"/>
        <v>0</v>
      </c>
      <c r="AP514" s="26" t="s">
        <v>81</v>
      </c>
      <c r="AQ514" s="26">
        <f t="shared" si="414"/>
        <v>0</v>
      </c>
      <c r="AR514" s="26" t="s">
        <v>82</v>
      </c>
      <c r="AS514" s="26">
        <f t="shared" si="415"/>
        <v>0</v>
      </c>
      <c r="AT514" s="26" t="s">
        <v>23</v>
      </c>
      <c r="AU514" s="26">
        <f t="shared" si="416"/>
        <v>0</v>
      </c>
      <c r="AV514" s="26">
        <v>11</v>
      </c>
      <c r="AW514" s="26" t="s">
        <v>78</v>
      </c>
      <c r="AX514" s="26">
        <f t="shared" si="417"/>
        <v>0</v>
      </c>
      <c r="AY514" s="26" t="s">
        <v>79</v>
      </c>
      <c r="AZ514" s="26">
        <f t="shared" si="418"/>
        <v>0</v>
      </c>
      <c r="BA514" s="26" t="s">
        <v>96</v>
      </c>
      <c r="BB514" s="26">
        <f t="shared" si="419"/>
        <v>0</v>
      </c>
      <c r="BC514" s="26" t="s">
        <v>81</v>
      </c>
      <c r="BD514" s="26">
        <f t="shared" si="420"/>
        <v>0</v>
      </c>
      <c r="BE514" s="26" t="s">
        <v>82</v>
      </c>
      <c r="BF514" s="26">
        <f t="shared" si="421"/>
        <v>0</v>
      </c>
      <c r="BG514" s="26" t="s">
        <v>23</v>
      </c>
      <c r="BH514" s="26">
        <f t="shared" si="422"/>
        <v>0</v>
      </c>
      <c r="BI514" s="26">
        <v>11</v>
      </c>
      <c r="BJ514" s="26" t="s">
        <v>78</v>
      </c>
      <c r="BK514" s="26">
        <f t="shared" si="423"/>
        <v>0</v>
      </c>
      <c r="BL514" s="26" t="s">
        <v>79</v>
      </c>
      <c r="BM514" s="26">
        <f t="shared" si="424"/>
        <v>0</v>
      </c>
      <c r="BN514" s="26" t="s">
        <v>96</v>
      </c>
      <c r="BO514" s="26">
        <f t="shared" si="425"/>
        <v>0</v>
      </c>
      <c r="BP514" s="26" t="s">
        <v>81</v>
      </c>
      <c r="BQ514" s="26">
        <f t="shared" si="426"/>
        <v>0</v>
      </c>
      <c r="BR514" s="26" t="s">
        <v>82</v>
      </c>
      <c r="BS514" s="26">
        <f t="shared" si="427"/>
        <v>0</v>
      </c>
      <c r="BT514" s="26" t="s">
        <v>23</v>
      </c>
      <c r="BU514" s="26">
        <f t="shared" si="428"/>
        <v>0</v>
      </c>
      <c r="BV514" s="26">
        <v>11</v>
      </c>
      <c r="BW514" s="26" t="s">
        <v>78</v>
      </c>
      <c r="BX514" s="26">
        <f t="shared" si="429"/>
        <v>0</v>
      </c>
      <c r="BY514" s="26" t="s">
        <v>79</v>
      </c>
      <c r="BZ514" s="26">
        <f t="shared" si="430"/>
        <v>0</v>
      </c>
      <c r="CA514" s="26" t="s">
        <v>80</v>
      </c>
      <c r="CB514" s="26">
        <f t="shared" si="431"/>
        <v>0</v>
      </c>
      <c r="CC514" s="26" t="s">
        <v>81</v>
      </c>
      <c r="CD514" s="26">
        <f t="shared" si="432"/>
        <v>0</v>
      </c>
      <c r="CE514" s="26" t="s">
        <v>82</v>
      </c>
      <c r="CF514" s="26">
        <f t="shared" si="433"/>
        <v>0</v>
      </c>
      <c r="CG514" s="26" t="s">
        <v>23</v>
      </c>
      <c r="CH514" s="26">
        <f t="shared" si="434"/>
        <v>0</v>
      </c>
      <c r="CI514" s="26">
        <v>11</v>
      </c>
      <c r="CJ514" s="26" t="s">
        <v>78</v>
      </c>
      <c r="CK514" s="26">
        <f t="shared" si="435"/>
        <v>0</v>
      </c>
      <c r="CL514" s="26" t="s">
        <v>79</v>
      </c>
      <c r="CM514" s="26">
        <f t="shared" si="436"/>
        <v>0</v>
      </c>
      <c r="CN514" s="26" t="s">
        <v>80</v>
      </c>
      <c r="CO514" s="26">
        <f t="shared" si="437"/>
        <v>0</v>
      </c>
      <c r="CP514" s="26" t="s">
        <v>81</v>
      </c>
      <c r="CQ514" s="26">
        <f t="shared" si="438"/>
        <v>0</v>
      </c>
      <c r="CR514" s="26" t="s">
        <v>82</v>
      </c>
      <c r="CS514" s="26">
        <f t="shared" si="439"/>
        <v>0</v>
      </c>
      <c r="CT514" s="26" t="s">
        <v>23</v>
      </c>
      <c r="CU514" s="26">
        <f t="shared" si="440"/>
        <v>0</v>
      </c>
    </row>
    <row r="515" spans="1:99" ht="15.75" x14ac:dyDescent="0.15">
      <c r="A515" s="23" t="s">
        <v>1129</v>
      </c>
      <c r="B515" s="24" t="s">
        <v>1130</v>
      </c>
      <c r="C515" s="23" t="s">
        <v>160</v>
      </c>
      <c r="D515" s="23" t="s">
        <v>9</v>
      </c>
      <c r="E515" s="25"/>
      <c r="F515" s="23">
        <v>0</v>
      </c>
      <c r="G515" s="26">
        <v>0</v>
      </c>
      <c r="H515" s="26">
        <v>99</v>
      </c>
      <c r="I515" s="26">
        <v>63</v>
      </c>
      <c r="J515" s="26">
        <v>51</v>
      </c>
      <c r="K515" s="26">
        <v>73</v>
      </c>
      <c r="L515" s="26">
        <v>0</v>
      </c>
      <c r="M515" s="26">
        <v>0</v>
      </c>
      <c r="N515" s="27">
        <v>66</v>
      </c>
      <c r="O515" s="26">
        <v>68</v>
      </c>
      <c r="P515" s="26">
        <f t="shared" si="441"/>
        <v>420</v>
      </c>
      <c r="Q515" s="28" t="str">
        <f>IF(D515="物理类",IF(P515&gt;=分数线!$C$2,"本科",""),IF(D515="历史类",IF(P515&gt;=分数线!$C$3,"本科","")))</f>
        <v/>
      </c>
      <c r="R515" s="28">
        <f t="shared" si="442"/>
        <v>0</v>
      </c>
      <c r="S515" s="28" t="str">
        <f>IF(D515="物理类",IF(P515&gt;=分数线!$C$6,"重本",""),IF(D515="历史类",IF(P515&gt;=分数线!$C$7,"重本","")))</f>
        <v/>
      </c>
      <c r="T515" s="28">
        <f t="shared" si="404"/>
        <v>0</v>
      </c>
      <c r="U515" s="28">
        <f t="shared" si="403"/>
        <v>0</v>
      </c>
      <c r="V515" s="26">
        <v>11</v>
      </c>
      <c r="W515" s="26" t="s">
        <v>85</v>
      </c>
      <c r="X515" s="26">
        <f t="shared" si="405"/>
        <v>0</v>
      </c>
      <c r="Y515" s="26" t="s">
        <v>86</v>
      </c>
      <c r="Z515" s="26">
        <f t="shared" si="406"/>
        <v>0</v>
      </c>
      <c r="AA515" s="26" t="s">
        <v>306</v>
      </c>
      <c r="AB515" s="26">
        <f t="shared" si="407"/>
        <v>0</v>
      </c>
      <c r="AC515" s="49" t="s">
        <v>65</v>
      </c>
      <c r="AD515" s="26">
        <f t="shared" si="408"/>
        <v>0</v>
      </c>
      <c r="AE515" s="29" t="s">
        <v>466</v>
      </c>
      <c r="AF515" s="26">
        <f t="shared" si="409"/>
        <v>0</v>
      </c>
      <c r="AG515" s="29" t="s">
        <v>602</v>
      </c>
      <c r="AH515" s="26">
        <f t="shared" si="410"/>
        <v>0</v>
      </c>
      <c r="AI515" s="26">
        <v>11</v>
      </c>
      <c r="AJ515" s="26" t="s">
        <v>343</v>
      </c>
      <c r="AK515" s="26">
        <f t="shared" si="411"/>
        <v>0</v>
      </c>
      <c r="AL515" s="26" t="s">
        <v>79</v>
      </c>
      <c r="AM515" s="26">
        <f t="shared" si="412"/>
        <v>0</v>
      </c>
      <c r="AN515" s="26" t="s">
        <v>96</v>
      </c>
      <c r="AO515" s="26">
        <f t="shared" si="413"/>
        <v>0</v>
      </c>
      <c r="AP515" s="26" t="s">
        <v>81</v>
      </c>
      <c r="AQ515" s="26">
        <f t="shared" si="414"/>
        <v>0</v>
      </c>
      <c r="AR515" s="26" t="s">
        <v>82</v>
      </c>
      <c r="AS515" s="26">
        <f t="shared" si="415"/>
        <v>0</v>
      </c>
      <c r="AT515" s="26" t="s">
        <v>23</v>
      </c>
      <c r="AU515" s="26">
        <f t="shared" si="416"/>
        <v>0</v>
      </c>
      <c r="AV515" s="26">
        <v>11</v>
      </c>
      <c r="AW515" s="26" t="s">
        <v>78</v>
      </c>
      <c r="AX515" s="26">
        <f t="shared" si="417"/>
        <v>0</v>
      </c>
      <c r="AY515" s="26" t="s">
        <v>79</v>
      </c>
      <c r="AZ515" s="26">
        <f t="shared" si="418"/>
        <v>0</v>
      </c>
      <c r="BA515" s="26" t="s">
        <v>96</v>
      </c>
      <c r="BB515" s="26">
        <f t="shared" si="419"/>
        <v>0</v>
      </c>
      <c r="BC515" s="26" t="s">
        <v>81</v>
      </c>
      <c r="BD515" s="26">
        <f t="shared" si="420"/>
        <v>0</v>
      </c>
      <c r="BE515" s="26" t="s">
        <v>82</v>
      </c>
      <c r="BF515" s="26">
        <f t="shared" si="421"/>
        <v>0</v>
      </c>
      <c r="BG515" s="26" t="s">
        <v>23</v>
      </c>
      <c r="BH515" s="26">
        <f t="shared" si="422"/>
        <v>0</v>
      </c>
      <c r="BI515" s="26">
        <v>11</v>
      </c>
      <c r="BJ515" s="26" t="s">
        <v>78</v>
      </c>
      <c r="BK515" s="26">
        <f t="shared" si="423"/>
        <v>0</v>
      </c>
      <c r="BL515" s="26" t="s">
        <v>79</v>
      </c>
      <c r="BM515" s="26">
        <f t="shared" si="424"/>
        <v>0</v>
      </c>
      <c r="BN515" s="26" t="s">
        <v>96</v>
      </c>
      <c r="BO515" s="26">
        <f t="shared" si="425"/>
        <v>0</v>
      </c>
      <c r="BP515" s="26" t="s">
        <v>81</v>
      </c>
      <c r="BQ515" s="26">
        <f t="shared" si="426"/>
        <v>0</v>
      </c>
      <c r="BR515" s="26" t="s">
        <v>82</v>
      </c>
      <c r="BS515" s="26">
        <f t="shared" si="427"/>
        <v>0</v>
      </c>
      <c r="BT515" s="26" t="s">
        <v>23</v>
      </c>
      <c r="BU515" s="26">
        <f t="shared" si="428"/>
        <v>0</v>
      </c>
      <c r="BV515" s="26">
        <v>11</v>
      </c>
      <c r="BW515" s="26" t="s">
        <v>78</v>
      </c>
      <c r="BX515" s="26">
        <f t="shared" si="429"/>
        <v>0</v>
      </c>
      <c r="BY515" s="26" t="s">
        <v>79</v>
      </c>
      <c r="BZ515" s="26">
        <f t="shared" si="430"/>
        <v>0</v>
      </c>
      <c r="CA515" s="26" t="s">
        <v>80</v>
      </c>
      <c r="CB515" s="26">
        <f t="shared" si="431"/>
        <v>0</v>
      </c>
      <c r="CC515" s="26" t="s">
        <v>81</v>
      </c>
      <c r="CD515" s="26">
        <f t="shared" si="432"/>
        <v>0</v>
      </c>
      <c r="CE515" s="26" t="s">
        <v>82</v>
      </c>
      <c r="CF515" s="26">
        <f t="shared" si="433"/>
        <v>0</v>
      </c>
      <c r="CG515" s="26" t="s">
        <v>23</v>
      </c>
      <c r="CH515" s="26">
        <f t="shared" si="434"/>
        <v>0</v>
      </c>
      <c r="CI515" s="26">
        <v>11</v>
      </c>
      <c r="CJ515" s="26" t="s">
        <v>78</v>
      </c>
      <c r="CK515" s="26">
        <f t="shared" si="435"/>
        <v>0</v>
      </c>
      <c r="CL515" s="26" t="s">
        <v>79</v>
      </c>
      <c r="CM515" s="26">
        <f t="shared" si="436"/>
        <v>0</v>
      </c>
      <c r="CN515" s="26" t="s">
        <v>80</v>
      </c>
      <c r="CO515" s="26">
        <f t="shared" si="437"/>
        <v>0</v>
      </c>
      <c r="CP515" s="26" t="s">
        <v>81</v>
      </c>
      <c r="CQ515" s="26">
        <f t="shared" si="438"/>
        <v>0</v>
      </c>
      <c r="CR515" s="26" t="s">
        <v>82</v>
      </c>
      <c r="CS515" s="26">
        <f t="shared" si="439"/>
        <v>0</v>
      </c>
      <c r="CT515" s="26" t="s">
        <v>23</v>
      </c>
      <c r="CU515" s="26">
        <f t="shared" si="440"/>
        <v>0</v>
      </c>
    </row>
    <row r="516" spans="1:99" ht="15.75" x14ac:dyDescent="0.15">
      <c r="A516" s="23" t="s">
        <v>517</v>
      </c>
      <c r="B516" s="24" t="s">
        <v>1131</v>
      </c>
      <c r="C516" s="23" t="s">
        <v>160</v>
      </c>
      <c r="D516" s="23" t="s">
        <v>9</v>
      </c>
      <c r="E516" s="25"/>
      <c r="F516" s="23">
        <v>0</v>
      </c>
      <c r="G516" s="26">
        <v>0</v>
      </c>
      <c r="H516" s="26">
        <v>89</v>
      </c>
      <c r="I516" s="26">
        <v>73</v>
      </c>
      <c r="J516" s="26">
        <v>60</v>
      </c>
      <c r="K516" s="26">
        <v>56</v>
      </c>
      <c r="L516" s="26">
        <v>0</v>
      </c>
      <c r="M516" s="26">
        <v>0</v>
      </c>
      <c r="N516" s="27">
        <v>71</v>
      </c>
      <c r="O516" s="26">
        <v>70</v>
      </c>
      <c r="P516" s="26">
        <f t="shared" si="441"/>
        <v>419</v>
      </c>
      <c r="Q516" s="28" t="str">
        <f>IF(D516="物理类",IF(P516&gt;=分数线!$C$2,"本科",""),IF(D516="历史类",IF(P516&gt;=分数线!$C$3,"本科","")))</f>
        <v/>
      </c>
      <c r="R516" s="28">
        <f t="shared" si="442"/>
        <v>0</v>
      </c>
      <c r="S516" s="28" t="str">
        <f>IF(D516="物理类",IF(P516&gt;=分数线!$C$6,"重本",""),IF(D516="历史类",IF(P516&gt;=分数线!$C$7,"重本","")))</f>
        <v/>
      </c>
      <c r="T516" s="28">
        <f t="shared" si="404"/>
        <v>0</v>
      </c>
      <c r="U516" s="28">
        <f t="shared" si="403"/>
        <v>0</v>
      </c>
      <c r="V516" s="26">
        <v>11</v>
      </c>
      <c r="W516" s="26" t="s">
        <v>352</v>
      </c>
      <c r="X516" s="26">
        <f t="shared" si="405"/>
        <v>0</v>
      </c>
      <c r="Y516" s="26" t="s">
        <v>265</v>
      </c>
      <c r="Z516" s="26">
        <f t="shared" si="406"/>
        <v>0</v>
      </c>
      <c r="AA516" s="26" t="s">
        <v>348</v>
      </c>
      <c r="AB516" s="26">
        <f t="shared" si="407"/>
        <v>0</v>
      </c>
      <c r="AC516" s="49" t="s">
        <v>81</v>
      </c>
      <c r="AD516" s="26">
        <f t="shared" si="408"/>
        <v>0</v>
      </c>
      <c r="AE516" s="29" t="s">
        <v>66</v>
      </c>
      <c r="AF516" s="26">
        <f t="shared" si="409"/>
        <v>0</v>
      </c>
      <c r="AG516" s="29" t="s">
        <v>67</v>
      </c>
      <c r="AH516" s="26">
        <f t="shared" si="410"/>
        <v>0</v>
      </c>
      <c r="AI516" s="26">
        <v>11</v>
      </c>
      <c r="AJ516" s="26" t="s">
        <v>343</v>
      </c>
      <c r="AK516" s="26">
        <f t="shared" si="411"/>
        <v>0</v>
      </c>
      <c r="AL516" s="26" t="s">
        <v>79</v>
      </c>
      <c r="AM516" s="26">
        <f t="shared" si="412"/>
        <v>0</v>
      </c>
      <c r="AN516" s="26" t="s">
        <v>96</v>
      </c>
      <c r="AO516" s="26">
        <f t="shared" si="413"/>
        <v>0</v>
      </c>
      <c r="AP516" s="26" t="s">
        <v>81</v>
      </c>
      <c r="AQ516" s="26">
        <f t="shared" si="414"/>
        <v>0</v>
      </c>
      <c r="AR516" s="26" t="s">
        <v>82</v>
      </c>
      <c r="AS516" s="26">
        <f t="shared" si="415"/>
        <v>0</v>
      </c>
      <c r="AT516" s="26" t="s">
        <v>23</v>
      </c>
      <c r="AU516" s="26">
        <f t="shared" si="416"/>
        <v>0</v>
      </c>
      <c r="AV516" s="26">
        <v>11</v>
      </c>
      <c r="AW516" s="26" t="s">
        <v>78</v>
      </c>
      <c r="AX516" s="26">
        <f t="shared" si="417"/>
        <v>0</v>
      </c>
      <c r="AY516" s="26" t="s">
        <v>79</v>
      </c>
      <c r="AZ516" s="26">
        <f t="shared" si="418"/>
        <v>0</v>
      </c>
      <c r="BA516" s="26" t="s">
        <v>96</v>
      </c>
      <c r="BB516" s="26">
        <f t="shared" si="419"/>
        <v>0</v>
      </c>
      <c r="BC516" s="26" t="s">
        <v>81</v>
      </c>
      <c r="BD516" s="26">
        <f t="shared" si="420"/>
        <v>0</v>
      </c>
      <c r="BE516" s="26" t="s">
        <v>82</v>
      </c>
      <c r="BF516" s="26">
        <f t="shared" si="421"/>
        <v>0</v>
      </c>
      <c r="BG516" s="26" t="s">
        <v>23</v>
      </c>
      <c r="BH516" s="26">
        <f t="shared" si="422"/>
        <v>0</v>
      </c>
      <c r="BI516" s="26">
        <v>11</v>
      </c>
      <c r="BJ516" s="26" t="s">
        <v>78</v>
      </c>
      <c r="BK516" s="26">
        <f t="shared" si="423"/>
        <v>0</v>
      </c>
      <c r="BL516" s="26" t="s">
        <v>79</v>
      </c>
      <c r="BM516" s="26">
        <f t="shared" si="424"/>
        <v>0</v>
      </c>
      <c r="BN516" s="26" t="s">
        <v>96</v>
      </c>
      <c r="BO516" s="26">
        <f t="shared" si="425"/>
        <v>0</v>
      </c>
      <c r="BP516" s="26" t="s">
        <v>81</v>
      </c>
      <c r="BQ516" s="26">
        <f t="shared" si="426"/>
        <v>0</v>
      </c>
      <c r="BR516" s="26" t="s">
        <v>82</v>
      </c>
      <c r="BS516" s="26">
        <f t="shared" si="427"/>
        <v>0</v>
      </c>
      <c r="BT516" s="26" t="s">
        <v>23</v>
      </c>
      <c r="BU516" s="26">
        <f t="shared" si="428"/>
        <v>0</v>
      </c>
      <c r="BV516" s="26">
        <v>11</v>
      </c>
      <c r="BW516" s="26" t="s">
        <v>78</v>
      </c>
      <c r="BX516" s="26">
        <f t="shared" si="429"/>
        <v>0</v>
      </c>
      <c r="BY516" s="26" t="s">
        <v>79</v>
      </c>
      <c r="BZ516" s="26">
        <f t="shared" si="430"/>
        <v>0</v>
      </c>
      <c r="CA516" s="26" t="s">
        <v>80</v>
      </c>
      <c r="CB516" s="26">
        <f t="shared" si="431"/>
        <v>0</v>
      </c>
      <c r="CC516" s="26" t="s">
        <v>81</v>
      </c>
      <c r="CD516" s="26">
        <f t="shared" si="432"/>
        <v>0</v>
      </c>
      <c r="CE516" s="26" t="s">
        <v>82</v>
      </c>
      <c r="CF516" s="26">
        <f t="shared" si="433"/>
        <v>0</v>
      </c>
      <c r="CG516" s="26" t="s">
        <v>23</v>
      </c>
      <c r="CH516" s="26">
        <f t="shared" si="434"/>
        <v>0</v>
      </c>
      <c r="CI516" s="26">
        <v>11</v>
      </c>
      <c r="CJ516" s="26" t="s">
        <v>78</v>
      </c>
      <c r="CK516" s="26">
        <f t="shared" si="435"/>
        <v>0</v>
      </c>
      <c r="CL516" s="26" t="s">
        <v>79</v>
      </c>
      <c r="CM516" s="26">
        <f t="shared" si="436"/>
        <v>0</v>
      </c>
      <c r="CN516" s="26" t="s">
        <v>80</v>
      </c>
      <c r="CO516" s="26">
        <f t="shared" si="437"/>
        <v>0</v>
      </c>
      <c r="CP516" s="26" t="s">
        <v>81</v>
      </c>
      <c r="CQ516" s="26">
        <f t="shared" si="438"/>
        <v>0</v>
      </c>
      <c r="CR516" s="26" t="s">
        <v>82</v>
      </c>
      <c r="CS516" s="26">
        <f t="shared" si="439"/>
        <v>0</v>
      </c>
      <c r="CT516" s="26" t="s">
        <v>23</v>
      </c>
      <c r="CU516" s="26">
        <f t="shared" si="440"/>
        <v>0</v>
      </c>
    </row>
    <row r="517" spans="1:99" ht="15.75" x14ac:dyDescent="0.15">
      <c r="A517" s="23" t="s">
        <v>1132</v>
      </c>
      <c r="B517" s="70" t="s">
        <v>1133</v>
      </c>
      <c r="C517" s="23" t="s">
        <v>160</v>
      </c>
      <c r="D517" s="23" t="s">
        <v>9</v>
      </c>
      <c r="E517" s="25"/>
      <c r="F517" s="23">
        <v>0.2</v>
      </c>
      <c r="G517" s="26">
        <v>0</v>
      </c>
      <c r="H517" s="26">
        <v>95</v>
      </c>
      <c r="I517" s="26">
        <v>69</v>
      </c>
      <c r="J517" s="26">
        <v>26</v>
      </c>
      <c r="K517" s="26">
        <v>66</v>
      </c>
      <c r="L517" s="26">
        <v>0</v>
      </c>
      <c r="M517" s="26">
        <v>0</v>
      </c>
      <c r="N517" s="27">
        <v>80</v>
      </c>
      <c r="O517" s="26">
        <v>80</v>
      </c>
      <c r="P517" s="26">
        <f t="shared" si="441"/>
        <v>416</v>
      </c>
      <c r="Q517" s="28" t="str">
        <f>IF(D517="物理类",IF(P517&gt;=分数线!$C$2,"本科",""),IF(D517="历史类",IF(P517&gt;=分数线!$C$3,"本科","")))</f>
        <v/>
      </c>
      <c r="R517" s="28">
        <f t="shared" si="442"/>
        <v>-7.2</v>
      </c>
      <c r="S517" s="28" t="str">
        <f>IF(D517="物理类",IF(P517&gt;=分数线!$C$6,"重本",""),IF(D517="历史类",IF(P517&gt;=分数线!$C$7,"重本","")))</f>
        <v/>
      </c>
      <c r="T517" s="28">
        <f t="shared" si="404"/>
        <v>0</v>
      </c>
      <c r="U517" s="28">
        <f t="shared" si="403"/>
        <v>-7.2</v>
      </c>
      <c r="V517" s="26">
        <v>11</v>
      </c>
      <c r="W517" s="26" t="s">
        <v>301</v>
      </c>
      <c r="X517" s="26">
        <f t="shared" si="405"/>
        <v>-0.12</v>
      </c>
      <c r="Y517" s="26" t="s">
        <v>79</v>
      </c>
      <c r="Z517" s="26">
        <f t="shared" si="406"/>
        <v>-0.12</v>
      </c>
      <c r="AA517" s="26" t="s">
        <v>80</v>
      </c>
      <c r="AB517" s="26">
        <f t="shared" si="407"/>
        <v>-0.12</v>
      </c>
      <c r="AC517" s="49" t="s">
        <v>933</v>
      </c>
      <c r="AD517" s="26">
        <f t="shared" si="408"/>
        <v>-0.12</v>
      </c>
      <c r="AE517" s="29" t="s">
        <v>470</v>
      </c>
      <c r="AF517" s="26">
        <f t="shared" si="409"/>
        <v>-0.12</v>
      </c>
      <c r="AG517" s="29" t="s">
        <v>23</v>
      </c>
      <c r="AH517" s="26">
        <f t="shared" si="410"/>
        <v>-0.12</v>
      </c>
      <c r="AI517" s="26">
        <v>11</v>
      </c>
      <c r="AJ517" s="26" t="s">
        <v>343</v>
      </c>
      <c r="AK517" s="26">
        <f t="shared" si="411"/>
        <v>-0.12</v>
      </c>
      <c r="AL517" s="26" t="s">
        <v>79</v>
      </c>
      <c r="AM517" s="26">
        <f t="shared" si="412"/>
        <v>-0.12</v>
      </c>
      <c r="AN517" s="26" t="s">
        <v>96</v>
      </c>
      <c r="AO517" s="26">
        <f t="shared" si="413"/>
        <v>-0.12</v>
      </c>
      <c r="AP517" s="26" t="s">
        <v>81</v>
      </c>
      <c r="AQ517" s="26">
        <f t="shared" si="414"/>
        <v>-0.12</v>
      </c>
      <c r="AR517" s="26" t="s">
        <v>82</v>
      </c>
      <c r="AS517" s="26">
        <f t="shared" si="415"/>
        <v>-0.12</v>
      </c>
      <c r="AT517" s="26" t="s">
        <v>23</v>
      </c>
      <c r="AU517" s="26">
        <f t="shared" si="416"/>
        <v>-0.12</v>
      </c>
      <c r="AV517" s="26">
        <v>11</v>
      </c>
      <c r="AW517" s="26" t="s">
        <v>78</v>
      </c>
      <c r="AX517" s="26">
        <f t="shared" si="417"/>
        <v>-0.18</v>
      </c>
      <c r="AY517" s="26" t="s">
        <v>79</v>
      </c>
      <c r="AZ517" s="26">
        <f t="shared" si="418"/>
        <v>-0.18</v>
      </c>
      <c r="BA517" s="26" t="s">
        <v>96</v>
      </c>
      <c r="BB517" s="26">
        <f t="shared" si="419"/>
        <v>-0.18</v>
      </c>
      <c r="BC517" s="26" t="s">
        <v>81</v>
      </c>
      <c r="BD517" s="26">
        <f t="shared" si="420"/>
        <v>-0.18</v>
      </c>
      <c r="BE517" s="26" t="s">
        <v>82</v>
      </c>
      <c r="BF517" s="26">
        <f t="shared" si="421"/>
        <v>-0.18</v>
      </c>
      <c r="BG517" s="26" t="s">
        <v>23</v>
      </c>
      <c r="BH517" s="26">
        <f t="shared" si="422"/>
        <v>-0.18</v>
      </c>
      <c r="BI517" s="26">
        <v>11</v>
      </c>
      <c r="BJ517" s="26" t="s">
        <v>78</v>
      </c>
      <c r="BK517" s="26">
        <f t="shared" si="423"/>
        <v>-0.18</v>
      </c>
      <c r="BL517" s="26" t="s">
        <v>79</v>
      </c>
      <c r="BM517" s="26">
        <f t="shared" si="424"/>
        <v>-0.18</v>
      </c>
      <c r="BN517" s="26" t="s">
        <v>96</v>
      </c>
      <c r="BO517" s="26">
        <f t="shared" si="425"/>
        <v>-0.18</v>
      </c>
      <c r="BP517" s="26" t="s">
        <v>81</v>
      </c>
      <c r="BQ517" s="26">
        <f t="shared" si="426"/>
        <v>-0.18</v>
      </c>
      <c r="BR517" s="26" t="s">
        <v>82</v>
      </c>
      <c r="BS517" s="26">
        <f t="shared" si="427"/>
        <v>-0.18</v>
      </c>
      <c r="BT517" s="26" t="s">
        <v>23</v>
      </c>
      <c r="BU517" s="26">
        <f t="shared" si="428"/>
        <v>-0.18</v>
      </c>
      <c r="BV517" s="26">
        <v>11</v>
      </c>
      <c r="BW517" s="26" t="s">
        <v>78</v>
      </c>
      <c r="BX517" s="26">
        <f t="shared" si="429"/>
        <v>-0.3</v>
      </c>
      <c r="BY517" s="26" t="s">
        <v>79</v>
      </c>
      <c r="BZ517" s="26">
        <f t="shared" si="430"/>
        <v>-0.3</v>
      </c>
      <c r="CA517" s="26" t="s">
        <v>80</v>
      </c>
      <c r="CB517" s="26">
        <f t="shared" si="431"/>
        <v>-0.3</v>
      </c>
      <c r="CC517" s="26" t="s">
        <v>81</v>
      </c>
      <c r="CD517" s="26">
        <f t="shared" si="432"/>
        <v>-0.3</v>
      </c>
      <c r="CE517" s="26" t="s">
        <v>82</v>
      </c>
      <c r="CF517" s="26">
        <f t="shared" si="433"/>
        <v>-0.3</v>
      </c>
      <c r="CG517" s="26" t="s">
        <v>23</v>
      </c>
      <c r="CH517" s="26">
        <f t="shared" si="434"/>
        <v>-0.3</v>
      </c>
      <c r="CI517" s="26">
        <v>11</v>
      </c>
      <c r="CJ517" s="26" t="s">
        <v>78</v>
      </c>
      <c r="CK517" s="26">
        <f t="shared" si="435"/>
        <v>-0.3</v>
      </c>
      <c r="CL517" s="26" t="s">
        <v>79</v>
      </c>
      <c r="CM517" s="26">
        <f t="shared" si="436"/>
        <v>-0.3</v>
      </c>
      <c r="CN517" s="26" t="s">
        <v>80</v>
      </c>
      <c r="CO517" s="26">
        <f t="shared" si="437"/>
        <v>-0.3</v>
      </c>
      <c r="CP517" s="26" t="s">
        <v>81</v>
      </c>
      <c r="CQ517" s="26">
        <f t="shared" si="438"/>
        <v>-0.3</v>
      </c>
      <c r="CR517" s="26" t="s">
        <v>82</v>
      </c>
      <c r="CS517" s="26">
        <f t="shared" si="439"/>
        <v>-0.3</v>
      </c>
      <c r="CT517" s="26" t="s">
        <v>23</v>
      </c>
      <c r="CU517" s="26">
        <f t="shared" si="440"/>
        <v>-0.3</v>
      </c>
    </row>
    <row r="518" spans="1:99" ht="15.75" x14ac:dyDescent="0.15">
      <c r="A518" s="23" t="s">
        <v>1080</v>
      </c>
      <c r="B518" s="24" t="s">
        <v>1134</v>
      </c>
      <c r="C518" s="23" t="s">
        <v>160</v>
      </c>
      <c r="D518" s="23" t="s">
        <v>9</v>
      </c>
      <c r="E518" s="25"/>
      <c r="F518" s="23">
        <v>0</v>
      </c>
      <c r="G518" s="26">
        <v>0</v>
      </c>
      <c r="H518" s="26">
        <v>104</v>
      </c>
      <c r="I518" s="26">
        <v>45</v>
      </c>
      <c r="J518" s="26">
        <v>64</v>
      </c>
      <c r="K518" s="26">
        <v>64</v>
      </c>
      <c r="L518" s="26">
        <v>0</v>
      </c>
      <c r="M518" s="26">
        <v>0</v>
      </c>
      <c r="N518" s="27">
        <v>74</v>
      </c>
      <c r="O518" s="26">
        <v>64</v>
      </c>
      <c r="P518" s="26">
        <f t="shared" si="441"/>
        <v>415</v>
      </c>
      <c r="Q518" s="28" t="str">
        <f>IF(D518="物理类",IF(P518&gt;=分数线!$C$2,"本科",""),IF(D518="历史类",IF(P518&gt;=分数线!$C$3,"本科","")))</f>
        <v/>
      </c>
      <c r="R518" s="28">
        <f t="shared" si="442"/>
        <v>0</v>
      </c>
      <c r="S518" s="28" t="str">
        <f>IF(D518="物理类",IF(P518&gt;=分数线!$C$6,"重本",""),IF(D518="历史类",IF(P518&gt;=分数线!$C$7,"重本","")))</f>
        <v/>
      </c>
      <c r="T518" s="28">
        <f t="shared" si="404"/>
        <v>0</v>
      </c>
      <c r="U518" s="28">
        <f t="shared" si="403"/>
        <v>0</v>
      </c>
      <c r="V518" s="26">
        <v>11</v>
      </c>
      <c r="W518" s="26" t="s">
        <v>352</v>
      </c>
      <c r="X518" s="26">
        <f t="shared" si="405"/>
        <v>0</v>
      </c>
      <c r="Y518" s="26" t="s">
        <v>265</v>
      </c>
      <c r="Z518" s="26">
        <f t="shared" si="406"/>
        <v>0</v>
      </c>
      <c r="AA518" s="26" t="s">
        <v>348</v>
      </c>
      <c r="AB518" s="26">
        <f t="shared" si="407"/>
        <v>0</v>
      </c>
      <c r="AC518" s="49" t="s">
        <v>81</v>
      </c>
      <c r="AD518" s="26">
        <f t="shared" si="408"/>
        <v>0</v>
      </c>
      <c r="AE518" s="29" t="s">
        <v>66</v>
      </c>
      <c r="AF518" s="26">
        <f t="shared" si="409"/>
        <v>0</v>
      </c>
      <c r="AG518" s="29" t="s">
        <v>67</v>
      </c>
      <c r="AH518" s="26">
        <f t="shared" si="410"/>
        <v>0</v>
      </c>
      <c r="AI518" s="26">
        <v>11</v>
      </c>
      <c r="AJ518" s="26" t="s">
        <v>343</v>
      </c>
      <c r="AK518" s="26">
        <f t="shared" si="411"/>
        <v>0</v>
      </c>
      <c r="AL518" s="26" t="s">
        <v>79</v>
      </c>
      <c r="AM518" s="26">
        <f t="shared" si="412"/>
        <v>0</v>
      </c>
      <c r="AN518" s="26" t="s">
        <v>96</v>
      </c>
      <c r="AO518" s="26">
        <f t="shared" si="413"/>
        <v>0</v>
      </c>
      <c r="AP518" s="26" t="s">
        <v>81</v>
      </c>
      <c r="AQ518" s="26">
        <f t="shared" si="414"/>
        <v>0</v>
      </c>
      <c r="AR518" s="26" t="s">
        <v>82</v>
      </c>
      <c r="AS518" s="26">
        <f t="shared" si="415"/>
        <v>0</v>
      </c>
      <c r="AT518" s="26" t="s">
        <v>23</v>
      </c>
      <c r="AU518" s="26">
        <f t="shared" si="416"/>
        <v>0</v>
      </c>
      <c r="AV518" s="26">
        <v>11</v>
      </c>
      <c r="AW518" s="26" t="s">
        <v>78</v>
      </c>
      <c r="AX518" s="26">
        <f t="shared" si="417"/>
        <v>0</v>
      </c>
      <c r="AY518" s="26" t="s">
        <v>79</v>
      </c>
      <c r="AZ518" s="26">
        <f t="shared" si="418"/>
        <v>0</v>
      </c>
      <c r="BA518" s="26" t="s">
        <v>96</v>
      </c>
      <c r="BB518" s="26">
        <f t="shared" si="419"/>
        <v>0</v>
      </c>
      <c r="BC518" s="26" t="s">
        <v>81</v>
      </c>
      <c r="BD518" s="26">
        <f t="shared" si="420"/>
        <v>0</v>
      </c>
      <c r="BE518" s="26" t="s">
        <v>82</v>
      </c>
      <c r="BF518" s="26">
        <f t="shared" si="421"/>
        <v>0</v>
      </c>
      <c r="BG518" s="26" t="s">
        <v>23</v>
      </c>
      <c r="BH518" s="26">
        <f t="shared" si="422"/>
        <v>0</v>
      </c>
      <c r="BI518" s="26">
        <v>11</v>
      </c>
      <c r="BJ518" s="26" t="s">
        <v>78</v>
      </c>
      <c r="BK518" s="26">
        <f t="shared" si="423"/>
        <v>0</v>
      </c>
      <c r="BL518" s="26" t="s">
        <v>79</v>
      </c>
      <c r="BM518" s="26">
        <f t="shared" si="424"/>
        <v>0</v>
      </c>
      <c r="BN518" s="26" t="s">
        <v>96</v>
      </c>
      <c r="BO518" s="26">
        <f t="shared" si="425"/>
        <v>0</v>
      </c>
      <c r="BP518" s="26" t="s">
        <v>81</v>
      </c>
      <c r="BQ518" s="26">
        <f t="shared" si="426"/>
        <v>0</v>
      </c>
      <c r="BR518" s="26" t="s">
        <v>82</v>
      </c>
      <c r="BS518" s="26">
        <f t="shared" si="427"/>
        <v>0</v>
      </c>
      <c r="BT518" s="26" t="s">
        <v>23</v>
      </c>
      <c r="BU518" s="26">
        <f t="shared" si="428"/>
        <v>0</v>
      </c>
      <c r="BV518" s="26">
        <v>11</v>
      </c>
      <c r="BW518" s="26" t="s">
        <v>78</v>
      </c>
      <c r="BX518" s="26">
        <f t="shared" si="429"/>
        <v>0</v>
      </c>
      <c r="BY518" s="26" t="s">
        <v>79</v>
      </c>
      <c r="BZ518" s="26">
        <f t="shared" si="430"/>
        <v>0</v>
      </c>
      <c r="CA518" s="26" t="s">
        <v>80</v>
      </c>
      <c r="CB518" s="26">
        <f t="shared" si="431"/>
        <v>0</v>
      </c>
      <c r="CC518" s="26" t="s">
        <v>81</v>
      </c>
      <c r="CD518" s="26">
        <f t="shared" si="432"/>
        <v>0</v>
      </c>
      <c r="CE518" s="26" t="s">
        <v>82</v>
      </c>
      <c r="CF518" s="26">
        <f t="shared" si="433"/>
        <v>0</v>
      </c>
      <c r="CG518" s="26" t="s">
        <v>23</v>
      </c>
      <c r="CH518" s="26">
        <f t="shared" si="434"/>
        <v>0</v>
      </c>
      <c r="CI518" s="26">
        <v>11</v>
      </c>
      <c r="CJ518" s="26" t="s">
        <v>78</v>
      </c>
      <c r="CK518" s="26">
        <f t="shared" si="435"/>
        <v>0</v>
      </c>
      <c r="CL518" s="26" t="s">
        <v>79</v>
      </c>
      <c r="CM518" s="26">
        <f t="shared" si="436"/>
        <v>0</v>
      </c>
      <c r="CN518" s="26" t="s">
        <v>80</v>
      </c>
      <c r="CO518" s="26">
        <f t="shared" si="437"/>
        <v>0</v>
      </c>
      <c r="CP518" s="26" t="s">
        <v>81</v>
      </c>
      <c r="CQ518" s="26">
        <f t="shared" si="438"/>
        <v>0</v>
      </c>
      <c r="CR518" s="26" t="s">
        <v>82</v>
      </c>
      <c r="CS518" s="26">
        <f t="shared" si="439"/>
        <v>0</v>
      </c>
      <c r="CT518" s="26" t="s">
        <v>23</v>
      </c>
      <c r="CU518" s="26">
        <f t="shared" si="440"/>
        <v>0</v>
      </c>
    </row>
    <row r="519" spans="1:99" ht="15.75" x14ac:dyDescent="0.15">
      <c r="A519" s="23" t="s">
        <v>1135</v>
      </c>
      <c r="B519" s="24" t="s">
        <v>1136</v>
      </c>
      <c r="C519" s="23" t="s">
        <v>160</v>
      </c>
      <c r="D519" s="23" t="s">
        <v>9</v>
      </c>
      <c r="E519" s="25"/>
      <c r="F519" s="23">
        <v>0</v>
      </c>
      <c r="G519" s="26">
        <v>0</v>
      </c>
      <c r="H519" s="26">
        <v>91</v>
      </c>
      <c r="I519" s="26">
        <v>85</v>
      </c>
      <c r="J519" s="26">
        <v>50</v>
      </c>
      <c r="K519" s="26">
        <v>48</v>
      </c>
      <c r="L519" s="26">
        <v>0</v>
      </c>
      <c r="M519" s="26">
        <v>0</v>
      </c>
      <c r="N519" s="27">
        <v>61</v>
      </c>
      <c r="O519" s="26">
        <v>78</v>
      </c>
      <c r="P519" s="26">
        <f t="shared" si="441"/>
        <v>413</v>
      </c>
      <c r="Q519" s="28" t="str">
        <f>IF(D519="物理类",IF(P519&gt;=分数线!$C$2,"本科",""),IF(D519="历史类",IF(P519&gt;=分数线!$C$3,"本科","")))</f>
        <v/>
      </c>
      <c r="R519" s="28">
        <f t="shared" si="442"/>
        <v>0</v>
      </c>
      <c r="S519" s="28" t="str">
        <f>IF(D519="物理类",IF(P519&gt;=分数线!$C$6,"重本",""),IF(D519="历史类",IF(P519&gt;=分数线!$C$7,"重本","")))</f>
        <v/>
      </c>
      <c r="T519" s="28">
        <f t="shared" si="404"/>
        <v>0</v>
      </c>
      <c r="U519" s="28">
        <f t="shared" si="403"/>
        <v>0</v>
      </c>
      <c r="V519" s="26">
        <v>11</v>
      </c>
      <c r="W519" s="26" t="s">
        <v>343</v>
      </c>
      <c r="X519" s="26">
        <f t="shared" si="405"/>
        <v>0</v>
      </c>
      <c r="Y519" s="26" t="s">
        <v>79</v>
      </c>
      <c r="Z519" s="26">
        <f t="shared" si="406"/>
        <v>0</v>
      </c>
      <c r="AA519" s="26" t="s">
        <v>344</v>
      </c>
      <c r="AB519" s="26">
        <f t="shared" si="407"/>
        <v>0</v>
      </c>
      <c r="AC519" s="49" t="s">
        <v>933</v>
      </c>
      <c r="AD519" s="26">
        <f t="shared" si="408"/>
        <v>0</v>
      </c>
      <c r="AE519" s="29" t="s">
        <v>82</v>
      </c>
      <c r="AF519" s="26">
        <f t="shared" si="409"/>
        <v>0</v>
      </c>
      <c r="AG519" s="29" t="s">
        <v>565</v>
      </c>
      <c r="AH519" s="26">
        <f t="shared" si="410"/>
        <v>0</v>
      </c>
      <c r="AI519" s="26">
        <v>11</v>
      </c>
      <c r="AJ519" s="26" t="s">
        <v>343</v>
      </c>
      <c r="AK519" s="26">
        <f t="shared" si="411"/>
        <v>0</v>
      </c>
      <c r="AL519" s="26" t="s">
        <v>79</v>
      </c>
      <c r="AM519" s="26">
        <f t="shared" si="412"/>
        <v>0</v>
      </c>
      <c r="AN519" s="26" t="s">
        <v>96</v>
      </c>
      <c r="AO519" s="26">
        <f t="shared" si="413"/>
        <v>0</v>
      </c>
      <c r="AP519" s="26" t="s">
        <v>81</v>
      </c>
      <c r="AQ519" s="26">
        <f t="shared" si="414"/>
        <v>0</v>
      </c>
      <c r="AR519" s="26" t="s">
        <v>82</v>
      </c>
      <c r="AS519" s="26">
        <f t="shared" si="415"/>
        <v>0</v>
      </c>
      <c r="AT519" s="26" t="s">
        <v>23</v>
      </c>
      <c r="AU519" s="26">
        <f t="shared" si="416"/>
        <v>0</v>
      </c>
      <c r="AV519" s="26">
        <v>11</v>
      </c>
      <c r="AW519" s="26" t="s">
        <v>78</v>
      </c>
      <c r="AX519" s="26">
        <f t="shared" si="417"/>
        <v>0</v>
      </c>
      <c r="AY519" s="26" t="s">
        <v>79</v>
      </c>
      <c r="AZ519" s="26">
        <f t="shared" si="418"/>
        <v>0</v>
      </c>
      <c r="BA519" s="26" t="s">
        <v>96</v>
      </c>
      <c r="BB519" s="26">
        <f t="shared" si="419"/>
        <v>0</v>
      </c>
      <c r="BC519" s="26" t="s">
        <v>81</v>
      </c>
      <c r="BD519" s="26">
        <f t="shared" si="420"/>
        <v>0</v>
      </c>
      <c r="BE519" s="26" t="s">
        <v>82</v>
      </c>
      <c r="BF519" s="26">
        <f t="shared" si="421"/>
        <v>0</v>
      </c>
      <c r="BG519" s="26" t="s">
        <v>23</v>
      </c>
      <c r="BH519" s="26">
        <f t="shared" si="422"/>
        <v>0</v>
      </c>
      <c r="BI519" s="26">
        <v>11</v>
      </c>
      <c r="BJ519" s="26" t="s">
        <v>78</v>
      </c>
      <c r="BK519" s="26">
        <f t="shared" si="423"/>
        <v>0</v>
      </c>
      <c r="BL519" s="26" t="s">
        <v>79</v>
      </c>
      <c r="BM519" s="26">
        <f t="shared" si="424"/>
        <v>0</v>
      </c>
      <c r="BN519" s="26" t="s">
        <v>96</v>
      </c>
      <c r="BO519" s="26">
        <f t="shared" si="425"/>
        <v>0</v>
      </c>
      <c r="BP519" s="26" t="s">
        <v>81</v>
      </c>
      <c r="BQ519" s="26">
        <f t="shared" si="426"/>
        <v>0</v>
      </c>
      <c r="BR519" s="26" t="s">
        <v>82</v>
      </c>
      <c r="BS519" s="26">
        <f t="shared" si="427"/>
        <v>0</v>
      </c>
      <c r="BT519" s="26" t="s">
        <v>23</v>
      </c>
      <c r="BU519" s="26">
        <f t="shared" si="428"/>
        <v>0</v>
      </c>
      <c r="BV519" s="26">
        <v>11</v>
      </c>
      <c r="BW519" s="26" t="s">
        <v>78</v>
      </c>
      <c r="BX519" s="26">
        <f t="shared" si="429"/>
        <v>0</v>
      </c>
      <c r="BY519" s="26" t="s">
        <v>79</v>
      </c>
      <c r="BZ519" s="26">
        <f t="shared" si="430"/>
        <v>0</v>
      </c>
      <c r="CA519" s="26" t="s">
        <v>80</v>
      </c>
      <c r="CB519" s="26">
        <f t="shared" si="431"/>
        <v>0</v>
      </c>
      <c r="CC519" s="26" t="s">
        <v>81</v>
      </c>
      <c r="CD519" s="26">
        <f t="shared" si="432"/>
        <v>0</v>
      </c>
      <c r="CE519" s="26" t="s">
        <v>82</v>
      </c>
      <c r="CF519" s="26">
        <f t="shared" si="433"/>
        <v>0</v>
      </c>
      <c r="CG519" s="26" t="s">
        <v>23</v>
      </c>
      <c r="CH519" s="26">
        <f t="shared" si="434"/>
        <v>0</v>
      </c>
      <c r="CI519" s="26">
        <v>11</v>
      </c>
      <c r="CJ519" s="26" t="s">
        <v>78</v>
      </c>
      <c r="CK519" s="26">
        <f t="shared" si="435"/>
        <v>0</v>
      </c>
      <c r="CL519" s="26" t="s">
        <v>79</v>
      </c>
      <c r="CM519" s="26">
        <f t="shared" si="436"/>
        <v>0</v>
      </c>
      <c r="CN519" s="26" t="s">
        <v>80</v>
      </c>
      <c r="CO519" s="26">
        <f t="shared" si="437"/>
        <v>0</v>
      </c>
      <c r="CP519" s="26" t="s">
        <v>81</v>
      </c>
      <c r="CQ519" s="26">
        <f t="shared" si="438"/>
        <v>0</v>
      </c>
      <c r="CR519" s="26" t="s">
        <v>82</v>
      </c>
      <c r="CS519" s="26">
        <f t="shared" si="439"/>
        <v>0</v>
      </c>
      <c r="CT519" s="26" t="s">
        <v>23</v>
      </c>
      <c r="CU519" s="26">
        <f t="shared" si="440"/>
        <v>0</v>
      </c>
    </row>
    <row r="520" spans="1:99" ht="15.75" x14ac:dyDescent="0.15">
      <c r="A520" s="23" t="s">
        <v>1137</v>
      </c>
      <c r="B520" s="24" t="s">
        <v>1138</v>
      </c>
      <c r="C520" s="23" t="s">
        <v>160</v>
      </c>
      <c r="D520" s="23" t="s">
        <v>9</v>
      </c>
      <c r="E520" s="25"/>
      <c r="F520" s="23">
        <v>0</v>
      </c>
      <c r="G520" s="26">
        <v>0</v>
      </c>
      <c r="H520" s="26">
        <v>86</v>
      </c>
      <c r="I520" s="26">
        <v>61</v>
      </c>
      <c r="J520" s="26">
        <v>56</v>
      </c>
      <c r="K520" s="26">
        <v>62</v>
      </c>
      <c r="L520" s="26">
        <v>0</v>
      </c>
      <c r="M520" s="26">
        <v>0</v>
      </c>
      <c r="N520" s="27">
        <v>70</v>
      </c>
      <c r="O520" s="26">
        <v>76</v>
      </c>
      <c r="P520" s="26">
        <f t="shared" si="441"/>
        <v>411</v>
      </c>
      <c r="Q520" s="28" t="str">
        <f>IF(D520="物理类",IF(P520&gt;=分数线!$C$2,"本科",""),IF(D520="历史类",IF(P520&gt;=分数线!$C$3,"本科","")))</f>
        <v/>
      </c>
      <c r="R520" s="28">
        <f t="shared" si="442"/>
        <v>0</v>
      </c>
      <c r="S520" s="28" t="str">
        <f>IF(D520="物理类",IF(P520&gt;=分数线!$C$6,"重本",""),IF(D520="历史类",IF(P520&gt;=分数线!$C$7,"重本","")))</f>
        <v/>
      </c>
      <c r="T520" s="28">
        <f t="shared" si="404"/>
        <v>0</v>
      </c>
      <c r="U520" s="28">
        <f t="shared" si="403"/>
        <v>0</v>
      </c>
      <c r="V520" s="26">
        <v>11</v>
      </c>
      <c r="W520" s="26" t="s">
        <v>352</v>
      </c>
      <c r="X520" s="26">
        <f t="shared" si="405"/>
        <v>0</v>
      </c>
      <c r="Y520" s="26" t="s">
        <v>265</v>
      </c>
      <c r="Z520" s="26">
        <f t="shared" si="406"/>
        <v>0</v>
      </c>
      <c r="AA520" s="26" t="s">
        <v>348</v>
      </c>
      <c r="AB520" s="26">
        <f t="shared" si="407"/>
        <v>0</v>
      </c>
      <c r="AC520" s="49" t="s">
        <v>81</v>
      </c>
      <c r="AD520" s="26">
        <f t="shared" si="408"/>
        <v>0</v>
      </c>
      <c r="AE520" s="29" t="s">
        <v>66</v>
      </c>
      <c r="AF520" s="26">
        <f t="shared" si="409"/>
        <v>0</v>
      </c>
      <c r="AG520" s="29" t="s">
        <v>67</v>
      </c>
      <c r="AH520" s="26">
        <f t="shared" si="410"/>
        <v>0</v>
      </c>
      <c r="AI520" s="26">
        <v>11</v>
      </c>
      <c r="AJ520" s="26" t="s">
        <v>343</v>
      </c>
      <c r="AK520" s="26">
        <f t="shared" si="411"/>
        <v>0</v>
      </c>
      <c r="AL520" s="26" t="s">
        <v>79</v>
      </c>
      <c r="AM520" s="26">
        <f t="shared" si="412"/>
        <v>0</v>
      </c>
      <c r="AN520" s="26" t="s">
        <v>96</v>
      </c>
      <c r="AO520" s="26">
        <f t="shared" si="413"/>
        <v>0</v>
      </c>
      <c r="AP520" s="26" t="s">
        <v>81</v>
      </c>
      <c r="AQ520" s="26">
        <f t="shared" si="414"/>
        <v>0</v>
      </c>
      <c r="AR520" s="26" t="s">
        <v>82</v>
      </c>
      <c r="AS520" s="26">
        <f t="shared" si="415"/>
        <v>0</v>
      </c>
      <c r="AT520" s="26" t="s">
        <v>23</v>
      </c>
      <c r="AU520" s="26">
        <f t="shared" si="416"/>
        <v>0</v>
      </c>
      <c r="AV520" s="26">
        <v>11</v>
      </c>
      <c r="AW520" s="26" t="s">
        <v>78</v>
      </c>
      <c r="AX520" s="26">
        <f t="shared" si="417"/>
        <v>0</v>
      </c>
      <c r="AY520" s="26" t="s">
        <v>79</v>
      </c>
      <c r="AZ520" s="26">
        <f t="shared" si="418"/>
        <v>0</v>
      </c>
      <c r="BA520" s="26" t="s">
        <v>96</v>
      </c>
      <c r="BB520" s="26">
        <f t="shared" si="419"/>
        <v>0</v>
      </c>
      <c r="BC520" s="26" t="s">
        <v>81</v>
      </c>
      <c r="BD520" s="26">
        <f t="shared" si="420"/>
        <v>0</v>
      </c>
      <c r="BE520" s="26" t="s">
        <v>82</v>
      </c>
      <c r="BF520" s="26">
        <f t="shared" si="421"/>
        <v>0</v>
      </c>
      <c r="BG520" s="26" t="s">
        <v>23</v>
      </c>
      <c r="BH520" s="26">
        <f t="shared" si="422"/>
        <v>0</v>
      </c>
      <c r="BI520" s="26">
        <v>11</v>
      </c>
      <c r="BJ520" s="26" t="s">
        <v>78</v>
      </c>
      <c r="BK520" s="26">
        <f t="shared" si="423"/>
        <v>0</v>
      </c>
      <c r="BL520" s="26" t="s">
        <v>79</v>
      </c>
      <c r="BM520" s="26">
        <f t="shared" si="424"/>
        <v>0</v>
      </c>
      <c r="BN520" s="26" t="s">
        <v>96</v>
      </c>
      <c r="BO520" s="26">
        <f t="shared" si="425"/>
        <v>0</v>
      </c>
      <c r="BP520" s="26" t="s">
        <v>81</v>
      </c>
      <c r="BQ520" s="26">
        <f t="shared" si="426"/>
        <v>0</v>
      </c>
      <c r="BR520" s="26" t="s">
        <v>82</v>
      </c>
      <c r="BS520" s="26">
        <f t="shared" si="427"/>
        <v>0</v>
      </c>
      <c r="BT520" s="26" t="s">
        <v>23</v>
      </c>
      <c r="BU520" s="26">
        <f t="shared" si="428"/>
        <v>0</v>
      </c>
      <c r="BV520" s="26">
        <v>11</v>
      </c>
      <c r="BW520" s="26" t="s">
        <v>78</v>
      </c>
      <c r="BX520" s="26">
        <f t="shared" si="429"/>
        <v>0</v>
      </c>
      <c r="BY520" s="26" t="s">
        <v>79</v>
      </c>
      <c r="BZ520" s="26">
        <f t="shared" si="430"/>
        <v>0</v>
      </c>
      <c r="CA520" s="26" t="s">
        <v>80</v>
      </c>
      <c r="CB520" s="26">
        <f t="shared" si="431"/>
        <v>0</v>
      </c>
      <c r="CC520" s="26" t="s">
        <v>81</v>
      </c>
      <c r="CD520" s="26">
        <f t="shared" si="432"/>
        <v>0</v>
      </c>
      <c r="CE520" s="26" t="s">
        <v>82</v>
      </c>
      <c r="CF520" s="26">
        <f t="shared" si="433"/>
        <v>0</v>
      </c>
      <c r="CG520" s="26" t="s">
        <v>23</v>
      </c>
      <c r="CH520" s="26">
        <f t="shared" si="434"/>
        <v>0</v>
      </c>
      <c r="CI520" s="26">
        <v>11</v>
      </c>
      <c r="CJ520" s="26" t="s">
        <v>78</v>
      </c>
      <c r="CK520" s="26">
        <f t="shared" si="435"/>
        <v>0</v>
      </c>
      <c r="CL520" s="26" t="s">
        <v>79</v>
      </c>
      <c r="CM520" s="26">
        <f t="shared" si="436"/>
        <v>0</v>
      </c>
      <c r="CN520" s="26" t="s">
        <v>80</v>
      </c>
      <c r="CO520" s="26">
        <f t="shared" si="437"/>
        <v>0</v>
      </c>
      <c r="CP520" s="26" t="s">
        <v>81</v>
      </c>
      <c r="CQ520" s="26">
        <f t="shared" si="438"/>
        <v>0</v>
      </c>
      <c r="CR520" s="26" t="s">
        <v>82</v>
      </c>
      <c r="CS520" s="26">
        <f t="shared" si="439"/>
        <v>0</v>
      </c>
      <c r="CT520" s="26" t="s">
        <v>23</v>
      </c>
      <c r="CU520" s="26">
        <f t="shared" si="440"/>
        <v>0</v>
      </c>
    </row>
    <row r="521" spans="1:99" ht="15.75" x14ac:dyDescent="0.15">
      <c r="A521" s="23" t="s">
        <v>1139</v>
      </c>
      <c r="B521" s="24" t="s">
        <v>1140</v>
      </c>
      <c r="C521" s="23" t="s">
        <v>160</v>
      </c>
      <c r="D521" s="23" t="s">
        <v>9</v>
      </c>
      <c r="E521" s="25"/>
      <c r="F521" s="23">
        <v>0.2</v>
      </c>
      <c r="G521" s="26">
        <v>0</v>
      </c>
      <c r="H521" s="26">
        <v>95</v>
      </c>
      <c r="I521" s="26">
        <v>36</v>
      </c>
      <c r="J521" s="26">
        <v>92</v>
      </c>
      <c r="K521" s="26">
        <v>58</v>
      </c>
      <c r="L521" s="26">
        <v>0</v>
      </c>
      <c r="M521" s="26">
        <v>0</v>
      </c>
      <c r="N521" s="27">
        <v>65</v>
      </c>
      <c r="O521" s="26">
        <v>64</v>
      </c>
      <c r="P521" s="26">
        <f t="shared" si="441"/>
        <v>410</v>
      </c>
      <c r="Q521" s="28" t="str">
        <f>IF(D521="物理类",IF(P521&gt;=分数线!$C$2,"本科",""),IF(D521="历史类",IF(P521&gt;=分数线!$C$3,"本科","")))</f>
        <v/>
      </c>
      <c r="R521" s="28">
        <f t="shared" si="442"/>
        <v>-7.2</v>
      </c>
      <c r="S521" s="28" t="str">
        <f>IF(D521="物理类",IF(P521&gt;=分数线!$C$6,"重本",""),IF(D521="历史类",IF(P521&gt;=分数线!$C$7,"重本","")))</f>
        <v/>
      </c>
      <c r="T521" s="28">
        <f t="shared" si="404"/>
        <v>0</v>
      </c>
      <c r="U521" s="28">
        <f t="shared" si="403"/>
        <v>-7.2</v>
      </c>
      <c r="V521" s="26">
        <v>11</v>
      </c>
      <c r="W521" s="26" t="s">
        <v>301</v>
      </c>
      <c r="X521" s="26">
        <f t="shared" si="405"/>
        <v>-0.12</v>
      </c>
      <c r="Y521" s="26" t="s">
        <v>79</v>
      </c>
      <c r="Z521" s="26">
        <f t="shared" si="406"/>
        <v>-0.12</v>
      </c>
      <c r="AA521" s="26" t="s">
        <v>80</v>
      </c>
      <c r="AB521" s="26">
        <f t="shared" si="407"/>
        <v>-0.12</v>
      </c>
      <c r="AC521" s="49" t="s">
        <v>933</v>
      </c>
      <c r="AD521" s="26">
        <f t="shared" si="408"/>
        <v>-0.12</v>
      </c>
      <c r="AE521" s="29" t="s">
        <v>470</v>
      </c>
      <c r="AF521" s="26">
        <f t="shared" si="409"/>
        <v>-0.12</v>
      </c>
      <c r="AG521" s="29" t="s">
        <v>23</v>
      </c>
      <c r="AH521" s="26">
        <f t="shared" si="410"/>
        <v>-0.12</v>
      </c>
      <c r="AI521" s="26">
        <v>11</v>
      </c>
      <c r="AJ521" s="26" t="s">
        <v>343</v>
      </c>
      <c r="AK521" s="26">
        <f t="shared" si="411"/>
        <v>-0.12</v>
      </c>
      <c r="AL521" s="26" t="s">
        <v>79</v>
      </c>
      <c r="AM521" s="26">
        <f t="shared" si="412"/>
        <v>-0.12</v>
      </c>
      <c r="AN521" s="26" t="s">
        <v>96</v>
      </c>
      <c r="AO521" s="26">
        <f t="shared" si="413"/>
        <v>-0.12</v>
      </c>
      <c r="AP521" s="26" t="s">
        <v>81</v>
      </c>
      <c r="AQ521" s="26">
        <f t="shared" si="414"/>
        <v>-0.12</v>
      </c>
      <c r="AR521" s="26" t="s">
        <v>82</v>
      </c>
      <c r="AS521" s="26">
        <f t="shared" si="415"/>
        <v>-0.12</v>
      </c>
      <c r="AT521" s="26" t="s">
        <v>23</v>
      </c>
      <c r="AU521" s="26">
        <f t="shared" si="416"/>
        <v>-0.12</v>
      </c>
      <c r="AV521" s="26">
        <v>11</v>
      </c>
      <c r="AW521" s="26" t="s">
        <v>78</v>
      </c>
      <c r="AX521" s="26">
        <f t="shared" si="417"/>
        <v>-0.18</v>
      </c>
      <c r="AY521" s="26" t="s">
        <v>79</v>
      </c>
      <c r="AZ521" s="26">
        <f t="shared" si="418"/>
        <v>-0.18</v>
      </c>
      <c r="BA521" s="26" t="s">
        <v>96</v>
      </c>
      <c r="BB521" s="26">
        <f t="shared" si="419"/>
        <v>-0.18</v>
      </c>
      <c r="BC521" s="26" t="s">
        <v>81</v>
      </c>
      <c r="BD521" s="26">
        <f t="shared" si="420"/>
        <v>-0.18</v>
      </c>
      <c r="BE521" s="26" t="s">
        <v>82</v>
      </c>
      <c r="BF521" s="26">
        <f t="shared" si="421"/>
        <v>-0.18</v>
      </c>
      <c r="BG521" s="26" t="s">
        <v>23</v>
      </c>
      <c r="BH521" s="26">
        <f t="shared" si="422"/>
        <v>-0.18</v>
      </c>
      <c r="BI521" s="26">
        <v>11</v>
      </c>
      <c r="BJ521" s="26" t="s">
        <v>78</v>
      </c>
      <c r="BK521" s="26">
        <f t="shared" si="423"/>
        <v>-0.18</v>
      </c>
      <c r="BL521" s="26" t="s">
        <v>79</v>
      </c>
      <c r="BM521" s="26">
        <f t="shared" si="424"/>
        <v>-0.18</v>
      </c>
      <c r="BN521" s="26" t="s">
        <v>96</v>
      </c>
      <c r="BO521" s="26">
        <f t="shared" si="425"/>
        <v>-0.18</v>
      </c>
      <c r="BP521" s="26" t="s">
        <v>81</v>
      </c>
      <c r="BQ521" s="26">
        <f t="shared" si="426"/>
        <v>-0.18</v>
      </c>
      <c r="BR521" s="26" t="s">
        <v>82</v>
      </c>
      <c r="BS521" s="26">
        <f t="shared" si="427"/>
        <v>-0.18</v>
      </c>
      <c r="BT521" s="26" t="s">
        <v>23</v>
      </c>
      <c r="BU521" s="26">
        <f t="shared" si="428"/>
        <v>-0.18</v>
      </c>
      <c r="BV521" s="26">
        <v>11</v>
      </c>
      <c r="BW521" s="26" t="s">
        <v>78</v>
      </c>
      <c r="BX521" s="26">
        <f t="shared" si="429"/>
        <v>-0.3</v>
      </c>
      <c r="BY521" s="26" t="s">
        <v>79</v>
      </c>
      <c r="BZ521" s="26">
        <f t="shared" si="430"/>
        <v>-0.3</v>
      </c>
      <c r="CA521" s="26" t="s">
        <v>80</v>
      </c>
      <c r="CB521" s="26">
        <f t="shared" si="431"/>
        <v>-0.3</v>
      </c>
      <c r="CC521" s="26" t="s">
        <v>81</v>
      </c>
      <c r="CD521" s="26">
        <f t="shared" si="432"/>
        <v>-0.3</v>
      </c>
      <c r="CE521" s="26" t="s">
        <v>82</v>
      </c>
      <c r="CF521" s="26">
        <f t="shared" si="433"/>
        <v>-0.3</v>
      </c>
      <c r="CG521" s="26" t="s">
        <v>23</v>
      </c>
      <c r="CH521" s="26">
        <f t="shared" si="434"/>
        <v>-0.3</v>
      </c>
      <c r="CI521" s="26">
        <v>11</v>
      </c>
      <c r="CJ521" s="26" t="s">
        <v>78</v>
      </c>
      <c r="CK521" s="26">
        <f t="shared" si="435"/>
        <v>-0.3</v>
      </c>
      <c r="CL521" s="26" t="s">
        <v>79</v>
      </c>
      <c r="CM521" s="26">
        <f t="shared" si="436"/>
        <v>-0.3</v>
      </c>
      <c r="CN521" s="26" t="s">
        <v>80</v>
      </c>
      <c r="CO521" s="26">
        <f t="shared" si="437"/>
        <v>-0.3</v>
      </c>
      <c r="CP521" s="26" t="s">
        <v>81</v>
      </c>
      <c r="CQ521" s="26">
        <f t="shared" si="438"/>
        <v>-0.3</v>
      </c>
      <c r="CR521" s="26" t="s">
        <v>82</v>
      </c>
      <c r="CS521" s="26">
        <f t="shared" si="439"/>
        <v>-0.3</v>
      </c>
      <c r="CT521" s="26" t="s">
        <v>23</v>
      </c>
      <c r="CU521" s="26">
        <f t="shared" si="440"/>
        <v>-0.3</v>
      </c>
    </row>
    <row r="522" spans="1:99" ht="15.75" x14ac:dyDescent="0.15">
      <c r="A522" s="23" t="s">
        <v>1141</v>
      </c>
      <c r="B522" s="24" t="s">
        <v>1142</v>
      </c>
      <c r="C522" s="23" t="s">
        <v>160</v>
      </c>
      <c r="D522" s="23" t="s">
        <v>9</v>
      </c>
      <c r="E522" s="25"/>
      <c r="F522" s="23">
        <v>0</v>
      </c>
      <c r="G522" s="26">
        <v>0</v>
      </c>
      <c r="H522" s="26">
        <v>95</v>
      </c>
      <c r="I522" s="26">
        <v>56</v>
      </c>
      <c r="J522" s="26">
        <v>70</v>
      </c>
      <c r="K522" s="26">
        <v>60</v>
      </c>
      <c r="L522" s="26">
        <v>0</v>
      </c>
      <c r="M522" s="26">
        <v>0</v>
      </c>
      <c r="N522" s="27">
        <v>61</v>
      </c>
      <c r="O522" s="26">
        <v>65</v>
      </c>
      <c r="P522" s="26">
        <f t="shared" si="441"/>
        <v>407</v>
      </c>
      <c r="Q522" s="28" t="str">
        <f>IF(D522="物理类",IF(P522&gt;=分数线!$C$2,"本科",""),IF(D522="历史类",IF(P522&gt;=分数线!$C$3,"本科","")))</f>
        <v/>
      </c>
      <c r="R522" s="28">
        <f t="shared" si="442"/>
        <v>0</v>
      </c>
      <c r="S522" s="28" t="str">
        <f>IF(D522="物理类",IF(P522&gt;=分数线!$C$6,"重本",""),IF(D522="历史类",IF(P522&gt;=分数线!$C$7,"重本","")))</f>
        <v/>
      </c>
      <c r="T522" s="28">
        <f t="shared" si="404"/>
        <v>0</v>
      </c>
      <c r="U522" s="28">
        <f t="shared" si="403"/>
        <v>0</v>
      </c>
      <c r="V522" s="26">
        <v>11</v>
      </c>
      <c r="W522" s="26" t="s">
        <v>301</v>
      </c>
      <c r="X522" s="26">
        <f t="shared" si="405"/>
        <v>0</v>
      </c>
      <c r="Y522" s="26" t="s">
        <v>79</v>
      </c>
      <c r="Z522" s="26">
        <f t="shared" si="406"/>
        <v>0</v>
      </c>
      <c r="AA522" s="26" t="s">
        <v>80</v>
      </c>
      <c r="AB522" s="26">
        <f t="shared" si="407"/>
        <v>0</v>
      </c>
      <c r="AC522" s="49" t="s">
        <v>933</v>
      </c>
      <c r="AD522" s="26">
        <f t="shared" si="408"/>
        <v>0</v>
      </c>
      <c r="AE522" s="29" t="s">
        <v>470</v>
      </c>
      <c r="AF522" s="26">
        <f t="shared" si="409"/>
        <v>0</v>
      </c>
      <c r="AG522" s="29" t="s">
        <v>23</v>
      </c>
      <c r="AH522" s="26">
        <f t="shared" si="410"/>
        <v>0</v>
      </c>
      <c r="AI522" s="26">
        <v>11</v>
      </c>
      <c r="AJ522" s="26" t="s">
        <v>343</v>
      </c>
      <c r="AK522" s="26">
        <f t="shared" si="411"/>
        <v>0</v>
      </c>
      <c r="AL522" s="26" t="s">
        <v>79</v>
      </c>
      <c r="AM522" s="26">
        <f t="shared" si="412"/>
        <v>0</v>
      </c>
      <c r="AN522" s="26" t="s">
        <v>96</v>
      </c>
      <c r="AO522" s="26">
        <f t="shared" si="413"/>
        <v>0</v>
      </c>
      <c r="AP522" s="26" t="s">
        <v>81</v>
      </c>
      <c r="AQ522" s="26">
        <f t="shared" si="414"/>
        <v>0</v>
      </c>
      <c r="AR522" s="26" t="s">
        <v>82</v>
      </c>
      <c r="AS522" s="26">
        <f t="shared" si="415"/>
        <v>0</v>
      </c>
      <c r="AT522" s="26" t="s">
        <v>23</v>
      </c>
      <c r="AU522" s="26">
        <f t="shared" si="416"/>
        <v>0</v>
      </c>
      <c r="AV522" s="26">
        <v>11</v>
      </c>
      <c r="AW522" s="26" t="s">
        <v>78</v>
      </c>
      <c r="AX522" s="26">
        <f t="shared" si="417"/>
        <v>0</v>
      </c>
      <c r="AY522" s="26" t="s">
        <v>79</v>
      </c>
      <c r="AZ522" s="26">
        <f t="shared" si="418"/>
        <v>0</v>
      </c>
      <c r="BA522" s="26" t="s">
        <v>96</v>
      </c>
      <c r="BB522" s="26">
        <f t="shared" si="419"/>
        <v>0</v>
      </c>
      <c r="BC522" s="26" t="s">
        <v>81</v>
      </c>
      <c r="BD522" s="26">
        <f t="shared" si="420"/>
        <v>0</v>
      </c>
      <c r="BE522" s="26" t="s">
        <v>82</v>
      </c>
      <c r="BF522" s="26">
        <f t="shared" si="421"/>
        <v>0</v>
      </c>
      <c r="BG522" s="26" t="s">
        <v>23</v>
      </c>
      <c r="BH522" s="26">
        <f t="shared" si="422"/>
        <v>0</v>
      </c>
      <c r="BI522" s="26">
        <v>11</v>
      </c>
      <c r="BJ522" s="26" t="s">
        <v>78</v>
      </c>
      <c r="BK522" s="26">
        <f t="shared" si="423"/>
        <v>0</v>
      </c>
      <c r="BL522" s="26" t="s">
        <v>79</v>
      </c>
      <c r="BM522" s="26">
        <f t="shared" si="424"/>
        <v>0</v>
      </c>
      <c r="BN522" s="26" t="s">
        <v>96</v>
      </c>
      <c r="BO522" s="26">
        <f t="shared" si="425"/>
        <v>0</v>
      </c>
      <c r="BP522" s="26" t="s">
        <v>81</v>
      </c>
      <c r="BQ522" s="26">
        <f t="shared" si="426"/>
        <v>0</v>
      </c>
      <c r="BR522" s="26" t="s">
        <v>82</v>
      </c>
      <c r="BS522" s="26">
        <f t="shared" si="427"/>
        <v>0</v>
      </c>
      <c r="BT522" s="26" t="s">
        <v>23</v>
      </c>
      <c r="BU522" s="26">
        <f t="shared" si="428"/>
        <v>0</v>
      </c>
      <c r="BV522" s="26">
        <v>11</v>
      </c>
      <c r="BW522" s="26" t="s">
        <v>78</v>
      </c>
      <c r="BX522" s="26">
        <f t="shared" si="429"/>
        <v>0</v>
      </c>
      <c r="BY522" s="26" t="s">
        <v>79</v>
      </c>
      <c r="BZ522" s="26">
        <f t="shared" si="430"/>
        <v>0</v>
      </c>
      <c r="CA522" s="26" t="s">
        <v>80</v>
      </c>
      <c r="CB522" s="26">
        <f t="shared" si="431"/>
        <v>0</v>
      </c>
      <c r="CC522" s="26" t="s">
        <v>81</v>
      </c>
      <c r="CD522" s="26">
        <f t="shared" si="432"/>
        <v>0</v>
      </c>
      <c r="CE522" s="26" t="s">
        <v>82</v>
      </c>
      <c r="CF522" s="26">
        <f t="shared" si="433"/>
        <v>0</v>
      </c>
      <c r="CG522" s="26" t="s">
        <v>23</v>
      </c>
      <c r="CH522" s="26">
        <f t="shared" si="434"/>
        <v>0</v>
      </c>
      <c r="CI522" s="26">
        <v>11</v>
      </c>
      <c r="CJ522" s="26" t="s">
        <v>78</v>
      </c>
      <c r="CK522" s="26">
        <f t="shared" si="435"/>
        <v>0</v>
      </c>
      <c r="CL522" s="26" t="s">
        <v>79</v>
      </c>
      <c r="CM522" s="26">
        <f t="shared" si="436"/>
        <v>0</v>
      </c>
      <c r="CN522" s="26" t="s">
        <v>80</v>
      </c>
      <c r="CO522" s="26">
        <f t="shared" si="437"/>
        <v>0</v>
      </c>
      <c r="CP522" s="26" t="s">
        <v>81</v>
      </c>
      <c r="CQ522" s="26">
        <f t="shared" si="438"/>
        <v>0</v>
      </c>
      <c r="CR522" s="26" t="s">
        <v>82</v>
      </c>
      <c r="CS522" s="26">
        <f t="shared" si="439"/>
        <v>0</v>
      </c>
      <c r="CT522" s="26" t="s">
        <v>23</v>
      </c>
      <c r="CU522" s="26">
        <f t="shared" si="440"/>
        <v>0</v>
      </c>
    </row>
    <row r="523" spans="1:99" ht="15.75" x14ac:dyDescent="0.15">
      <c r="A523" s="23" t="s">
        <v>1143</v>
      </c>
      <c r="B523" s="24" t="s">
        <v>1144</v>
      </c>
      <c r="C523" s="23" t="s">
        <v>160</v>
      </c>
      <c r="D523" s="23" t="s">
        <v>9</v>
      </c>
      <c r="E523" s="25"/>
      <c r="F523" s="23">
        <v>0</v>
      </c>
      <c r="G523" s="26">
        <v>0</v>
      </c>
      <c r="H523" s="26">
        <v>95</v>
      </c>
      <c r="I523" s="26">
        <v>81</v>
      </c>
      <c r="J523" s="26">
        <v>27</v>
      </c>
      <c r="K523" s="26">
        <v>59</v>
      </c>
      <c r="L523" s="26">
        <v>0</v>
      </c>
      <c r="M523" s="26">
        <v>0</v>
      </c>
      <c r="N523" s="27">
        <v>72</v>
      </c>
      <c r="O523" s="26">
        <v>68</v>
      </c>
      <c r="P523" s="26">
        <f t="shared" si="441"/>
        <v>402</v>
      </c>
      <c r="Q523" s="28" t="str">
        <f>IF(D523="物理类",IF(P523&gt;=分数线!$C$2,"本科",""),IF(D523="历史类",IF(P523&gt;=分数线!$C$3,"本科","")))</f>
        <v/>
      </c>
      <c r="R523" s="28">
        <f t="shared" si="442"/>
        <v>0</v>
      </c>
      <c r="S523" s="28" t="str">
        <f>IF(D523="物理类",IF(P523&gt;=分数线!$C$6,"重本",""),IF(D523="历史类",IF(P523&gt;=分数线!$C$7,"重本","")))</f>
        <v/>
      </c>
      <c r="T523" s="28">
        <f t="shared" si="404"/>
        <v>0</v>
      </c>
      <c r="U523" s="28">
        <f t="shared" si="403"/>
        <v>0</v>
      </c>
      <c r="V523" s="26">
        <v>11</v>
      </c>
      <c r="W523" s="26" t="s">
        <v>78</v>
      </c>
      <c r="X523" s="26">
        <f t="shared" si="405"/>
        <v>0</v>
      </c>
      <c r="Y523" s="26" t="s">
        <v>161</v>
      </c>
      <c r="Z523" s="26">
        <f t="shared" si="406"/>
        <v>0</v>
      </c>
      <c r="AA523" s="26" t="s">
        <v>359</v>
      </c>
      <c r="AB523" s="26">
        <f t="shared" si="407"/>
        <v>0</v>
      </c>
      <c r="AC523" s="49" t="s">
        <v>27</v>
      </c>
      <c r="AD523" s="26">
        <f t="shared" si="408"/>
        <v>0</v>
      </c>
      <c r="AE523" s="29" t="s">
        <v>82</v>
      </c>
      <c r="AF523" s="26">
        <f t="shared" si="409"/>
        <v>0</v>
      </c>
      <c r="AG523" s="29" t="s">
        <v>92</v>
      </c>
      <c r="AH523" s="26">
        <f t="shared" si="410"/>
        <v>0</v>
      </c>
      <c r="AI523" s="26">
        <v>11</v>
      </c>
      <c r="AJ523" s="26" t="s">
        <v>343</v>
      </c>
      <c r="AK523" s="26">
        <f t="shared" si="411"/>
        <v>0</v>
      </c>
      <c r="AL523" s="26" t="s">
        <v>79</v>
      </c>
      <c r="AM523" s="26">
        <f t="shared" si="412"/>
        <v>0</v>
      </c>
      <c r="AN523" s="26" t="s">
        <v>96</v>
      </c>
      <c r="AO523" s="26">
        <f t="shared" si="413"/>
        <v>0</v>
      </c>
      <c r="AP523" s="26" t="s">
        <v>81</v>
      </c>
      <c r="AQ523" s="26">
        <f t="shared" si="414"/>
        <v>0</v>
      </c>
      <c r="AR523" s="26" t="s">
        <v>82</v>
      </c>
      <c r="AS523" s="26">
        <f t="shared" si="415"/>
        <v>0</v>
      </c>
      <c r="AT523" s="26" t="s">
        <v>23</v>
      </c>
      <c r="AU523" s="26">
        <f t="shared" si="416"/>
        <v>0</v>
      </c>
      <c r="AV523" s="26">
        <v>11</v>
      </c>
      <c r="AW523" s="26" t="s">
        <v>78</v>
      </c>
      <c r="AX523" s="26">
        <f t="shared" si="417"/>
        <v>0</v>
      </c>
      <c r="AY523" s="26" t="s">
        <v>79</v>
      </c>
      <c r="AZ523" s="26">
        <f t="shared" si="418"/>
        <v>0</v>
      </c>
      <c r="BA523" s="26" t="s">
        <v>96</v>
      </c>
      <c r="BB523" s="26">
        <f t="shared" si="419"/>
        <v>0</v>
      </c>
      <c r="BC523" s="26" t="s">
        <v>81</v>
      </c>
      <c r="BD523" s="26">
        <f t="shared" si="420"/>
        <v>0</v>
      </c>
      <c r="BE523" s="26" t="s">
        <v>82</v>
      </c>
      <c r="BF523" s="26">
        <f t="shared" si="421"/>
        <v>0</v>
      </c>
      <c r="BG523" s="26" t="s">
        <v>23</v>
      </c>
      <c r="BH523" s="26">
        <f t="shared" si="422"/>
        <v>0</v>
      </c>
      <c r="BI523" s="26">
        <v>11</v>
      </c>
      <c r="BJ523" s="26" t="s">
        <v>78</v>
      </c>
      <c r="BK523" s="26">
        <f t="shared" si="423"/>
        <v>0</v>
      </c>
      <c r="BL523" s="26" t="s">
        <v>79</v>
      </c>
      <c r="BM523" s="26">
        <f t="shared" si="424"/>
        <v>0</v>
      </c>
      <c r="BN523" s="26" t="s">
        <v>96</v>
      </c>
      <c r="BO523" s="26">
        <f t="shared" si="425"/>
        <v>0</v>
      </c>
      <c r="BP523" s="26" t="s">
        <v>81</v>
      </c>
      <c r="BQ523" s="26">
        <f t="shared" si="426"/>
        <v>0</v>
      </c>
      <c r="BR523" s="26" t="s">
        <v>82</v>
      </c>
      <c r="BS523" s="26">
        <f t="shared" si="427"/>
        <v>0</v>
      </c>
      <c r="BT523" s="26" t="s">
        <v>23</v>
      </c>
      <c r="BU523" s="26">
        <f t="shared" si="428"/>
        <v>0</v>
      </c>
      <c r="BV523" s="26">
        <v>11</v>
      </c>
      <c r="BW523" s="26" t="s">
        <v>78</v>
      </c>
      <c r="BX523" s="26">
        <f t="shared" si="429"/>
        <v>0</v>
      </c>
      <c r="BY523" s="26" t="s">
        <v>79</v>
      </c>
      <c r="BZ523" s="26">
        <f t="shared" si="430"/>
        <v>0</v>
      </c>
      <c r="CA523" s="26" t="s">
        <v>80</v>
      </c>
      <c r="CB523" s="26">
        <f t="shared" si="431"/>
        <v>0</v>
      </c>
      <c r="CC523" s="26" t="s">
        <v>81</v>
      </c>
      <c r="CD523" s="26">
        <f t="shared" si="432"/>
        <v>0</v>
      </c>
      <c r="CE523" s="26" t="s">
        <v>82</v>
      </c>
      <c r="CF523" s="26">
        <f t="shared" si="433"/>
        <v>0</v>
      </c>
      <c r="CG523" s="26" t="s">
        <v>23</v>
      </c>
      <c r="CH523" s="26">
        <f t="shared" si="434"/>
        <v>0</v>
      </c>
      <c r="CI523" s="26">
        <v>11</v>
      </c>
      <c r="CJ523" s="26" t="s">
        <v>78</v>
      </c>
      <c r="CK523" s="26">
        <f t="shared" si="435"/>
        <v>0</v>
      </c>
      <c r="CL523" s="26" t="s">
        <v>79</v>
      </c>
      <c r="CM523" s="26">
        <f t="shared" si="436"/>
        <v>0</v>
      </c>
      <c r="CN523" s="26" t="s">
        <v>80</v>
      </c>
      <c r="CO523" s="26">
        <f t="shared" si="437"/>
        <v>0</v>
      </c>
      <c r="CP523" s="26" t="s">
        <v>81</v>
      </c>
      <c r="CQ523" s="26">
        <f t="shared" si="438"/>
        <v>0</v>
      </c>
      <c r="CR523" s="26" t="s">
        <v>82</v>
      </c>
      <c r="CS523" s="26">
        <f t="shared" si="439"/>
        <v>0</v>
      </c>
      <c r="CT523" s="26" t="s">
        <v>23</v>
      </c>
      <c r="CU523" s="26">
        <f t="shared" si="440"/>
        <v>0</v>
      </c>
    </row>
    <row r="524" spans="1:99" ht="15.75" x14ac:dyDescent="0.15">
      <c r="A524" s="23" t="s">
        <v>1145</v>
      </c>
      <c r="B524" s="24" t="s">
        <v>1146</v>
      </c>
      <c r="C524" s="23" t="s">
        <v>160</v>
      </c>
      <c r="D524" s="23" t="s">
        <v>9</v>
      </c>
      <c r="E524" s="25"/>
      <c r="F524" s="23">
        <v>0</v>
      </c>
      <c r="G524" s="26">
        <v>0</v>
      </c>
      <c r="H524" s="26">
        <v>85</v>
      </c>
      <c r="I524" s="26">
        <v>40</v>
      </c>
      <c r="J524" s="26">
        <v>73</v>
      </c>
      <c r="K524" s="26">
        <v>61</v>
      </c>
      <c r="L524" s="26">
        <v>0</v>
      </c>
      <c r="M524" s="26">
        <v>0</v>
      </c>
      <c r="N524" s="27">
        <v>63</v>
      </c>
      <c r="O524" s="26">
        <v>62</v>
      </c>
      <c r="P524" s="26">
        <f t="shared" si="441"/>
        <v>384</v>
      </c>
      <c r="Q524" s="28" t="str">
        <f>IF(D524="物理类",IF(P524&gt;=分数线!$C$2,"本科",""),IF(D524="历史类",IF(P524&gt;=分数线!$C$3,"本科","")))</f>
        <v/>
      </c>
      <c r="R524" s="28">
        <f t="shared" si="442"/>
        <v>0</v>
      </c>
      <c r="S524" s="28" t="str">
        <f>IF(D524="物理类",IF(P524&gt;=分数线!$C$6,"重本",""),IF(D524="历史类",IF(P524&gt;=分数线!$C$7,"重本","")))</f>
        <v/>
      </c>
      <c r="T524" s="28">
        <f t="shared" si="404"/>
        <v>0</v>
      </c>
      <c r="U524" s="28">
        <f t="shared" si="403"/>
        <v>0</v>
      </c>
      <c r="V524" s="26">
        <v>11</v>
      </c>
      <c r="W524" s="26" t="s">
        <v>301</v>
      </c>
      <c r="X524" s="26">
        <f t="shared" si="405"/>
        <v>0</v>
      </c>
      <c r="Y524" s="26" t="s">
        <v>79</v>
      </c>
      <c r="Z524" s="26">
        <f t="shared" si="406"/>
        <v>0</v>
      </c>
      <c r="AA524" s="26" t="s">
        <v>80</v>
      </c>
      <c r="AB524" s="26">
        <f t="shared" si="407"/>
        <v>0</v>
      </c>
      <c r="AC524" s="49" t="s">
        <v>933</v>
      </c>
      <c r="AD524" s="26">
        <f t="shared" si="408"/>
        <v>0</v>
      </c>
      <c r="AE524" s="29" t="s">
        <v>470</v>
      </c>
      <c r="AF524" s="26">
        <f t="shared" si="409"/>
        <v>0</v>
      </c>
      <c r="AG524" s="29" t="s">
        <v>23</v>
      </c>
      <c r="AH524" s="26">
        <f t="shared" si="410"/>
        <v>0</v>
      </c>
      <c r="AI524" s="26">
        <v>11</v>
      </c>
      <c r="AJ524" s="26" t="s">
        <v>343</v>
      </c>
      <c r="AK524" s="26">
        <f t="shared" si="411"/>
        <v>0</v>
      </c>
      <c r="AL524" s="26" t="s">
        <v>79</v>
      </c>
      <c r="AM524" s="26">
        <f t="shared" si="412"/>
        <v>0</v>
      </c>
      <c r="AN524" s="26" t="s">
        <v>96</v>
      </c>
      <c r="AO524" s="26">
        <f t="shared" si="413"/>
        <v>0</v>
      </c>
      <c r="AP524" s="26" t="s">
        <v>81</v>
      </c>
      <c r="AQ524" s="26">
        <f t="shared" si="414"/>
        <v>0</v>
      </c>
      <c r="AR524" s="26" t="s">
        <v>82</v>
      </c>
      <c r="AS524" s="26">
        <f t="shared" si="415"/>
        <v>0</v>
      </c>
      <c r="AT524" s="26" t="s">
        <v>23</v>
      </c>
      <c r="AU524" s="26">
        <f t="shared" si="416"/>
        <v>0</v>
      </c>
      <c r="AV524" s="26">
        <v>11</v>
      </c>
      <c r="AW524" s="26" t="s">
        <v>78</v>
      </c>
      <c r="AX524" s="26">
        <f t="shared" si="417"/>
        <v>0</v>
      </c>
      <c r="AY524" s="26" t="s">
        <v>79</v>
      </c>
      <c r="AZ524" s="26">
        <f t="shared" si="418"/>
        <v>0</v>
      </c>
      <c r="BA524" s="26" t="s">
        <v>96</v>
      </c>
      <c r="BB524" s="26">
        <f t="shared" si="419"/>
        <v>0</v>
      </c>
      <c r="BC524" s="26" t="s">
        <v>81</v>
      </c>
      <c r="BD524" s="26">
        <f t="shared" si="420"/>
        <v>0</v>
      </c>
      <c r="BE524" s="26" t="s">
        <v>82</v>
      </c>
      <c r="BF524" s="26">
        <f t="shared" si="421"/>
        <v>0</v>
      </c>
      <c r="BG524" s="26" t="s">
        <v>23</v>
      </c>
      <c r="BH524" s="26">
        <f t="shared" si="422"/>
        <v>0</v>
      </c>
      <c r="BI524" s="26">
        <v>11</v>
      </c>
      <c r="BJ524" s="26" t="s">
        <v>78</v>
      </c>
      <c r="BK524" s="26">
        <f t="shared" si="423"/>
        <v>0</v>
      </c>
      <c r="BL524" s="26" t="s">
        <v>79</v>
      </c>
      <c r="BM524" s="26">
        <f t="shared" si="424"/>
        <v>0</v>
      </c>
      <c r="BN524" s="26" t="s">
        <v>96</v>
      </c>
      <c r="BO524" s="26">
        <f t="shared" si="425"/>
        <v>0</v>
      </c>
      <c r="BP524" s="26" t="s">
        <v>81</v>
      </c>
      <c r="BQ524" s="26">
        <f t="shared" si="426"/>
        <v>0</v>
      </c>
      <c r="BR524" s="26" t="s">
        <v>82</v>
      </c>
      <c r="BS524" s="26">
        <f t="shared" si="427"/>
        <v>0</v>
      </c>
      <c r="BT524" s="26" t="s">
        <v>23</v>
      </c>
      <c r="BU524" s="26">
        <f t="shared" si="428"/>
        <v>0</v>
      </c>
      <c r="BV524" s="26">
        <v>11</v>
      </c>
      <c r="BW524" s="26" t="s">
        <v>78</v>
      </c>
      <c r="BX524" s="26">
        <f t="shared" si="429"/>
        <v>0</v>
      </c>
      <c r="BY524" s="26" t="s">
        <v>79</v>
      </c>
      <c r="BZ524" s="26">
        <f t="shared" si="430"/>
        <v>0</v>
      </c>
      <c r="CA524" s="26" t="s">
        <v>80</v>
      </c>
      <c r="CB524" s="26">
        <f t="shared" si="431"/>
        <v>0</v>
      </c>
      <c r="CC524" s="26" t="s">
        <v>81</v>
      </c>
      <c r="CD524" s="26">
        <f t="shared" si="432"/>
        <v>0</v>
      </c>
      <c r="CE524" s="26" t="s">
        <v>82</v>
      </c>
      <c r="CF524" s="26">
        <f t="shared" si="433"/>
        <v>0</v>
      </c>
      <c r="CG524" s="26" t="s">
        <v>23</v>
      </c>
      <c r="CH524" s="26">
        <f t="shared" si="434"/>
        <v>0</v>
      </c>
      <c r="CI524" s="26">
        <v>11</v>
      </c>
      <c r="CJ524" s="26" t="s">
        <v>78</v>
      </c>
      <c r="CK524" s="26">
        <f t="shared" si="435"/>
        <v>0</v>
      </c>
      <c r="CL524" s="26" t="s">
        <v>79</v>
      </c>
      <c r="CM524" s="26">
        <f t="shared" si="436"/>
        <v>0</v>
      </c>
      <c r="CN524" s="26" t="s">
        <v>80</v>
      </c>
      <c r="CO524" s="26">
        <f t="shared" si="437"/>
        <v>0</v>
      </c>
      <c r="CP524" s="26" t="s">
        <v>81</v>
      </c>
      <c r="CQ524" s="26">
        <f t="shared" si="438"/>
        <v>0</v>
      </c>
      <c r="CR524" s="26" t="s">
        <v>82</v>
      </c>
      <c r="CS524" s="26">
        <f t="shared" si="439"/>
        <v>0</v>
      </c>
      <c r="CT524" s="26" t="s">
        <v>23</v>
      </c>
      <c r="CU524" s="26">
        <f t="shared" si="440"/>
        <v>0</v>
      </c>
    </row>
    <row r="525" spans="1:99" ht="15.75" x14ac:dyDescent="0.15">
      <c r="A525" s="23" t="s">
        <v>1147</v>
      </c>
      <c r="B525" s="24" t="s">
        <v>1148</v>
      </c>
      <c r="C525" s="23" t="s">
        <v>160</v>
      </c>
      <c r="D525" s="23" t="s">
        <v>9</v>
      </c>
      <c r="E525" s="25"/>
      <c r="F525" s="23">
        <v>0</v>
      </c>
      <c r="G525" s="26">
        <v>0</v>
      </c>
      <c r="H525" s="26">
        <v>85</v>
      </c>
      <c r="I525" s="26">
        <v>43</v>
      </c>
      <c r="J525" s="26">
        <v>55</v>
      </c>
      <c r="K525" s="26">
        <v>63</v>
      </c>
      <c r="L525" s="26">
        <v>0</v>
      </c>
      <c r="M525" s="26">
        <v>0</v>
      </c>
      <c r="N525" s="27">
        <v>68</v>
      </c>
      <c r="O525" s="26">
        <v>63</v>
      </c>
      <c r="P525" s="26">
        <f t="shared" si="441"/>
        <v>377</v>
      </c>
      <c r="Q525" s="28" t="str">
        <f>IF(D525="物理类",IF(P525&gt;=分数线!$C$2,"本科",""),IF(D525="历史类",IF(P525&gt;=分数线!$C$3,"本科","")))</f>
        <v/>
      </c>
      <c r="R525" s="28">
        <f t="shared" si="442"/>
        <v>0</v>
      </c>
      <c r="S525" s="28" t="str">
        <f>IF(D525="物理类",IF(P525&gt;=分数线!$C$6,"重本",""),IF(D525="历史类",IF(P525&gt;=分数线!$C$7,"重本","")))</f>
        <v/>
      </c>
      <c r="T525" s="28">
        <f t="shared" si="404"/>
        <v>0</v>
      </c>
      <c r="U525" s="28">
        <f t="shared" si="403"/>
        <v>0</v>
      </c>
      <c r="V525" s="26">
        <v>11</v>
      </c>
      <c r="W525" s="26" t="s">
        <v>343</v>
      </c>
      <c r="X525" s="26">
        <f t="shared" si="405"/>
        <v>0</v>
      </c>
      <c r="Y525" s="26" t="s">
        <v>79</v>
      </c>
      <c r="Z525" s="26">
        <f t="shared" si="406"/>
        <v>0</v>
      </c>
      <c r="AA525" s="26" t="s">
        <v>344</v>
      </c>
      <c r="AB525" s="26">
        <f t="shared" si="407"/>
        <v>0</v>
      </c>
      <c r="AC525" s="49" t="s">
        <v>933</v>
      </c>
      <c r="AD525" s="26">
        <f t="shared" si="408"/>
        <v>0</v>
      </c>
      <c r="AE525" s="29" t="s">
        <v>82</v>
      </c>
      <c r="AF525" s="26">
        <f t="shared" si="409"/>
        <v>0</v>
      </c>
      <c r="AG525" s="29" t="s">
        <v>565</v>
      </c>
      <c r="AH525" s="26">
        <f t="shared" si="410"/>
        <v>0</v>
      </c>
      <c r="AI525" s="26">
        <v>11</v>
      </c>
      <c r="AJ525" s="26" t="s">
        <v>343</v>
      </c>
      <c r="AK525" s="26">
        <f t="shared" si="411"/>
        <v>0</v>
      </c>
      <c r="AL525" s="26" t="s">
        <v>79</v>
      </c>
      <c r="AM525" s="26">
        <f t="shared" si="412"/>
        <v>0</v>
      </c>
      <c r="AN525" s="26" t="s">
        <v>96</v>
      </c>
      <c r="AO525" s="26">
        <f t="shared" si="413"/>
        <v>0</v>
      </c>
      <c r="AP525" s="26" t="s">
        <v>81</v>
      </c>
      <c r="AQ525" s="26">
        <f t="shared" si="414"/>
        <v>0</v>
      </c>
      <c r="AR525" s="26" t="s">
        <v>82</v>
      </c>
      <c r="AS525" s="26">
        <f t="shared" si="415"/>
        <v>0</v>
      </c>
      <c r="AT525" s="26" t="s">
        <v>23</v>
      </c>
      <c r="AU525" s="26">
        <f t="shared" si="416"/>
        <v>0</v>
      </c>
      <c r="AV525" s="26">
        <v>11</v>
      </c>
      <c r="AW525" s="26" t="s">
        <v>78</v>
      </c>
      <c r="AX525" s="26">
        <f t="shared" si="417"/>
        <v>0</v>
      </c>
      <c r="AY525" s="26" t="s">
        <v>79</v>
      </c>
      <c r="AZ525" s="26">
        <f t="shared" si="418"/>
        <v>0</v>
      </c>
      <c r="BA525" s="26" t="s">
        <v>96</v>
      </c>
      <c r="BB525" s="26">
        <f t="shared" si="419"/>
        <v>0</v>
      </c>
      <c r="BC525" s="26" t="s">
        <v>81</v>
      </c>
      <c r="BD525" s="26">
        <f t="shared" si="420"/>
        <v>0</v>
      </c>
      <c r="BE525" s="26" t="s">
        <v>82</v>
      </c>
      <c r="BF525" s="26">
        <f t="shared" si="421"/>
        <v>0</v>
      </c>
      <c r="BG525" s="26" t="s">
        <v>23</v>
      </c>
      <c r="BH525" s="26">
        <f t="shared" si="422"/>
        <v>0</v>
      </c>
      <c r="BI525" s="26">
        <v>11</v>
      </c>
      <c r="BJ525" s="26" t="s">
        <v>78</v>
      </c>
      <c r="BK525" s="26">
        <f t="shared" si="423"/>
        <v>0</v>
      </c>
      <c r="BL525" s="26" t="s">
        <v>79</v>
      </c>
      <c r="BM525" s="26">
        <f t="shared" si="424"/>
        <v>0</v>
      </c>
      <c r="BN525" s="26" t="s">
        <v>96</v>
      </c>
      <c r="BO525" s="26">
        <f t="shared" si="425"/>
        <v>0</v>
      </c>
      <c r="BP525" s="26" t="s">
        <v>81</v>
      </c>
      <c r="BQ525" s="26">
        <f t="shared" si="426"/>
        <v>0</v>
      </c>
      <c r="BR525" s="26" t="s">
        <v>82</v>
      </c>
      <c r="BS525" s="26">
        <f t="shared" si="427"/>
        <v>0</v>
      </c>
      <c r="BT525" s="26" t="s">
        <v>23</v>
      </c>
      <c r="BU525" s="26">
        <f t="shared" si="428"/>
        <v>0</v>
      </c>
      <c r="BV525" s="26">
        <v>11</v>
      </c>
      <c r="BW525" s="26" t="s">
        <v>78</v>
      </c>
      <c r="BX525" s="26">
        <f t="shared" si="429"/>
        <v>0</v>
      </c>
      <c r="BY525" s="26" t="s">
        <v>79</v>
      </c>
      <c r="BZ525" s="26">
        <f t="shared" si="430"/>
        <v>0</v>
      </c>
      <c r="CA525" s="26" t="s">
        <v>80</v>
      </c>
      <c r="CB525" s="26">
        <f t="shared" si="431"/>
        <v>0</v>
      </c>
      <c r="CC525" s="26" t="s">
        <v>81</v>
      </c>
      <c r="CD525" s="26">
        <f t="shared" si="432"/>
        <v>0</v>
      </c>
      <c r="CE525" s="26" t="s">
        <v>82</v>
      </c>
      <c r="CF525" s="26">
        <f t="shared" si="433"/>
        <v>0</v>
      </c>
      <c r="CG525" s="26" t="s">
        <v>23</v>
      </c>
      <c r="CH525" s="26">
        <f t="shared" si="434"/>
        <v>0</v>
      </c>
      <c r="CI525" s="26">
        <v>11</v>
      </c>
      <c r="CJ525" s="26" t="s">
        <v>78</v>
      </c>
      <c r="CK525" s="26">
        <f t="shared" si="435"/>
        <v>0</v>
      </c>
      <c r="CL525" s="26" t="s">
        <v>79</v>
      </c>
      <c r="CM525" s="26">
        <f t="shared" si="436"/>
        <v>0</v>
      </c>
      <c r="CN525" s="26" t="s">
        <v>80</v>
      </c>
      <c r="CO525" s="26">
        <f t="shared" si="437"/>
        <v>0</v>
      </c>
      <c r="CP525" s="26" t="s">
        <v>81</v>
      </c>
      <c r="CQ525" s="26">
        <f t="shared" si="438"/>
        <v>0</v>
      </c>
      <c r="CR525" s="26" t="s">
        <v>82</v>
      </c>
      <c r="CS525" s="26">
        <f t="shared" si="439"/>
        <v>0</v>
      </c>
      <c r="CT525" s="26" t="s">
        <v>23</v>
      </c>
      <c r="CU525" s="26">
        <f t="shared" si="440"/>
        <v>0</v>
      </c>
    </row>
    <row r="526" spans="1:99" ht="15.75" x14ac:dyDescent="0.15">
      <c r="A526" s="23" t="s">
        <v>1149</v>
      </c>
      <c r="B526" s="24" t="s">
        <v>1150</v>
      </c>
      <c r="C526" s="23" t="s">
        <v>160</v>
      </c>
      <c r="D526" s="23" t="s">
        <v>9</v>
      </c>
      <c r="E526" s="25"/>
      <c r="F526" s="23">
        <v>0</v>
      </c>
      <c r="G526" s="26">
        <v>0</v>
      </c>
      <c r="H526" s="26">
        <v>91</v>
      </c>
      <c r="I526" s="26">
        <v>54</v>
      </c>
      <c r="J526" s="26">
        <v>68</v>
      </c>
      <c r="K526" s="26">
        <v>56</v>
      </c>
      <c r="L526" s="26">
        <v>0</v>
      </c>
      <c r="M526" s="26">
        <v>0</v>
      </c>
      <c r="N526" s="27">
        <v>48</v>
      </c>
      <c r="O526" s="26">
        <v>58</v>
      </c>
      <c r="P526" s="26">
        <f t="shared" si="441"/>
        <v>375</v>
      </c>
      <c r="Q526" s="28" t="str">
        <f>IF(D526="物理类",IF(P526&gt;=分数线!$C$2,"本科",""),IF(D526="历史类",IF(P526&gt;=分数线!$C$3,"本科","")))</f>
        <v/>
      </c>
      <c r="R526" s="28">
        <f t="shared" si="442"/>
        <v>0</v>
      </c>
      <c r="S526" s="28" t="str">
        <f>IF(D526="物理类",IF(P526&gt;=分数线!$C$6,"重本",""),IF(D526="历史类",IF(P526&gt;=分数线!$C$7,"重本","")))</f>
        <v/>
      </c>
      <c r="T526" s="28">
        <f t="shared" si="404"/>
        <v>0</v>
      </c>
      <c r="U526" s="28">
        <f t="shared" si="403"/>
        <v>0</v>
      </c>
      <c r="V526" s="26">
        <v>11</v>
      </c>
      <c r="W526" s="26" t="s">
        <v>352</v>
      </c>
      <c r="X526" s="26">
        <f t="shared" si="405"/>
        <v>0</v>
      </c>
      <c r="Y526" s="26" t="s">
        <v>265</v>
      </c>
      <c r="Z526" s="26">
        <f t="shared" si="406"/>
        <v>0</v>
      </c>
      <c r="AA526" s="26" t="s">
        <v>348</v>
      </c>
      <c r="AB526" s="26">
        <f t="shared" si="407"/>
        <v>0</v>
      </c>
      <c r="AC526" s="49" t="s">
        <v>81</v>
      </c>
      <c r="AD526" s="26">
        <f t="shared" si="408"/>
        <v>0</v>
      </c>
      <c r="AE526" s="29" t="s">
        <v>66</v>
      </c>
      <c r="AF526" s="26">
        <f t="shared" si="409"/>
        <v>0</v>
      </c>
      <c r="AG526" s="29" t="s">
        <v>67</v>
      </c>
      <c r="AH526" s="26">
        <f t="shared" si="410"/>
        <v>0</v>
      </c>
      <c r="AI526" s="26">
        <v>11</v>
      </c>
      <c r="AJ526" s="26" t="s">
        <v>343</v>
      </c>
      <c r="AK526" s="26">
        <f t="shared" si="411"/>
        <v>0</v>
      </c>
      <c r="AL526" s="26" t="s">
        <v>79</v>
      </c>
      <c r="AM526" s="26">
        <f t="shared" si="412"/>
        <v>0</v>
      </c>
      <c r="AN526" s="26" t="s">
        <v>96</v>
      </c>
      <c r="AO526" s="26">
        <f t="shared" si="413"/>
        <v>0</v>
      </c>
      <c r="AP526" s="26" t="s">
        <v>81</v>
      </c>
      <c r="AQ526" s="26">
        <f t="shared" si="414"/>
        <v>0</v>
      </c>
      <c r="AR526" s="26" t="s">
        <v>82</v>
      </c>
      <c r="AS526" s="26">
        <f t="shared" si="415"/>
        <v>0</v>
      </c>
      <c r="AT526" s="26" t="s">
        <v>23</v>
      </c>
      <c r="AU526" s="26">
        <f t="shared" si="416"/>
        <v>0</v>
      </c>
      <c r="AV526" s="26">
        <v>11</v>
      </c>
      <c r="AW526" s="26" t="s">
        <v>78</v>
      </c>
      <c r="AX526" s="26">
        <f t="shared" si="417"/>
        <v>0</v>
      </c>
      <c r="AY526" s="26" t="s">
        <v>79</v>
      </c>
      <c r="AZ526" s="26">
        <f t="shared" si="418"/>
        <v>0</v>
      </c>
      <c r="BA526" s="26" t="s">
        <v>96</v>
      </c>
      <c r="BB526" s="26">
        <f t="shared" si="419"/>
        <v>0</v>
      </c>
      <c r="BC526" s="26" t="s">
        <v>81</v>
      </c>
      <c r="BD526" s="26">
        <f t="shared" si="420"/>
        <v>0</v>
      </c>
      <c r="BE526" s="26" t="s">
        <v>82</v>
      </c>
      <c r="BF526" s="26">
        <f t="shared" si="421"/>
        <v>0</v>
      </c>
      <c r="BG526" s="26" t="s">
        <v>23</v>
      </c>
      <c r="BH526" s="26">
        <f t="shared" si="422"/>
        <v>0</v>
      </c>
      <c r="BI526" s="26">
        <v>11</v>
      </c>
      <c r="BJ526" s="26" t="s">
        <v>78</v>
      </c>
      <c r="BK526" s="26">
        <f t="shared" si="423"/>
        <v>0</v>
      </c>
      <c r="BL526" s="26" t="s">
        <v>79</v>
      </c>
      <c r="BM526" s="26">
        <f t="shared" si="424"/>
        <v>0</v>
      </c>
      <c r="BN526" s="26" t="s">
        <v>96</v>
      </c>
      <c r="BO526" s="26">
        <f t="shared" si="425"/>
        <v>0</v>
      </c>
      <c r="BP526" s="26" t="s">
        <v>81</v>
      </c>
      <c r="BQ526" s="26">
        <f t="shared" si="426"/>
        <v>0</v>
      </c>
      <c r="BR526" s="26" t="s">
        <v>82</v>
      </c>
      <c r="BS526" s="26">
        <f t="shared" si="427"/>
        <v>0</v>
      </c>
      <c r="BT526" s="26" t="s">
        <v>23</v>
      </c>
      <c r="BU526" s="26">
        <f t="shared" si="428"/>
        <v>0</v>
      </c>
      <c r="BV526" s="26">
        <v>11</v>
      </c>
      <c r="BW526" s="26" t="s">
        <v>78</v>
      </c>
      <c r="BX526" s="26">
        <f t="shared" si="429"/>
        <v>0</v>
      </c>
      <c r="BY526" s="26" t="s">
        <v>79</v>
      </c>
      <c r="BZ526" s="26">
        <f t="shared" si="430"/>
        <v>0</v>
      </c>
      <c r="CA526" s="26" t="s">
        <v>80</v>
      </c>
      <c r="CB526" s="26">
        <f t="shared" si="431"/>
        <v>0</v>
      </c>
      <c r="CC526" s="26" t="s">
        <v>81</v>
      </c>
      <c r="CD526" s="26">
        <f t="shared" si="432"/>
        <v>0</v>
      </c>
      <c r="CE526" s="26" t="s">
        <v>82</v>
      </c>
      <c r="CF526" s="26">
        <f t="shared" si="433"/>
        <v>0</v>
      </c>
      <c r="CG526" s="26" t="s">
        <v>23</v>
      </c>
      <c r="CH526" s="26">
        <f t="shared" si="434"/>
        <v>0</v>
      </c>
      <c r="CI526" s="26">
        <v>11</v>
      </c>
      <c r="CJ526" s="26" t="s">
        <v>78</v>
      </c>
      <c r="CK526" s="26">
        <f t="shared" si="435"/>
        <v>0</v>
      </c>
      <c r="CL526" s="26" t="s">
        <v>79</v>
      </c>
      <c r="CM526" s="26">
        <f t="shared" si="436"/>
        <v>0</v>
      </c>
      <c r="CN526" s="26" t="s">
        <v>80</v>
      </c>
      <c r="CO526" s="26">
        <f t="shared" si="437"/>
        <v>0</v>
      </c>
      <c r="CP526" s="26" t="s">
        <v>81</v>
      </c>
      <c r="CQ526" s="26">
        <f t="shared" si="438"/>
        <v>0</v>
      </c>
      <c r="CR526" s="26" t="s">
        <v>82</v>
      </c>
      <c r="CS526" s="26">
        <f t="shared" si="439"/>
        <v>0</v>
      </c>
      <c r="CT526" s="26" t="s">
        <v>23</v>
      </c>
      <c r="CU526" s="26">
        <f t="shared" si="440"/>
        <v>0</v>
      </c>
    </row>
    <row r="527" spans="1:99" ht="15.75" x14ac:dyDescent="0.15">
      <c r="A527" s="23" t="s">
        <v>1151</v>
      </c>
      <c r="B527" s="24" t="s">
        <v>1152</v>
      </c>
      <c r="C527" s="23" t="s">
        <v>160</v>
      </c>
      <c r="D527" s="23" t="s">
        <v>9</v>
      </c>
      <c r="E527" s="25"/>
      <c r="F527" s="23">
        <v>0</v>
      </c>
      <c r="G527" s="26">
        <v>0</v>
      </c>
      <c r="H527" s="26">
        <v>92</v>
      </c>
      <c r="I527" s="26">
        <v>52</v>
      </c>
      <c r="J527" s="26">
        <v>23</v>
      </c>
      <c r="K527" s="26">
        <v>54</v>
      </c>
      <c r="L527" s="26">
        <v>0</v>
      </c>
      <c r="M527" s="26">
        <v>0</v>
      </c>
      <c r="N527" s="27">
        <v>68</v>
      </c>
      <c r="O527" s="26">
        <v>68</v>
      </c>
      <c r="P527" s="26">
        <f t="shared" si="441"/>
        <v>357</v>
      </c>
      <c r="Q527" s="28" t="str">
        <f>IF(D527="物理类",IF(P527&gt;=分数线!$C$2,"本科",""),IF(D527="历史类",IF(P527&gt;=分数线!$C$3,"本科","")))</f>
        <v/>
      </c>
      <c r="R527" s="28">
        <f t="shared" si="442"/>
        <v>0</v>
      </c>
      <c r="S527" s="28" t="str">
        <f>IF(D527="物理类",IF(P527&gt;=分数线!$C$6,"重本",""),IF(D527="历史类",IF(P527&gt;=分数线!$C$7,"重本","")))</f>
        <v/>
      </c>
      <c r="T527" s="28">
        <f t="shared" si="404"/>
        <v>0</v>
      </c>
      <c r="U527" s="28">
        <f t="shared" si="403"/>
        <v>0</v>
      </c>
      <c r="V527" s="26">
        <v>11</v>
      </c>
      <c r="W527" s="26" t="s">
        <v>78</v>
      </c>
      <c r="X527" s="26">
        <f t="shared" si="405"/>
        <v>0</v>
      </c>
      <c r="Y527" s="26" t="s">
        <v>161</v>
      </c>
      <c r="Z527" s="26">
        <f t="shared" si="406"/>
        <v>0</v>
      </c>
      <c r="AA527" s="26" t="s">
        <v>359</v>
      </c>
      <c r="AB527" s="26">
        <f t="shared" si="407"/>
        <v>0</v>
      </c>
      <c r="AC527" s="49" t="s">
        <v>27</v>
      </c>
      <c r="AD527" s="26">
        <f t="shared" si="408"/>
        <v>0</v>
      </c>
      <c r="AE527" s="29" t="s">
        <v>82</v>
      </c>
      <c r="AF527" s="26">
        <f t="shared" si="409"/>
        <v>0</v>
      </c>
      <c r="AG527" s="29" t="s">
        <v>92</v>
      </c>
      <c r="AH527" s="26">
        <f t="shared" si="410"/>
        <v>0</v>
      </c>
      <c r="AI527" s="26">
        <v>15</v>
      </c>
      <c r="AJ527" s="26" t="s">
        <v>352</v>
      </c>
      <c r="AK527" s="26">
        <f t="shared" si="411"/>
        <v>0</v>
      </c>
      <c r="AL527" s="26" t="s">
        <v>265</v>
      </c>
      <c r="AM527" s="26">
        <f t="shared" si="412"/>
        <v>0</v>
      </c>
      <c r="AN527" s="26" t="s">
        <v>348</v>
      </c>
      <c r="AO527" s="26">
        <f t="shared" si="413"/>
        <v>0</v>
      </c>
      <c r="AP527" s="26" t="s">
        <v>81</v>
      </c>
      <c r="AQ527" s="26">
        <f t="shared" si="414"/>
        <v>0</v>
      </c>
      <c r="AR527" s="26" t="s">
        <v>66</v>
      </c>
      <c r="AS527" s="26">
        <f t="shared" si="415"/>
        <v>0</v>
      </c>
      <c r="AT527" s="26" t="s">
        <v>92</v>
      </c>
      <c r="AU527" s="26">
        <f t="shared" si="416"/>
        <v>0</v>
      </c>
      <c r="AV527" s="26">
        <v>15</v>
      </c>
      <c r="AW527" s="26" t="s">
        <v>20</v>
      </c>
      <c r="AX527" s="26">
        <f t="shared" si="417"/>
        <v>0</v>
      </c>
      <c r="AY527" s="26" t="s">
        <v>24</v>
      </c>
      <c r="AZ527" s="26">
        <f t="shared" si="418"/>
        <v>0</v>
      </c>
      <c r="BA527" s="26" t="s">
        <v>91</v>
      </c>
      <c r="BB527" s="26">
        <f t="shared" si="419"/>
        <v>0</v>
      </c>
      <c r="BC527" s="26" t="s">
        <v>81</v>
      </c>
      <c r="BD527" s="26">
        <f t="shared" si="420"/>
        <v>0</v>
      </c>
      <c r="BE527" s="26" t="s">
        <v>66</v>
      </c>
      <c r="BF527" s="26">
        <f t="shared" si="421"/>
        <v>0</v>
      </c>
      <c r="BG527" s="26" t="s">
        <v>92</v>
      </c>
      <c r="BH527" s="26">
        <f t="shared" si="422"/>
        <v>0</v>
      </c>
      <c r="BI527" s="26">
        <v>11</v>
      </c>
      <c r="BJ527" s="26" t="s">
        <v>78</v>
      </c>
      <c r="BK527" s="26">
        <f t="shared" si="423"/>
        <v>0</v>
      </c>
      <c r="BL527" s="26" t="s">
        <v>79</v>
      </c>
      <c r="BM527" s="26">
        <f t="shared" si="424"/>
        <v>0</v>
      </c>
      <c r="BN527" s="26" t="s">
        <v>96</v>
      </c>
      <c r="BO527" s="26">
        <f t="shared" si="425"/>
        <v>0</v>
      </c>
      <c r="BP527" s="26" t="s">
        <v>81</v>
      </c>
      <c r="BQ527" s="26">
        <f t="shared" si="426"/>
        <v>0</v>
      </c>
      <c r="BR527" s="26" t="s">
        <v>82</v>
      </c>
      <c r="BS527" s="26">
        <f t="shared" si="427"/>
        <v>0</v>
      </c>
      <c r="BT527" s="26" t="s">
        <v>23</v>
      </c>
      <c r="BU527" s="26">
        <f t="shared" si="428"/>
        <v>0</v>
      </c>
      <c r="BV527" s="26">
        <v>11</v>
      </c>
      <c r="BW527" s="26" t="s">
        <v>78</v>
      </c>
      <c r="BX527" s="26">
        <f t="shared" si="429"/>
        <v>0</v>
      </c>
      <c r="BY527" s="26" t="s">
        <v>79</v>
      </c>
      <c r="BZ527" s="26">
        <f t="shared" si="430"/>
        <v>0</v>
      </c>
      <c r="CA527" s="26" t="s">
        <v>80</v>
      </c>
      <c r="CB527" s="26">
        <f t="shared" si="431"/>
        <v>0</v>
      </c>
      <c r="CC527" s="26" t="s">
        <v>81</v>
      </c>
      <c r="CD527" s="26">
        <f t="shared" si="432"/>
        <v>0</v>
      </c>
      <c r="CE527" s="26" t="s">
        <v>82</v>
      </c>
      <c r="CF527" s="26">
        <f t="shared" si="433"/>
        <v>0</v>
      </c>
      <c r="CG527" s="26" t="s">
        <v>23</v>
      </c>
      <c r="CH527" s="26">
        <f t="shared" si="434"/>
        <v>0</v>
      </c>
      <c r="CI527" s="26">
        <v>11</v>
      </c>
      <c r="CJ527" s="26" t="s">
        <v>78</v>
      </c>
      <c r="CK527" s="26">
        <f t="shared" si="435"/>
        <v>0</v>
      </c>
      <c r="CL527" s="26" t="s">
        <v>79</v>
      </c>
      <c r="CM527" s="26">
        <f t="shared" si="436"/>
        <v>0</v>
      </c>
      <c r="CN527" s="26" t="s">
        <v>80</v>
      </c>
      <c r="CO527" s="26">
        <f t="shared" si="437"/>
        <v>0</v>
      </c>
      <c r="CP527" s="26" t="s">
        <v>81</v>
      </c>
      <c r="CQ527" s="26">
        <f t="shared" si="438"/>
        <v>0</v>
      </c>
      <c r="CR527" s="26" t="s">
        <v>82</v>
      </c>
      <c r="CS527" s="26">
        <f t="shared" si="439"/>
        <v>0</v>
      </c>
      <c r="CT527" s="26" t="s">
        <v>23</v>
      </c>
      <c r="CU527" s="26">
        <f t="shared" si="440"/>
        <v>0</v>
      </c>
    </row>
    <row r="528" spans="1:99" ht="15.75" x14ac:dyDescent="0.15">
      <c r="A528" s="23" t="s">
        <v>1153</v>
      </c>
      <c r="B528" s="24" t="s">
        <v>1154</v>
      </c>
      <c r="C528" s="23" t="s">
        <v>160</v>
      </c>
      <c r="D528" s="23" t="s">
        <v>9</v>
      </c>
      <c r="E528" s="25"/>
      <c r="F528" s="23">
        <v>0.2</v>
      </c>
      <c r="G528" s="26">
        <v>0</v>
      </c>
      <c r="H528" s="26">
        <v>86</v>
      </c>
      <c r="I528" s="26">
        <v>28</v>
      </c>
      <c r="J528" s="26">
        <v>65</v>
      </c>
      <c r="K528" s="26">
        <v>56</v>
      </c>
      <c r="L528" s="26">
        <v>0</v>
      </c>
      <c r="M528" s="26">
        <v>0</v>
      </c>
      <c r="N528" s="27">
        <v>60</v>
      </c>
      <c r="O528" s="26">
        <v>59</v>
      </c>
      <c r="P528" s="26">
        <f t="shared" si="441"/>
        <v>354</v>
      </c>
      <c r="Q528" s="28" t="str">
        <f>IF(D528="物理类",IF(P528&gt;=分数线!$C$2,"本科",""),IF(D528="历史类",IF(P528&gt;=分数线!$C$3,"本科","")))</f>
        <v/>
      </c>
      <c r="R528" s="28">
        <f t="shared" si="442"/>
        <v>-7.2</v>
      </c>
      <c r="S528" s="28" t="str">
        <f>IF(D528="物理类",IF(P528&gt;=分数线!$C$6,"重本",""),IF(D528="历史类",IF(P528&gt;=分数线!$C$7,"重本","")))</f>
        <v/>
      </c>
      <c r="T528" s="28">
        <f t="shared" si="404"/>
        <v>0</v>
      </c>
      <c r="U528" s="28">
        <f t="shared" si="403"/>
        <v>-7.2</v>
      </c>
      <c r="V528" s="26">
        <v>11</v>
      </c>
      <c r="W528" s="26" t="s">
        <v>301</v>
      </c>
      <c r="X528" s="26">
        <f t="shared" si="405"/>
        <v>-0.12</v>
      </c>
      <c r="Y528" s="26" t="s">
        <v>79</v>
      </c>
      <c r="Z528" s="26">
        <f t="shared" si="406"/>
        <v>-0.12</v>
      </c>
      <c r="AA528" s="26" t="s">
        <v>80</v>
      </c>
      <c r="AB528" s="26">
        <f t="shared" si="407"/>
        <v>-0.12</v>
      </c>
      <c r="AC528" s="49" t="s">
        <v>933</v>
      </c>
      <c r="AD528" s="26">
        <f t="shared" si="408"/>
        <v>-0.12</v>
      </c>
      <c r="AE528" s="29" t="s">
        <v>470</v>
      </c>
      <c r="AF528" s="26">
        <f t="shared" si="409"/>
        <v>-0.12</v>
      </c>
      <c r="AG528" s="29" t="s">
        <v>23</v>
      </c>
      <c r="AH528" s="26">
        <f t="shared" si="410"/>
        <v>-0.12</v>
      </c>
      <c r="AI528" s="26">
        <v>11</v>
      </c>
      <c r="AJ528" s="26" t="s">
        <v>343</v>
      </c>
      <c r="AK528" s="26">
        <f t="shared" si="411"/>
        <v>-0.12</v>
      </c>
      <c r="AL528" s="26" t="s">
        <v>79</v>
      </c>
      <c r="AM528" s="26">
        <f t="shared" si="412"/>
        <v>-0.12</v>
      </c>
      <c r="AN528" s="26" t="s">
        <v>96</v>
      </c>
      <c r="AO528" s="26">
        <f t="shared" si="413"/>
        <v>-0.12</v>
      </c>
      <c r="AP528" s="26" t="s">
        <v>81</v>
      </c>
      <c r="AQ528" s="26">
        <f t="shared" si="414"/>
        <v>-0.12</v>
      </c>
      <c r="AR528" s="26" t="s">
        <v>82</v>
      </c>
      <c r="AS528" s="26">
        <f t="shared" si="415"/>
        <v>-0.12</v>
      </c>
      <c r="AT528" s="26" t="s">
        <v>23</v>
      </c>
      <c r="AU528" s="26">
        <f t="shared" si="416"/>
        <v>-0.12</v>
      </c>
      <c r="AV528" s="26">
        <v>11</v>
      </c>
      <c r="AW528" s="26" t="s">
        <v>78</v>
      </c>
      <c r="AX528" s="26">
        <f t="shared" si="417"/>
        <v>-0.18</v>
      </c>
      <c r="AY528" s="26" t="s">
        <v>79</v>
      </c>
      <c r="AZ528" s="26">
        <f t="shared" si="418"/>
        <v>-0.18</v>
      </c>
      <c r="BA528" s="26" t="s">
        <v>96</v>
      </c>
      <c r="BB528" s="26">
        <f t="shared" si="419"/>
        <v>-0.18</v>
      </c>
      <c r="BC528" s="26" t="s">
        <v>81</v>
      </c>
      <c r="BD528" s="26">
        <f t="shared" si="420"/>
        <v>-0.18</v>
      </c>
      <c r="BE528" s="26" t="s">
        <v>82</v>
      </c>
      <c r="BF528" s="26">
        <f t="shared" si="421"/>
        <v>-0.18</v>
      </c>
      <c r="BG528" s="26" t="s">
        <v>23</v>
      </c>
      <c r="BH528" s="26">
        <f t="shared" si="422"/>
        <v>-0.18</v>
      </c>
      <c r="BI528" s="26">
        <v>11</v>
      </c>
      <c r="BJ528" s="26" t="s">
        <v>78</v>
      </c>
      <c r="BK528" s="26">
        <f t="shared" si="423"/>
        <v>-0.18</v>
      </c>
      <c r="BL528" s="26" t="s">
        <v>79</v>
      </c>
      <c r="BM528" s="26">
        <f t="shared" si="424"/>
        <v>-0.18</v>
      </c>
      <c r="BN528" s="26" t="s">
        <v>96</v>
      </c>
      <c r="BO528" s="26">
        <f t="shared" si="425"/>
        <v>-0.18</v>
      </c>
      <c r="BP528" s="26" t="s">
        <v>81</v>
      </c>
      <c r="BQ528" s="26">
        <f t="shared" si="426"/>
        <v>-0.18</v>
      </c>
      <c r="BR528" s="26" t="s">
        <v>82</v>
      </c>
      <c r="BS528" s="26">
        <f t="shared" si="427"/>
        <v>-0.18</v>
      </c>
      <c r="BT528" s="26" t="s">
        <v>23</v>
      </c>
      <c r="BU528" s="26">
        <f t="shared" si="428"/>
        <v>-0.18</v>
      </c>
      <c r="BV528" s="26">
        <v>11</v>
      </c>
      <c r="BW528" s="26" t="s">
        <v>78</v>
      </c>
      <c r="BX528" s="26">
        <f t="shared" si="429"/>
        <v>-0.3</v>
      </c>
      <c r="BY528" s="26" t="s">
        <v>79</v>
      </c>
      <c r="BZ528" s="26">
        <f t="shared" si="430"/>
        <v>-0.3</v>
      </c>
      <c r="CA528" s="26" t="s">
        <v>80</v>
      </c>
      <c r="CB528" s="26">
        <f t="shared" si="431"/>
        <v>-0.3</v>
      </c>
      <c r="CC528" s="26" t="s">
        <v>81</v>
      </c>
      <c r="CD528" s="26">
        <f t="shared" si="432"/>
        <v>-0.3</v>
      </c>
      <c r="CE528" s="26" t="s">
        <v>82</v>
      </c>
      <c r="CF528" s="26">
        <f t="shared" si="433"/>
        <v>-0.3</v>
      </c>
      <c r="CG528" s="26" t="s">
        <v>23</v>
      </c>
      <c r="CH528" s="26">
        <f t="shared" si="434"/>
        <v>-0.3</v>
      </c>
      <c r="CI528" s="26">
        <v>11</v>
      </c>
      <c r="CJ528" s="26" t="s">
        <v>78</v>
      </c>
      <c r="CK528" s="26">
        <f t="shared" si="435"/>
        <v>-0.3</v>
      </c>
      <c r="CL528" s="26" t="s">
        <v>79</v>
      </c>
      <c r="CM528" s="26">
        <f t="shared" si="436"/>
        <v>-0.3</v>
      </c>
      <c r="CN528" s="26" t="s">
        <v>80</v>
      </c>
      <c r="CO528" s="26">
        <f t="shared" si="437"/>
        <v>-0.3</v>
      </c>
      <c r="CP528" s="26" t="s">
        <v>81</v>
      </c>
      <c r="CQ528" s="26">
        <f t="shared" si="438"/>
        <v>-0.3</v>
      </c>
      <c r="CR528" s="26" t="s">
        <v>82</v>
      </c>
      <c r="CS528" s="26">
        <f t="shared" si="439"/>
        <v>-0.3</v>
      </c>
      <c r="CT528" s="26" t="s">
        <v>23</v>
      </c>
      <c r="CU528" s="26">
        <f t="shared" si="440"/>
        <v>-0.3</v>
      </c>
    </row>
    <row r="529" spans="1:99" ht="15.75" x14ac:dyDescent="0.15">
      <c r="A529" s="23" t="s">
        <v>1155</v>
      </c>
      <c r="B529" s="24" t="s">
        <v>1156</v>
      </c>
      <c r="C529" s="23" t="s">
        <v>160</v>
      </c>
      <c r="D529" s="23" t="s">
        <v>9</v>
      </c>
      <c r="E529" s="25"/>
      <c r="F529" s="23">
        <v>0</v>
      </c>
      <c r="G529" s="26">
        <v>0</v>
      </c>
      <c r="H529" s="26">
        <v>92</v>
      </c>
      <c r="I529" s="26">
        <v>30</v>
      </c>
      <c r="J529" s="26">
        <v>42</v>
      </c>
      <c r="K529" s="26">
        <v>57</v>
      </c>
      <c r="L529" s="26">
        <v>0</v>
      </c>
      <c r="M529" s="26">
        <v>0</v>
      </c>
      <c r="N529" s="27">
        <v>52</v>
      </c>
      <c r="O529" s="26">
        <v>60</v>
      </c>
      <c r="P529" s="26">
        <f t="shared" si="441"/>
        <v>333</v>
      </c>
      <c r="Q529" s="28" t="str">
        <f>IF(D529="物理类",IF(P529&gt;=分数线!$C$2,"本科",""),IF(D529="历史类",IF(P529&gt;=分数线!$C$3,"本科","")))</f>
        <v/>
      </c>
      <c r="R529" s="28">
        <f t="shared" si="442"/>
        <v>0</v>
      </c>
      <c r="S529" s="28" t="str">
        <f>IF(D529="物理类",IF(P529&gt;=分数线!$C$6,"重本",""),IF(D529="历史类",IF(P529&gt;=分数线!$C$7,"重本","")))</f>
        <v/>
      </c>
      <c r="T529" s="28">
        <f t="shared" si="404"/>
        <v>0</v>
      </c>
      <c r="U529" s="28">
        <f t="shared" si="403"/>
        <v>0</v>
      </c>
      <c r="V529" s="26">
        <v>11</v>
      </c>
      <c r="W529" s="26" t="s">
        <v>78</v>
      </c>
      <c r="X529" s="26">
        <f t="shared" si="405"/>
        <v>0</v>
      </c>
      <c r="Y529" s="26" t="s">
        <v>161</v>
      </c>
      <c r="Z529" s="26">
        <f t="shared" si="406"/>
        <v>0</v>
      </c>
      <c r="AA529" s="26" t="s">
        <v>359</v>
      </c>
      <c r="AB529" s="26">
        <f t="shared" si="407"/>
        <v>0</v>
      </c>
      <c r="AC529" s="49" t="s">
        <v>27</v>
      </c>
      <c r="AD529" s="26">
        <f t="shared" si="408"/>
        <v>0</v>
      </c>
      <c r="AE529" s="29" t="s">
        <v>82</v>
      </c>
      <c r="AF529" s="26">
        <f t="shared" si="409"/>
        <v>0</v>
      </c>
      <c r="AG529" s="29" t="s">
        <v>92</v>
      </c>
      <c r="AH529" s="26">
        <f t="shared" si="410"/>
        <v>0</v>
      </c>
      <c r="AI529" s="26">
        <v>11</v>
      </c>
      <c r="AJ529" s="26" t="s">
        <v>343</v>
      </c>
      <c r="AK529" s="26">
        <f t="shared" si="411"/>
        <v>0</v>
      </c>
      <c r="AL529" s="26" t="s">
        <v>79</v>
      </c>
      <c r="AM529" s="26">
        <f t="shared" si="412"/>
        <v>0</v>
      </c>
      <c r="AN529" s="26" t="s">
        <v>96</v>
      </c>
      <c r="AO529" s="26">
        <f t="shared" si="413"/>
        <v>0</v>
      </c>
      <c r="AP529" s="26" t="s">
        <v>81</v>
      </c>
      <c r="AQ529" s="26">
        <f t="shared" si="414"/>
        <v>0</v>
      </c>
      <c r="AR529" s="26" t="s">
        <v>82</v>
      </c>
      <c r="AS529" s="26">
        <f t="shared" si="415"/>
        <v>0</v>
      </c>
      <c r="AT529" s="26" t="s">
        <v>23</v>
      </c>
      <c r="AU529" s="26">
        <f t="shared" si="416"/>
        <v>0</v>
      </c>
      <c r="AV529" s="26" t="e">
        <v>#N/A</v>
      </c>
      <c r="AW529" s="26" t="e">
        <v>#N/A</v>
      </c>
      <c r="AX529" s="26">
        <f t="shared" si="417"/>
        <v>0</v>
      </c>
      <c r="AY529" s="26" t="e">
        <v>#N/A</v>
      </c>
      <c r="AZ529" s="26">
        <f t="shared" si="418"/>
        <v>0</v>
      </c>
      <c r="BA529" s="26" t="e">
        <v>#N/A</v>
      </c>
      <c r="BB529" s="26">
        <f t="shared" si="419"/>
        <v>0</v>
      </c>
      <c r="BC529" s="26" t="e">
        <v>#N/A</v>
      </c>
      <c r="BD529" s="26">
        <f t="shared" si="420"/>
        <v>0</v>
      </c>
      <c r="BE529" s="26" t="e">
        <v>#N/A</v>
      </c>
      <c r="BF529" s="26">
        <f t="shared" si="421"/>
        <v>0</v>
      </c>
      <c r="BG529" s="26" t="e">
        <v>#N/A</v>
      </c>
      <c r="BH529" s="26">
        <f t="shared" si="422"/>
        <v>0</v>
      </c>
      <c r="BI529" s="26">
        <v>11</v>
      </c>
      <c r="BJ529" s="26" t="s">
        <v>78</v>
      </c>
      <c r="BK529" s="26">
        <f t="shared" si="423"/>
        <v>0</v>
      </c>
      <c r="BL529" s="26" t="s">
        <v>79</v>
      </c>
      <c r="BM529" s="26">
        <f t="shared" si="424"/>
        <v>0</v>
      </c>
      <c r="BN529" s="26" t="s">
        <v>96</v>
      </c>
      <c r="BO529" s="26">
        <f t="shared" si="425"/>
        <v>0</v>
      </c>
      <c r="BP529" s="26" t="s">
        <v>81</v>
      </c>
      <c r="BQ529" s="26">
        <f t="shared" si="426"/>
        <v>0</v>
      </c>
      <c r="BR529" s="26" t="s">
        <v>82</v>
      </c>
      <c r="BS529" s="26">
        <f t="shared" si="427"/>
        <v>0</v>
      </c>
      <c r="BT529" s="26" t="s">
        <v>23</v>
      </c>
      <c r="BU529" s="26">
        <f t="shared" si="428"/>
        <v>0</v>
      </c>
      <c r="BV529" s="26">
        <v>11</v>
      </c>
      <c r="BW529" s="26" t="s">
        <v>78</v>
      </c>
      <c r="BX529" s="26">
        <f t="shared" si="429"/>
        <v>0</v>
      </c>
      <c r="BY529" s="26" t="s">
        <v>79</v>
      </c>
      <c r="BZ529" s="26">
        <f t="shared" si="430"/>
        <v>0</v>
      </c>
      <c r="CA529" s="26" t="s">
        <v>80</v>
      </c>
      <c r="CB529" s="26">
        <f t="shared" si="431"/>
        <v>0</v>
      </c>
      <c r="CC529" s="26" t="s">
        <v>81</v>
      </c>
      <c r="CD529" s="26">
        <f t="shared" si="432"/>
        <v>0</v>
      </c>
      <c r="CE529" s="26" t="s">
        <v>82</v>
      </c>
      <c r="CF529" s="26">
        <f t="shared" si="433"/>
        <v>0</v>
      </c>
      <c r="CG529" s="26" t="s">
        <v>23</v>
      </c>
      <c r="CH529" s="26">
        <f t="shared" si="434"/>
        <v>0</v>
      </c>
      <c r="CI529" s="26">
        <v>11</v>
      </c>
      <c r="CJ529" s="26" t="s">
        <v>78</v>
      </c>
      <c r="CK529" s="26">
        <f t="shared" si="435"/>
        <v>0</v>
      </c>
      <c r="CL529" s="26" t="s">
        <v>79</v>
      </c>
      <c r="CM529" s="26">
        <f t="shared" si="436"/>
        <v>0</v>
      </c>
      <c r="CN529" s="26" t="s">
        <v>80</v>
      </c>
      <c r="CO529" s="26">
        <f t="shared" si="437"/>
        <v>0</v>
      </c>
      <c r="CP529" s="26" t="s">
        <v>81</v>
      </c>
      <c r="CQ529" s="26">
        <f t="shared" si="438"/>
        <v>0</v>
      </c>
      <c r="CR529" s="26" t="s">
        <v>82</v>
      </c>
      <c r="CS529" s="26">
        <f t="shared" si="439"/>
        <v>0</v>
      </c>
      <c r="CT529" s="26" t="s">
        <v>23</v>
      </c>
      <c r="CU529" s="26">
        <f t="shared" si="440"/>
        <v>0</v>
      </c>
    </row>
    <row r="530" spans="1:99" ht="15.75" x14ac:dyDescent="0.15">
      <c r="A530" s="23" t="s">
        <v>1157</v>
      </c>
      <c r="B530" s="24" t="s">
        <v>1158</v>
      </c>
      <c r="C530" s="23" t="s">
        <v>160</v>
      </c>
      <c r="D530" s="23" t="s">
        <v>9</v>
      </c>
      <c r="E530" s="25"/>
      <c r="F530" s="23">
        <v>0.6</v>
      </c>
      <c r="G530" s="26">
        <v>0</v>
      </c>
      <c r="H530" s="26">
        <v>77</v>
      </c>
      <c r="I530" s="26">
        <v>30</v>
      </c>
      <c r="J530" s="26">
        <v>65</v>
      </c>
      <c r="K530" s="26">
        <v>50</v>
      </c>
      <c r="L530" s="26">
        <v>0</v>
      </c>
      <c r="M530" s="26">
        <v>0</v>
      </c>
      <c r="N530" s="27">
        <v>59</v>
      </c>
      <c r="O530" s="26">
        <v>47</v>
      </c>
      <c r="P530" s="26">
        <f t="shared" si="441"/>
        <v>328</v>
      </c>
      <c r="Q530" s="28" t="str">
        <f>IF(D530="物理类",IF(P530&gt;=分数线!$C$2,"本科",""),IF(D530="历史类",IF(P530&gt;=分数线!$C$3,"本科","")))</f>
        <v/>
      </c>
      <c r="R530" s="28">
        <f t="shared" si="442"/>
        <v>-21.6</v>
      </c>
      <c r="S530" s="28" t="str">
        <f>IF(D530="物理类",IF(P530&gt;=分数线!$C$6,"重本",""),IF(D530="历史类",IF(P530&gt;=分数线!$C$7,"重本","")))</f>
        <v/>
      </c>
      <c r="T530" s="28">
        <f t="shared" si="404"/>
        <v>0</v>
      </c>
      <c r="U530" s="28">
        <f t="shared" si="403"/>
        <v>-21.6</v>
      </c>
      <c r="V530" s="26">
        <v>11</v>
      </c>
      <c r="W530" s="26" t="s">
        <v>226</v>
      </c>
      <c r="X530" s="26">
        <f t="shared" si="405"/>
        <v>-0.36</v>
      </c>
      <c r="Y530" s="26" t="s">
        <v>86</v>
      </c>
      <c r="Z530" s="26">
        <f t="shared" si="406"/>
        <v>-0.36</v>
      </c>
      <c r="AA530" s="26" t="s">
        <v>64</v>
      </c>
      <c r="AB530" s="26">
        <f t="shared" si="407"/>
        <v>-0.36</v>
      </c>
      <c r="AC530" s="49" t="s">
        <v>65</v>
      </c>
      <c r="AD530" s="26">
        <f t="shared" si="408"/>
        <v>-0.36</v>
      </c>
      <c r="AE530" s="29" t="s">
        <v>82</v>
      </c>
      <c r="AF530" s="26">
        <f t="shared" si="409"/>
        <v>-0.36</v>
      </c>
      <c r="AG530" s="29" t="s">
        <v>23</v>
      </c>
      <c r="AH530" s="26">
        <f t="shared" si="410"/>
        <v>-0.36</v>
      </c>
      <c r="AI530" s="26">
        <v>14</v>
      </c>
      <c r="AJ530" s="26" t="s">
        <v>85</v>
      </c>
      <c r="AK530" s="26">
        <f t="shared" si="411"/>
        <v>-0.36</v>
      </c>
      <c r="AL530" s="26" t="s">
        <v>86</v>
      </c>
      <c r="AM530" s="26">
        <f t="shared" si="412"/>
        <v>-0.36</v>
      </c>
      <c r="AN530" s="26" t="s">
        <v>306</v>
      </c>
      <c r="AO530" s="26">
        <f t="shared" si="413"/>
        <v>-0.36</v>
      </c>
      <c r="AP530" s="26" t="s">
        <v>27</v>
      </c>
      <c r="AQ530" s="26">
        <f t="shared" si="414"/>
        <v>-0.36</v>
      </c>
      <c r="AR530" s="26" t="s">
        <v>466</v>
      </c>
      <c r="AS530" s="26">
        <f t="shared" si="415"/>
        <v>-0.36</v>
      </c>
      <c r="AT530" s="26" t="s">
        <v>602</v>
      </c>
      <c r="AU530" s="26">
        <f t="shared" si="416"/>
        <v>-0.36</v>
      </c>
      <c r="AV530" s="26">
        <v>14</v>
      </c>
      <c r="AW530" s="26" t="s">
        <v>85</v>
      </c>
      <c r="AX530" s="26">
        <f t="shared" si="417"/>
        <v>-0.54</v>
      </c>
      <c r="AY530" s="26" t="s">
        <v>86</v>
      </c>
      <c r="AZ530" s="26">
        <f t="shared" si="418"/>
        <v>-0.54</v>
      </c>
      <c r="BA530" s="26" t="s">
        <v>306</v>
      </c>
      <c r="BB530" s="26">
        <f t="shared" si="419"/>
        <v>-0.54</v>
      </c>
      <c r="BC530" s="26" t="s">
        <v>27</v>
      </c>
      <c r="BD530" s="26">
        <f t="shared" si="420"/>
        <v>-0.54</v>
      </c>
      <c r="BE530" s="26" t="s">
        <v>466</v>
      </c>
      <c r="BF530" s="26">
        <f t="shared" si="421"/>
        <v>-0.54</v>
      </c>
      <c r="BG530" s="26" t="s">
        <v>23</v>
      </c>
      <c r="BH530" s="26">
        <f t="shared" si="422"/>
        <v>-0.54</v>
      </c>
      <c r="BI530" s="26">
        <v>11</v>
      </c>
      <c r="BJ530" s="26" t="s">
        <v>78</v>
      </c>
      <c r="BK530" s="26">
        <f t="shared" si="423"/>
        <v>-0.54</v>
      </c>
      <c r="BL530" s="26" t="s">
        <v>79</v>
      </c>
      <c r="BM530" s="26">
        <f t="shared" si="424"/>
        <v>-0.54</v>
      </c>
      <c r="BN530" s="26" t="s">
        <v>96</v>
      </c>
      <c r="BO530" s="26">
        <f t="shared" si="425"/>
        <v>-0.54</v>
      </c>
      <c r="BP530" s="26" t="s">
        <v>81</v>
      </c>
      <c r="BQ530" s="26">
        <f t="shared" si="426"/>
        <v>-0.54</v>
      </c>
      <c r="BR530" s="26" t="s">
        <v>82</v>
      </c>
      <c r="BS530" s="26">
        <f t="shared" si="427"/>
        <v>-0.54</v>
      </c>
      <c r="BT530" s="26" t="s">
        <v>23</v>
      </c>
      <c r="BU530" s="26">
        <f t="shared" si="428"/>
        <v>-0.54</v>
      </c>
      <c r="BV530" s="26">
        <v>11</v>
      </c>
      <c r="BW530" s="26" t="s">
        <v>78</v>
      </c>
      <c r="BX530" s="26">
        <f t="shared" si="429"/>
        <v>-0.9</v>
      </c>
      <c r="BY530" s="26" t="s">
        <v>79</v>
      </c>
      <c r="BZ530" s="26">
        <f t="shared" si="430"/>
        <v>-0.9</v>
      </c>
      <c r="CA530" s="26" t="s">
        <v>80</v>
      </c>
      <c r="CB530" s="26">
        <f t="shared" si="431"/>
        <v>-0.9</v>
      </c>
      <c r="CC530" s="26" t="s">
        <v>81</v>
      </c>
      <c r="CD530" s="26">
        <f t="shared" si="432"/>
        <v>-0.9</v>
      </c>
      <c r="CE530" s="26" t="s">
        <v>82</v>
      </c>
      <c r="CF530" s="26">
        <f t="shared" si="433"/>
        <v>-0.9</v>
      </c>
      <c r="CG530" s="26" t="s">
        <v>23</v>
      </c>
      <c r="CH530" s="26">
        <f t="shared" si="434"/>
        <v>-0.9</v>
      </c>
      <c r="CI530" s="26">
        <v>11</v>
      </c>
      <c r="CJ530" s="26" t="s">
        <v>78</v>
      </c>
      <c r="CK530" s="26">
        <f t="shared" si="435"/>
        <v>-0.9</v>
      </c>
      <c r="CL530" s="26" t="s">
        <v>79</v>
      </c>
      <c r="CM530" s="26">
        <f t="shared" si="436"/>
        <v>-0.9</v>
      </c>
      <c r="CN530" s="26" t="s">
        <v>80</v>
      </c>
      <c r="CO530" s="26">
        <f t="shared" si="437"/>
        <v>-0.9</v>
      </c>
      <c r="CP530" s="26" t="s">
        <v>81</v>
      </c>
      <c r="CQ530" s="26">
        <f t="shared" si="438"/>
        <v>-0.9</v>
      </c>
      <c r="CR530" s="26" t="s">
        <v>82</v>
      </c>
      <c r="CS530" s="26">
        <f t="shared" si="439"/>
        <v>-0.9</v>
      </c>
      <c r="CT530" s="26" t="s">
        <v>23</v>
      </c>
      <c r="CU530" s="26">
        <f t="shared" si="440"/>
        <v>-0.9</v>
      </c>
    </row>
    <row r="531" spans="1:99" ht="15.75" x14ac:dyDescent="0.15">
      <c r="A531" s="23" t="s">
        <v>1159</v>
      </c>
      <c r="B531" s="24" t="s">
        <v>1160</v>
      </c>
      <c r="C531" s="23" t="s">
        <v>160</v>
      </c>
      <c r="D531" s="23" t="s">
        <v>9</v>
      </c>
      <c r="E531" s="25"/>
      <c r="F531" s="23">
        <v>0</v>
      </c>
      <c r="G531" s="26">
        <v>0</v>
      </c>
      <c r="H531" s="26">
        <v>85</v>
      </c>
      <c r="I531" s="26">
        <v>18</v>
      </c>
      <c r="J531" s="26">
        <v>31</v>
      </c>
      <c r="K531" s="26">
        <v>51</v>
      </c>
      <c r="L531" s="26">
        <v>0</v>
      </c>
      <c r="M531" s="26">
        <v>0</v>
      </c>
      <c r="N531" s="27">
        <v>63</v>
      </c>
      <c r="O531" s="26">
        <v>51</v>
      </c>
      <c r="P531" s="26">
        <f t="shared" si="441"/>
        <v>299</v>
      </c>
      <c r="Q531" s="28" t="str">
        <f>IF(D531="物理类",IF(P531&gt;=分数线!$C$2,"本科",""),IF(D531="历史类",IF(P531&gt;=分数线!$C$3,"本科","")))</f>
        <v/>
      </c>
      <c r="R531" s="28">
        <f t="shared" si="442"/>
        <v>0</v>
      </c>
      <c r="S531" s="28" t="str">
        <f>IF(D531="物理类",IF(P531&gt;=分数线!$C$6,"重本",""),IF(D531="历史类",IF(P531&gt;=分数线!$C$7,"重本","")))</f>
        <v/>
      </c>
      <c r="T531" s="28">
        <f t="shared" si="404"/>
        <v>0</v>
      </c>
      <c r="U531" s="28">
        <f t="shared" si="403"/>
        <v>0</v>
      </c>
      <c r="V531" s="26">
        <v>11</v>
      </c>
      <c r="W531" s="26" t="s">
        <v>343</v>
      </c>
      <c r="X531" s="26">
        <f t="shared" si="405"/>
        <v>0</v>
      </c>
      <c r="Y531" s="26" t="s">
        <v>79</v>
      </c>
      <c r="Z531" s="26">
        <f t="shared" si="406"/>
        <v>0</v>
      </c>
      <c r="AA531" s="26" t="s">
        <v>344</v>
      </c>
      <c r="AB531" s="26">
        <f t="shared" si="407"/>
        <v>0</v>
      </c>
      <c r="AC531" s="49" t="s">
        <v>933</v>
      </c>
      <c r="AD531" s="26">
        <f t="shared" si="408"/>
        <v>0</v>
      </c>
      <c r="AE531" s="29" t="s">
        <v>82</v>
      </c>
      <c r="AF531" s="26">
        <f t="shared" si="409"/>
        <v>0</v>
      </c>
      <c r="AG531" s="29" t="s">
        <v>565</v>
      </c>
      <c r="AH531" s="26">
        <f t="shared" si="410"/>
        <v>0</v>
      </c>
      <c r="AI531" s="26">
        <v>11</v>
      </c>
      <c r="AJ531" s="26" t="s">
        <v>343</v>
      </c>
      <c r="AK531" s="26">
        <f t="shared" si="411"/>
        <v>0</v>
      </c>
      <c r="AL531" s="26" t="s">
        <v>79</v>
      </c>
      <c r="AM531" s="26">
        <f t="shared" si="412"/>
        <v>0</v>
      </c>
      <c r="AN531" s="26" t="s">
        <v>96</v>
      </c>
      <c r="AO531" s="26">
        <f t="shared" si="413"/>
        <v>0</v>
      </c>
      <c r="AP531" s="26" t="s">
        <v>81</v>
      </c>
      <c r="AQ531" s="26">
        <f t="shared" si="414"/>
        <v>0</v>
      </c>
      <c r="AR531" s="26" t="s">
        <v>82</v>
      </c>
      <c r="AS531" s="26">
        <f t="shared" si="415"/>
        <v>0</v>
      </c>
      <c r="AT531" s="26" t="s">
        <v>23</v>
      </c>
      <c r="AU531" s="26">
        <f t="shared" si="416"/>
        <v>0</v>
      </c>
      <c r="AV531" s="26">
        <v>11</v>
      </c>
      <c r="AW531" s="26" t="s">
        <v>78</v>
      </c>
      <c r="AX531" s="26">
        <f t="shared" si="417"/>
        <v>0</v>
      </c>
      <c r="AY531" s="26" t="s">
        <v>79</v>
      </c>
      <c r="AZ531" s="26">
        <f t="shared" si="418"/>
        <v>0</v>
      </c>
      <c r="BA531" s="26" t="s">
        <v>96</v>
      </c>
      <c r="BB531" s="26">
        <f t="shared" si="419"/>
        <v>0</v>
      </c>
      <c r="BC531" s="26" t="s">
        <v>81</v>
      </c>
      <c r="BD531" s="26">
        <f t="shared" si="420"/>
        <v>0</v>
      </c>
      <c r="BE531" s="26" t="s">
        <v>82</v>
      </c>
      <c r="BF531" s="26">
        <f t="shared" si="421"/>
        <v>0</v>
      </c>
      <c r="BG531" s="26" t="s">
        <v>23</v>
      </c>
      <c r="BH531" s="26">
        <f t="shared" si="422"/>
        <v>0</v>
      </c>
      <c r="BI531" s="26" t="e">
        <v>#N/A</v>
      </c>
      <c r="BJ531" s="26" t="e">
        <v>#N/A</v>
      </c>
      <c r="BK531" s="26">
        <f t="shared" si="423"/>
        <v>0</v>
      </c>
      <c r="BL531" s="26" t="e">
        <v>#N/A</v>
      </c>
      <c r="BM531" s="26">
        <f t="shared" si="424"/>
        <v>0</v>
      </c>
      <c r="BN531" s="26" t="e">
        <v>#N/A</v>
      </c>
      <c r="BO531" s="26">
        <f t="shared" si="425"/>
        <v>0</v>
      </c>
      <c r="BP531" s="26" t="e">
        <v>#N/A</v>
      </c>
      <c r="BQ531" s="26">
        <f t="shared" si="426"/>
        <v>0</v>
      </c>
      <c r="BR531" s="26" t="e">
        <v>#N/A</v>
      </c>
      <c r="BS531" s="26">
        <f t="shared" si="427"/>
        <v>0</v>
      </c>
      <c r="BT531" s="26" t="e">
        <v>#N/A</v>
      </c>
      <c r="BU531" s="26">
        <f t="shared" si="428"/>
        <v>0</v>
      </c>
      <c r="BV531" s="26" t="e">
        <v>#N/A</v>
      </c>
      <c r="BW531" s="26" t="e">
        <v>#N/A</v>
      </c>
      <c r="BX531" s="26">
        <f t="shared" si="429"/>
        <v>0</v>
      </c>
      <c r="BY531" s="26" t="e">
        <v>#N/A</v>
      </c>
      <c r="BZ531" s="26">
        <f t="shared" si="430"/>
        <v>0</v>
      </c>
      <c r="CA531" s="26" t="e">
        <v>#N/A</v>
      </c>
      <c r="CB531" s="26">
        <f t="shared" si="431"/>
        <v>0</v>
      </c>
      <c r="CC531" s="26" t="e">
        <v>#N/A</v>
      </c>
      <c r="CD531" s="26">
        <f t="shared" si="432"/>
        <v>0</v>
      </c>
      <c r="CE531" s="26" t="e">
        <v>#N/A</v>
      </c>
      <c r="CF531" s="26">
        <f t="shared" si="433"/>
        <v>0</v>
      </c>
      <c r="CG531" s="26" t="e">
        <v>#N/A</v>
      </c>
      <c r="CH531" s="26">
        <f t="shared" si="434"/>
        <v>0</v>
      </c>
      <c r="CI531" s="26">
        <v>11</v>
      </c>
      <c r="CJ531" s="26" t="s">
        <v>78</v>
      </c>
      <c r="CK531" s="26">
        <f t="shared" si="435"/>
        <v>0</v>
      </c>
      <c r="CL531" s="26" t="s">
        <v>79</v>
      </c>
      <c r="CM531" s="26">
        <f t="shared" si="436"/>
        <v>0</v>
      </c>
      <c r="CN531" s="26" t="s">
        <v>80</v>
      </c>
      <c r="CO531" s="26">
        <f t="shared" si="437"/>
        <v>0</v>
      </c>
      <c r="CP531" s="26" t="s">
        <v>81</v>
      </c>
      <c r="CQ531" s="26">
        <f t="shared" si="438"/>
        <v>0</v>
      </c>
      <c r="CR531" s="26" t="s">
        <v>82</v>
      </c>
      <c r="CS531" s="26">
        <f t="shared" si="439"/>
        <v>0</v>
      </c>
      <c r="CT531" s="26" t="s">
        <v>23</v>
      </c>
      <c r="CU531" s="26">
        <f t="shared" si="440"/>
        <v>0</v>
      </c>
    </row>
    <row r="532" spans="1:99" ht="15.75" x14ac:dyDescent="0.15">
      <c r="A532" s="23" t="s">
        <v>1161</v>
      </c>
      <c r="B532" s="24" t="s">
        <v>1162</v>
      </c>
      <c r="C532" s="23" t="s">
        <v>160</v>
      </c>
      <c r="D532" s="23" t="s">
        <v>9</v>
      </c>
      <c r="E532" s="25"/>
      <c r="F532" s="23">
        <v>0</v>
      </c>
      <c r="G532" s="26">
        <v>0</v>
      </c>
      <c r="H532" s="26">
        <v>72</v>
      </c>
      <c r="I532" s="26">
        <v>15</v>
      </c>
      <c r="J532" s="26">
        <v>29</v>
      </c>
      <c r="K532" s="26">
        <v>32</v>
      </c>
      <c r="L532" s="26">
        <v>0</v>
      </c>
      <c r="M532" s="26">
        <v>0</v>
      </c>
      <c r="N532" s="27">
        <v>46</v>
      </c>
      <c r="O532" s="26">
        <v>42</v>
      </c>
      <c r="P532" s="26">
        <f t="shared" si="441"/>
        <v>236</v>
      </c>
      <c r="Q532" s="28" t="str">
        <f>IF(D532="物理类",IF(P532&gt;=分数线!$C$2,"本科",""),IF(D532="历史类",IF(P532&gt;=分数线!$C$3,"本科","")))</f>
        <v/>
      </c>
      <c r="R532" s="28">
        <f t="shared" si="442"/>
        <v>0</v>
      </c>
      <c r="S532" s="28" t="str">
        <f>IF(D532="物理类",IF(P532&gt;=分数线!$C$6,"重本",""),IF(D532="历史类",IF(P532&gt;=分数线!$C$7,"重本","")))</f>
        <v/>
      </c>
      <c r="T532" s="28">
        <f t="shared" si="404"/>
        <v>0</v>
      </c>
      <c r="U532" s="28">
        <f t="shared" si="403"/>
        <v>0</v>
      </c>
      <c r="V532" s="26">
        <v>11</v>
      </c>
      <c r="W532" s="26" t="s">
        <v>343</v>
      </c>
      <c r="X532" s="26">
        <f t="shared" si="405"/>
        <v>0</v>
      </c>
      <c r="Y532" s="26" t="s">
        <v>79</v>
      </c>
      <c r="Z532" s="26">
        <f t="shared" si="406"/>
        <v>0</v>
      </c>
      <c r="AA532" s="26" t="s">
        <v>344</v>
      </c>
      <c r="AB532" s="26">
        <f t="shared" si="407"/>
        <v>0</v>
      </c>
      <c r="AC532" s="49" t="s">
        <v>933</v>
      </c>
      <c r="AD532" s="26">
        <f t="shared" si="408"/>
        <v>0</v>
      </c>
      <c r="AE532" s="29" t="s">
        <v>82</v>
      </c>
      <c r="AF532" s="26">
        <f t="shared" si="409"/>
        <v>0</v>
      </c>
      <c r="AG532" s="29" t="s">
        <v>565</v>
      </c>
      <c r="AH532" s="26">
        <f t="shared" si="410"/>
        <v>0</v>
      </c>
      <c r="AI532" s="26">
        <v>11</v>
      </c>
      <c r="AJ532" s="26" t="s">
        <v>343</v>
      </c>
      <c r="AK532" s="26">
        <f t="shared" si="411"/>
        <v>0</v>
      </c>
      <c r="AL532" s="26" t="s">
        <v>79</v>
      </c>
      <c r="AM532" s="26">
        <f t="shared" si="412"/>
        <v>0</v>
      </c>
      <c r="AN532" s="26" t="s">
        <v>96</v>
      </c>
      <c r="AO532" s="26">
        <f t="shared" si="413"/>
        <v>0</v>
      </c>
      <c r="AP532" s="26" t="s">
        <v>81</v>
      </c>
      <c r="AQ532" s="26">
        <f t="shared" si="414"/>
        <v>0</v>
      </c>
      <c r="AR532" s="26" t="s">
        <v>82</v>
      </c>
      <c r="AS532" s="26">
        <f t="shared" si="415"/>
        <v>0</v>
      </c>
      <c r="AT532" s="26" t="s">
        <v>23</v>
      </c>
      <c r="AU532" s="26">
        <f t="shared" si="416"/>
        <v>0</v>
      </c>
      <c r="AV532" s="26" t="e">
        <v>#N/A</v>
      </c>
      <c r="AW532" s="26" t="e">
        <v>#N/A</v>
      </c>
      <c r="AX532" s="26">
        <f t="shared" si="417"/>
        <v>0</v>
      </c>
      <c r="AY532" s="26" t="e">
        <v>#N/A</v>
      </c>
      <c r="AZ532" s="26">
        <f t="shared" si="418"/>
        <v>0</v>
      </c>
      <c r="BA532" s="26" t="e">
        <v>#N/A</v>
      </c>
      <c r="BB532" s="26">
        <f t="shared" si="419"/>
        <v>0</v>
      </c>
      <c r="BC532" s="26" t="e">
        <v>#N/A</v>
      </c>
      <c r="BD532" s="26">
        <f t="shared" si="420"/>
        <v>0</v>
      </c>
      <c r="BE532" s="26" t="e">
        <v>#N/A</v>
      </c>
      <c r="BF532" s="26">
        <f t="shared" si="421"/>
        <v>0</v>
      </c>
      <c r="BG532" s="26" t="e">
        <v>#N/A</v>
      </c>
      <c r="BH532" s="26">
        <f t="shared" si="422"/>
        <v>0</v>
      </c>
      <c r="BI532" s="26" t="e">
        <v>#N/A</v>
      </c>
      <c r="BJ532" s="26" t="e">
        <v>#N/A</v>
      </c>
      <c r="BK532" s="26">
        <f t="shared" si="423"/>
        <v>0</v>
      </c>
      <c r="BL532" s="26" t="e">
        <v>#N/A</v>
      </c>
      <c r="BM532" s="26">
        <f t="shared" si="424"/>
        <v>0</v>
      </c>
      <c r="BN532" s="26" t="e">
        <v>#N/A</v>
      </c>
      <c r="BO532" s="26">
        <f t="shared" si="425"/>
        <v>0</v>
      </c>
      <c r="BP532" s="26" t="e">
        <v>#N/A</v>
      </c>
      <c r="BQ532" s="26">
        <f t="shared" si="426"/>
        <v>0</v>
      </c>
      <c r="BR532" s="26" t="e">
        <v>#N/A</v>
      </c>
      <c r="BS532" s="26">
        <f t="shared" si="427"/>
        <v>0</v>
      </c>
      <c r="BT532" s="26" t="e">
        <v>#N/A</v>
      </c>
      <c r="BU532" s="26">
        <f t="shared" si="428"/>
        <v>0</v>
      </c>
      <c r="BV532" s="26" t="e">
        <v>#N/A</v>
      </c>
      <c r="BW532" s="26" t="e">
        <v>#N/A</v>
      </c>
      <c r="BX532" s="26">
        <f t="shared" si="429"/>
        <v>0</v>
      </c>
      <c r="BY532" s="26" t="e">
        <v>#N/A</v>
      </c>
      <c r="BZ532" s="26">
        <f t="shared" si="430"/>
        <v>0</v>
      </c>
      <c r="CA532" s="26" t="e">
        <v>#N/A</v>
      </c>
      <c r="CB532" s="26">
        <f t="shared" si="431"/>
        <v>0</v>
      </c>
      <c r="CC532" s="26" t="e">
        <v>#N/A</v>
      </c>
      <c r="CD532" s="26">
        <f t="shared" si="432"/>
        <v>0</v>
      </c>
      <c r="CE532" s="26" t="e">
        <v>#N/A</v>
      </c>
      <c r="CF532" s="26">
        <f t="shared" si="433"/>
        <v>0</v>
      </c>
      <c r="CG532" s="26" t="e">
        <v>#N/A</v>
      </c>
      <c r="CH532" s="26">
        <f t="shared" si="434"/>
        <v>0</v>
      </c>
      <c r="CI532" s="26">
        <v>11</v>
      </c>
      <c r="CJ532" s="26" t="s">
        <v>78</v>
      </c>
      <c r="CK532" s="26">
        <f t="shared" si="435"/>
        <v>0</v>
      </c>
      <c r="CL532" s="26" t="s">
        <v>79</v>
      </c>
      <c r="CM532" s="26">
        <f t="shared" si="436"/>
        <v>0</v>
      </c>
      <c r="CN532" s="26" t="s">
        <v>80</v>
      </c>
      <c r="CO532" s="26">
        <f t="shared" si="437"/>
        <v>0</v>
      </c>
      <c r="CP532" s="26" t="s">
        <v>81</v>
      </c>
      <c r="CQ532" s="26">
        <f t="shared" si="438"/>
        <v>0</v>
      </c>
      <c r="CR532" s="26" t="s">
        <v>82</v>
      </c>
      <c r="CS532" s="26">
        <f t="shared" si="439"/>
        <v>0</v>
      </c>
      <c r="CT532" s="26" t="s">
        <v>23</v>
      </c>
      <c r="CU532" s="26">
        <f t="shared" si="440"/>
        <v>0</v>
      </c>
    </row>
    <row r="533" spans="1:99" ht="15.75" x14ac:dyDescent="0.15">
      <c r="A533" s="23" t="s">
        <v>1163</v>
      </c>
      <c r="B533" s="24" t="s">
        <v>1164</v>
      </c>
      <c r="C533" s="23" t="s">
        <v>160</v>
      </c>
      <c r="D533" s="23" t="s">
        <v>9</v>
      </c>
      <c r="E533" s="25"/>
      <c r="F533" s="23">
        <v>1</v>
      </c>
      <c r="G533" s="26">
        <v>0</v>
      </c>
      <c r="H533" s="26">
        <v>112</v>
      </c>
      <c r="I533" s="26">
        <v>71</v>
      </c>
      <c r="J533" s="26">
        <v>118</v>
      </c>
      <c r="K533" s="26">
        <v>76</v>
      </c>
      <c r="L533" s="26">
        <v>0</v>
      </c>
      <c r="M533" s="26">
        <v>77</v>
      </c>
      <c r="N533" s="27">
        <v>86</v>
      </c>
      <c r="O533" s="26">
        <v>0</v>
      </c>
      <c r="P533" s="26">
        <f t="shared" si="441"/>
        <v>540</v>
      </c>
      <c r="Q533" s="28" t="str">
        <f>IF(D533="物理类",IF(P533&gt;=分数线!$C$2,"本科",""),IF(D533="历史类",IF(P533&gt;=分数线!$C$3,"本科","")))</f>
        <v>本科</v>
      </c>
      <c r="R533" s="28">
        <f t="shared" si="442"/>
        <v>36</v>
      </c>
      <c r="S533" s="28" t="str">
        <f>IF(D533="物理类",IF(P533&gt;=分数线!$C$6,"重本",""),IF(D533="历史类",IF(P533&gt;=分数线!$C$7,"重本","")))</f>
        <v>重本</v>
      </c>
      <c r="T533" s="28">
        <f t="shared" si="404"/>
        <v>144</v>
      </c>
      <c r="U533" s="28">
        <f t="shared" si="403"/>
        <v>180</v>
      </c>
      <c r="V533" s="26">
        <v>12</v>
      </c>
      <c r="W533" s="26" t="s">
        <v>181</v>
      </c>
      <c r="X533" s="26">
        <f t="shared" si="405"/>
        <v>3</v>
      </c>
      <c r="Y533" s="26" t="s">
        <v>182</v>
      </c>
      <c r="Z533" s="26">
        <f t="shared" si="406"/>
        <v>3</v>
      </c>
      <c r="AA533" s="26" t="s">
        <v>91</v>
      </c>
      <c r="AB533" s="26">
        <f t="shared" si="407"/>
        <v>3</v>
      </c>
      <c r="AC533" s="49" t="s">
        <v>27</v>
      </c>
      <c r="AD533" s="26">
        <f t="shared" si="408"/>
        <v>3</v>
      </c>
      <c r="AE533" s="29" t="s">
        <v>66</v>
      </c>
      <c r="AF533" s="26">
        <f t="shared" si="409"/>
        <v>3</v>
      </c>
      <c r="AG533" s="29" t="s">
        <v>185</v>
      </c>
      <c r="AH533" s="26">
        <f t="shared" si="410"/>
        <v>3</v>
      </c>
      <c r="AI533" s="26">
        <v>12</v>
      </c>
      <c r="AJ533" s="26" t="s">
        <v>78</v>
      </c>
      <c r="AK533" s="26">
        <f t="shared" si="411"/>
        <v>3</v>
      </c>
      <c r="AL533" s="26" t="s">
        <v>14</v>
      </c>
      <c r="AM533" s="26">
        <f t="shared" si="412"/>
        <v>3</v>
      </c>
      <c r="AN533" s="26" t="s">
        <v>93</v>
      </c>
      <c r="AO533" s="26">
        <f t="shared" si="413"/>
        <v>3</v>
      </c>
      <c r="AP533" s="26" t="s">
        <v>918</v>
      </c>
      <c r="AQ533" s="26">
        <f t="shared" si="414"/>
        <v>3</v>
      </c>
      <c r="AR533" s="26" t="s">
        <v>228</v>
      </c>
      <c r="AS533" s="26">
        <f t="shared" si="415"/>
        <v>3</v>
      </c>
      <c r="AT533" s="26" t="s">
        <v>82</v>
      </c>
      <c r="AU533" s="26">
        <f t="shared" si="416"/>
        <v>3</v>
      </c>
      <c r="AV533" s="26">
        <v>12</v>
      </c>
      <c r="AW533" s="26" t="s">
        <v>347</v>
      </c>
      <c r="AX533" s="26">
        <f t="shared" si="417"/>
        <v>4.5</v>
      </c>
      <c r="AY533" s="26" t="s">
        <v>267</v>
      </c>
      <c r="AZ533" s="26">
        <f t="shared" si="418"/>
        <v>4.5</v>
      </c>
      <c r="BA533" s="26" t="s">
        <v>93</v>
      </c>
      <c r="BB533" s="26">
        <f t="shared" si="419"/>
        <v>4.5</v>
      </c>
      <c r="BC533" s="26" t="s">
        <v>65</v>
      </c>
      <c r="BD533" s="26">
        <f t="shared" si="420"/>
        <v>4.5</v>
      </c>
      <c r="BE533" s="26" t="s">
        <v>99</v>
      </c>
      <c r="BF533" s="26">
        <f t="shared" si="421"/>
        <v>4.5</v>
      </c>
      <c r="BG533" s="26" t="s">
        <v>82</v>
      </c>
      <c r="BH533" s="26">
        <f t="shared" si="422"/>
        <v>4.5</v>
      </c>
      <c r="BI533" s="26">
        <v>12</v>
      </c>
      <c r="BJ533" s="26" t="s">
        <v>347</v>
      </c>
      <c r="BK533" s="26">
        <f t="shared" si="423"/>
        <v>4.5</v>
      </c>
      <c r="BL533" s="26" t="s">
        <v>267</v>
      </c>
      <c r="BM533" s="26">
        <f t="shared" si="424"/>
        <v>4.5</v>
      </c>
      <c r="BN533" s="26" t="s">
        <v>306</v>
      </c>
      <c r="BO533" s="26">
        <f t="shared" si="425"/>
        <v>4.5</v>
      </c>
      <c r="BP533" s="26" t="s">
        <v>65</v>
      </c>
      <c r="BQ533" s="26">
        <f t="shared" si="426"/>
        <v>4.5</v>
      </c>
      <c r="BR533" s="26" t="s">
        <v>99</v>
      </c>
      <c r="BS533" s="26">
        <f t="shared" si="427"/>
        <v>4.5</v>
      </c>
      <c r="BT533" s="26" t="s">
        <v>82</v>
      </c>
      <c r="BU533" s="26">
        <f t="shared" si="428"/>
        <v>4.5</v>
      </c>
      <c r="BV533" s="26">
        <v>12</v>
      </c>
      <c r="BW533" s="26" t="s">
        <v>347</v>
      </c>
      <c r="BX533" s="26">
        <f t="shared" si="429"/>
        <v>7.5</v>
      </c>
      <c r="BY533" s="26" t="s">
        <v>86</v>
      </c>
      <c r="BZ533" s="26">
        <f t="shared" si="430"/>
        <v>7.5</v>
      </c>
      <c r="CA533" s="26" t="s">
        <v>306</v>
      </c>
      <c r="CB533" s="26">
        <f t="shared" si="431"/>
        <v>7.5</v>
      </c>
      <c r="CC533" s="26" t="s">
        <v>65</v>
      </c>
      <c r="CD533" s="26">
        <f t="shared" si="432"/>
        <v>7.5</v>
      </c>
      <c r="CE533" s="26" t="s">
        <v>99</v>
      </c>
      <c r="CF533" s="26">
        <f t="shared" si="433"/>
        <v>7.5</v>
      </c>
      <c r="CG533" s="26" t="s">
        <v>82</v>
      </c>
      <c r="CH533" s="26">
        <f t="shared" si="434"/>
        <v>7.5</v>
      </c>
      <c r="CI533" s="26">
        <v>12</v>
      </c>
      <c r="CJ533" s="26" t="s">
        <v>347</v>
      </c>
      <c r="CK533" s="26">
        <f t="shared" si="435"/>
        <v>7.5</v>
      </c>
      <c r="CL533" s="26" t="s">
        <v>86</v>
      </c>
      <c r="CM533" s="26">
        <f t="shared" si="436"/>
        <v>7.5</v>
      </c>
      <c r="CN533" s="26" t="s">
        <v>306</v>
      </c>
      <c r="CO533" s="26">
        <f t="shared" si="437"/>
        <v>7.5</v>
      </c>
      <c r="CP533" s="26" t="s">
        <v>65</v>
      </c>
      <c r="CQ533" s="26">
        <f t="shared" si="438"/>
        <v>7.5</v>
      </c>
      <c r="CR533" s="26" t="s">
        <v>99</v>
      </c>
      <c r="CS533" s="26">
        <f t="shared" si="439"/>
        <v>7.5</v>
      </c>
      <c r="CT533" s="26" t="s">
        <v>82</v>
      </c>
      <c r="CU533" s="26">
        <f t="shared" si="440"/>
        <v>7.5</v>
      </c>
    </row>
    <row r="534" spans="1:99" ht="15.75" x14ac:dyDescent="0.15">
      <c r="A534" s="23" t="s">
        <v>1165</v>
      </c>
      <c r="B534" s="24" t="s">
        <v>1166</v>
      </c>
      <c r="C534" s="23" t="s">
        <v>160</v>
      </c>
      <c r="D534" s="23" t="s">
        <v>9</v>
      </c>
      <c r="E534" s="25"/>
      <c r="F534" s="23">
        <v>0.2</v>
      </c>
      <c r="G534" s="26">
        <v>0</v>
      </c>
      <c r="H534" s="26">
        <v>107</v>
      </c>
      <c r="I534" s="26">
        <v>83</v>
      </c>
      <c r="J534" s="26">
        <v>104</v>
      </c>
      <c r="K534" s="26">
        <v>69</v>
      </c>
      <c r="L534" s="26">
        <v>0</v>
      </c>
      <c r="M534" s="26">
        <v>73</v>
      </c>
      <c r="N534" s="27">
        <v>81</v>
      </c>
      <c r="O534" s="26">
        <v>0</v>
      </c>
      <c r="P534" s="26">
        <f t="shared" si="441"/>
        <v>517</v>
      </c>
      <c r="Q534" s="28" t="str">
        <f>IF(D534="物理类",IF(P534&gt;=分数线!$C$2,"本科",""),IF(D534="历史类",IF(P534&gt;=分数线!$C$3,"本科","")))</f>
        <v>本科</v>
      </c>
      <c r="R534" s="28">
        <f t="shared" si="442"/>
        <v>64.8</v>
      </c>
      <c r="S534" s="28" t="str">
        <f>IF(D534="物理类",IF(P534&gt;=分数线!$C$6,"重本",""),IF(D534="历史类",IF(P534&gt;=分数线!$C$7,"重本","")))</f>
        <v/>
      </c>
      <c r="T534" s="28">
        <f t="shared" si="404"/>
        <v>0</v>
      </c>
      <c r="U534" s="28">
        <f t="shared" si="403"/>
        <v>64.8</v>
      </c>
      <c r="V534" s="26">
        <v>12</v>
      </c>
      <c r="W534" s="26" t="s">
        <v>226</v>
      </c>
      <c r="X534" s="26">
        <f t="shared" si="405"/>
        <v>1.08</v>
      </c>
      <c r="Y534" s="26" t="s">
        <v>86</v>
      </c>
      <c r="Z534" s="26">
        <f t="shared" si="406"/>
        <v>1.08</v>
      </c>
      <c r="AA534" s="26" t="s">
        <v>64</v>
      </c>
      <c r="AB534" s="26">
        <f t="shared" si="407"/>
        <v>1.08</v>
      </c>
      <c r="AC534" s="49" t="s">
        <v>65</v>
      </c>
      <c r="AD534" s="26">
        <f t="shared" si="408"/>
        <v>1.08</v>
      </c>
      <c r="AE534" s="29" t="s">
        <v>82</v>
      </c>
      <c r="AF534" s="26">
        <f t="shared" si="409"/>
        <v>1.08</v>
      </c>
      <c r="AG534" s="29" t="s">
        <v>228</v>
      </c>
      <c r="AH534" s="26">
        <f t="shared" si="410"/>
        <v>1.08</v>
      </c>
      <c r="AI534" s="26">
        <v>12</v>
      </c>
      <c r="AJ534" s="26" t="s">
        <v>78</v>
      </c>
      <c r="AK534" s="26">
        <f t="shared" si="411"/>
        <v>1.08</v>
      </c>
      <c r="AL534" s="26" t="s">
        <v>14</v>
      </c>
      <c r="AM534" s="26">
        <f t="shared" si="412"/>
        <v>1.08</v>
      </c>
      <c r="AN534" s="26" t="s">
        <v>93</v>
      </c>
      <c r="AO534" s="26">
        <f t="shared" si="413"/>
        <v>1.08</v>
      </c>
      <c r="AP534" s="26" t="s">
        <v>918</v>
      </c>
      <c r="AQ534" s="26">
        <f t="shared" si="414"/>
        <v>1.08</v>
      </c>
      <c r="AR534" s="26" t="s">
        <v>228</v>
      </c>
      <c r="AS534" s="26">
        <f t="shared" si="415"/>
        <v>1.08</v>
      </c>
      <c r="AT534" s="26" t="s">
        <v>82</v>
      </c>
      <c r="AU534" s="26">
        <f t="shared" si="416"/>
        <v>1.08</v>
      </c>
      <c r="AV534" s="26">
        <v>12</v>
      </c>
      <c r="AW534" s="26" t="s">
        <v>347</v>
      </c>
      <c r="AX534" s="26">
        <f t="shared" si="417"/>
        <v>1.62</v>
      </c>
      <c r="AY534" s="26" t="s">
        <v>267</v>
      </c>
      <c r="AZ534" s="26">
        <f t="shared" si="418"/>
        <v>1.62</v>
      </c>
      <c r="BA534" s="26" t="s">
        <v>93</v>
      </c>
      <c r="BB534" s="26">
        <f t="shared" si="419"/>
        <v>1.62</v>
      </c>
      <c r="BC534" s="26" t="s">
        <v>65</v>
      </c>
      <c r="BD534" s="26">
        <f t="shared" si="420"/>
        <v>1.62</v>
      </c>
      <c r="BE534" s="26" t="s">
        <v>99</v>
      </c>
      <c r="BF534" s="26">
        <f t="shared" si="421"/>
        <v>1.62</v>
      </c>
      <c r="BG534" s="26" t="s">
        <v>82</v>
      </c>
      <c r="BH534" s="26">
        <f t="shared" si="422"/>
        <v>1.62</v>
      </c>
      <c r="BI534" s="26">
        <v>12</v>
      </c>
      <c r="BJ534" s="26" t="s">
        <v>347</v>
      </c>
      <c r="BK534" s="26">
        <f t="shared" si="423"/>
        <v>1.62</v>
      </c>
      <c r="BL534" s="26" t="s">
        <v>267</v>
      </c>
      <c r="BM534" s="26">
        <f t="shared" si="424"/>
        <v>1.62</v>
      </c>
      <c r="BN534" s="26" t="s">
        <v>306</v>
      </c>
      <c r="BO534" s="26">
        <f t="shared" si="425"/>
        <v>1.62</v>
      </c>
      <c r="BP534" s="26" t="s">
        <v>65</v>
      </c>
      <c r="BQ534" s="26">
        <f t="shared" si="426"/>
        <v>1.62</v>
      </c>
      <c r="BR534" s="26" t="s">
        <v>99</v>
      </c>
      <c r="BS534" s="26">
        <f t="shared" si="427"/>
        <v>1.62</v>
      </c>
      <c r="BT534" s="26" t="s">
        <v>82</v>
      </c>
      <c r="BU534" s="26">
        <f t="shared" si="428"/>
        <v>1.62</v>
      </c>
      <c r="BV534" s="26">
        <v>12</v>
      </c>
      <c r="BW534" s="26" t="s">
        <v>347</v>
      </c>
      <c r="BX534" s="26">
        <f t="shared" si="429"/>
        <v>2.7</v>
      </c>
      <c r="BY534" s="26" t="s">
        <v>86</v>
      </c>
      <c r="BZ534" s="26">
        <f t="shared" si="430"/>
        <v>2.7</v>
      </c>
      <c r="CA534" s="26" t="s">
        <v>306</v>
      </c>
      <c r="CB534" s="26">
        <f t="shared" si="431"/>
        <v>2.7</v>
      </c>
      <c r="CC534" s="26" t="s">
        <v>65</v>
      </c>
      <c r="CD534" s="26">
        <f t="shared" si="432"/>
        <v>2.7</v>
      </c>
      <c r="CE534" s="26" t="s">
        <v>99</v>
      </c>
      <c r="CF534" s="26">
        <f t="shared" si="433"/>
        <v>2.7</v>
      </c>
      <c r="CG534" s="26" t="s">
        <v>82</v>
      </c>
      <c r="CH534" s="26">
        <f t="shared" si="434"/>
        <v>2.7</v>
      </c>
      <c r="CI534" s="26">
        <v>12</v>
      </c>
      <c r="CJ534" s="26" t="s">
        <v>347</v>
      </c>
      <c r="CK534" s="26">
        <f t="shared" si="435"/>
        <v>2.7</v>
      </c>
      <c r="CL534" s="26" t="s">
        <v>86</v>
      </c>
      <c r="CM534" s="26">
        <f t="shared" si="436"/>
        <v>2.7</v>
      </c>
      <c r="CN534" s="26" t="s">
        <v>306</v>
      </c>
      <c r="CO534" s="26">
        <f t="shared" si="437"/>
        <v>2.7</v>
      </c>
      <c r="CP534" s="26" t="s">
        <v>65</v>
      </c>
      <c r="CQ534" s="26">
        <f t="shared" si="438"/>
        <v>2.7</v>
      </c>
      <c r="CR534" s="26" t="s">
        <v>99</v>
      </c>
      <c r="CS534" s="26">
        <f t="shared" si="439"/>
        <v>2.7</v>
      </c>
      <c r="CT534" s="26" t="s">
        <v>82</v>
      </c>
      <c r="CU534" s="26">
        <f t="shared" si="440"/>
        <v>2.7</v>
      </c>
    </row>
    <row r="535" spans="1:99" ht="15.75" x14ac:dyDescent="0.15">
      <c r="A535" s="23" t="s">
        <v>1167</v>
      </c>
      <c r="B535" s="24" t="s">
        <v>1168</v>
      </c>
      <c r="C535" s="23" t="s">
        <v>160</v>
      </c>
      <c r="D535" s="23" t="s">
        <v>9</v>
      </c>
      <c r="E535" s="25"/>
      <c r="F535" s="23">
        <v>0.2</v>
      </c>
      <c r="G535" s="26">
        <v>0</v>
      </c>
      <c r="H535" s="26">
        <v>103</v>
      </c>
      <c r="I535" s="26">
        <v>78</v>
      </c>
      <c r="J535" s="26">
        <v>112</v>
      </c>
      <c r="K535" s="26">
        <v>81</v>
      </c>
      <c r="L535" s="26">
        <v>0</v>
      </c>
      <c r="M535" s="26">
        <v>64</v>
      </c>
      <c r="N535" s="27">
        <v>74</v>
      </c>
      <c r="O535" s="26">
        <v>0</v>
      </c>
      <c r="P535" s="26">
        <f t="shared" si="441"/>
        <v>512</v>
      </c>
      <c r="Q535" s="28" t="str">
        <f>IF(D535="物理类",IF(P535&gt;=分数线!$C$2,"本科",""),IF(D535="历史类",IF(P535&gt;=分数线!$C$3,"本科","")))</f>
        <v>本科</v>
      </c>
      <c r="R535" s="28">
        <f t="shared" si="442"/>
        <v>64.8</v>
      </c>
      <c r="S535" s="28" t="str">
        <f>IF(D535="物理类",IF(P535&gt;=分数线!$C$6,"重本",""),IF(D535="历史类",IF(P535&gt;=分数线!$C$7,"重本","")))</f>
        <v/>
      </c>
      <c r="T535" s="28">
        <f t="shared" si="404"/>
        <v>0</v>
      </c>
      <c r="U535" s="28">
        <f t="shared" si="403"/>
        <v>64.8</v>
      </c>
      <c r="V535" s="26">
        <v>12</v>
      </c>
      <c r="W535" s="26" t="s">
        <v>352</v>
      </c>
      <c r="X535" s="26">
        <f t="shared" si="405"/>
        <v>1.08</v>
      </c>
      <c r="Y535" s="26" t="s">
        <v>274</v>
      </c>
      <c r="Z535" s="26">
        <f t="shared" si="406"/>
        <v>1.08</v>
      </c>
      <c r="AA535" s="26" t="s">
        <v>306</v>
      </c>
      <c r="AB535" s="26">
        <f t="shared" si="407"/>
        <v>1.08</v>
      </c>
      <c r="AC535" s="49" t="s">
        <v>918</v>
      </c>
      <c r="AD535" s="26">
        <f t="shared" si="408"/>
        <v>1.08</v>
      </c>
      <c r="AE535" s="29" t="s">
        <v>66</v>
      </c>
      <c r="AF535" s="26">
        <f t="shared" si="409"/>
        <v>1.08</v>
      </c>
      <c r="AG535" s="29" t="s">
        <v>269</v>
      </c>
      <c r="AH535" s="26">
        <f t="shared" si="410"/>
        <v>1.08</v>
      </c>
      <c r="AI535" s="26">
        <v>12</v>
      </c>
      <c r="AJ535" s="26" t="s">
        <v>78</v>
      </c>
      <c r="AK535" s="26">
        <f t="shared" si="411"/>
        <v>1.08</v>
      </c>
      <c r="AL535" s="26" t="s">
        <v>14</v>
      </c>
      <c r="AM535" s="26">
        <f t="shared" si="412"/>
        <v>1.08</v>
      </c>
      <c r="AN535" s="26" t="s">
        <v>93</v>
      </c>
      <c r="AO535" s="26">
        <f t="shared" si="413"/>
        <v>1.08</v>
      </c>
      <c r="AP535" s="26" t="s">
        <v>918</v>
      </c>
      <c r="AQ535" s="26">
        <f t="shared" si="414"/>
        <v>1.08</v>
      </c>
      <c r="AR535" s="26" t="s">
        <v>228</v>
      </c>
      <c r="AS535" s="26">
        <f t="shared" si="415"/>
        <v>1.08</v>
      </c>
      <c r="AT535" s="26" t="s">
        <v>82</v>
      </c>
      <c r="AU535" s="26">
        <f t="shared" si="416"/>
        <v>1.08</v>
      </c>
      <c r="AV535" s="26">
        <v>12</v>
      </c>
      <c r="AW535" s="26" t="s">
        <v>347</v>
      </c>
      <c r="AX535" s="26">
        <f t="shared" si="417"/>
        <v>1.62</v>
      </c>
      <c r="AY535" s="26" t="s">
        <v>267</v>
      </c>
      <c r="AZ535" s="26">
        <f t="shared" si="418"/>
        <v>1.62</v>
      </c>
      <c r="BA535" s="26" t="s">
        <v>93</v>
      </c>
      <c r="BB535" s="26">
        <f t="shared" si="419"/>
        <v>1.62</v>
      </c>
      <c r="BC535" s="26" t="s">
        <v>65</v>
      </c>
      <c r="BD535" s="26">
        <f t="shared" si="420"/>
        <v>1.62</v>
      </c>
      <c r="BE535" s="26" t="s">
        <v>99</v>
      </c>
      <c r="BF535" s="26">
        <f t="shared" si="421"/>
        <v>1.62</v>
      </c>
      <c r="BG535" s="26" t="s">
        <v>82</v>
      </c>
      <c r="BH535" s="26">
        <f t="shared" si="422"/>
        <v>1.62</v>
      </c>
      <c r="BI535" s="26">
        <v>12</v>
      </c>
      <c r="BJ535" s="26" t="s">
        <v>347</v>
      </c>
      <c r="BK535" s="26">
        <f t="shared" si="423"/>
        <v>1.62</v>
      </c>
      <c r="BL535" s="26" t="s">
        <v>267</v>
      </c>
      <c r="BM535" s="26">
        <f t="shared" si="424"/>
        <v>1.62</v>
      </c>
      <c r="BN535" s="26" t="s">
        <v>306</v>
      </c>
      <c r="BO535" s="26">
        <f t="shared" si="425"/>
        <v>1.62</v>
      </c>
      <c r="BP535" s="26" t="s">
        <v>65</v>
      </c>
      <c r="BQ535" s="26">
        <f t="shared" si="426"/>
        <v>1.62</v>
      </c>
      <c r="BR535" s="26" t="s">
        <v>99</v>
      </c>
      <c r="BS535" s="26">
        <f t="shared" si="427"/>
        <v>1.62</v>
      </c>
      <c r="BT535" s="26" t="s">
        <v>82</v>
      </c>
      <c r="BU535" s="26">
        <f t="shared" si="428"/>
        <v>1.62</v>
      </c>
      <c r="BV535" s="26">
        <v>12</v>
      </c>
      <c r="BW535" s="26" t="s">
        <v>347</v>
      </c>
      <c r="BX535" s="26">
        <f t="shared" si="429"/>
        <v>2.7</v>
      </c>
      <c r="BY535" s="26" t="s">
        <v>86</v>
      </c>
      <c r="BZ535" s="26">
        <f t="shared" si="430"/>
        <v>2.7</v>
      </c>
      <c r="CA535" s="26" t="s">
        <v>306</v>
      </c>
      <c r="CB535" s="26">
        <f t="shared" si="431"/>
        <v>2.7</v>
      </c>
      <c r="CC535" s="26" t="s">
        <v>65</v>
      </c>
      <c r="CD535" s="26">
        <f t="shared" si="432"/>
        <v>2.7</v>
      </c>
      <c r="CE535" s="26" t="s">
        <v>99</v>
      </c>
      <c r="CF535" s="26">
        <f t="shared" si="433"/>
        <v>2.7</v>
      </c>
      <c r="CG535" s="26" t="s">
        <v>82</v>
      </c>
      <c r="CH535" s="26">
        <f t="shared" si="434"/>
        <v>2.7</v>
      </c>
      <c r="CI535" s="26">
        <v>12</v>
      </c>
      <c r="CJ535" s="26" t="s">
        <v>347</v>
      </c>
      <c r="CK535" s="26">
        <f t="shared" si="435"/>
        <v>2.7</v>
      </c>
      <c r="CL535" s="26" t="s">
        <v>86</v>
      </c>
      <c r="CM535" s="26">
        <f t="shared" si="436"/>
        <v>2.7</v>
      </c>
      <c r="CN535" s="26" t="s">
        <v>306</v>
      </c>
      <c r="CO535" s="26">
        <f t="shared" si="437"/>
        <v>2.7</v>
      </c>
      <c r="CP535" s="26" t="s">
        <v>65</v>
      </c>
      <c r="CQ535" s="26">
        <f t="shared" si="438"/>
        <v>2.7</v>
      </c>
      <c r="CR535" s="26" t="s">
        <v>99</v>
      </c>
      <c r="CS535" s="26">
        <f t="shared" si="439"/>
        <v>2.7</v>
      </c>
      <c r="CT535" s="26" t="s">
        <v>82</v>
      </c>
      <c r="CU535" s="26">
        <f t="shared" si="440"/>
        <v>2.7</v>
      </c>
    </row>
    <row r="536" spans="1:99" ht="15.75" x14ac:dyDescent="0.15">
      <c r="A536" s="23" t="s">
        <v>1169</v>
      </c>
      <c r="B536" s="24" t="s">
        <v>1170</v>
      </c>
      <c r="C536" s="23" t="s">
        <v>160</v>
      </c>
      <c r="D536" s="23" t="s">
        <v>9</v>
      </c>
      <c r="E536" s="25"/>
      <c r="F536" s="23">
        <v>0.2</v>
      </c>
      <c r="G536" s="26">
        <v>0</v>
      </c>
      <c r="H536" s="26">
        <v>113</v>
      </c>
      <c r="I536" s="26">
        <v>84</v>
      </c>
      <c r="J536" s="26">
        <v>84</v>
      </c>
      <c r="K536" s="26">
        <v>76</v>
      </c>
      <c r="L536" s="26">
        <v>0</v>
      </c>
      <c r="M536" s="26">
        <v>64</v>
      </c>
      <c r="N536" s="27">
        <v>86</v>
      </c>
      <c r="O536" s="26">
        <v>0</v>
      </c>
      <c r="P536" s="26">
        <f t="shared" si="441"/>
        <v>507</v>
      </c>
      <c r="Q536" s="28" t="str">
        <f>IF(D536="物理类",IF(P536&gt;=分数线!$C$2,"本科",""),IF(D536="历史类",IF(P536&gt;=分数线!$C$3,"本科","")))</f>
        <v>本科</v>
      </c>
      <c r="R536" s="28">
        <f t="shared" si="442"/>
        <v>64.8</v>
      </c>
      <c r="S536" s="28" t="str">
        <f>IF(D536="物理类",IF(P536&gt;=分数线!$C$6,"重本",""),IF(D536="历史类",IF(P536&gt;=分数线!$C$7,"重本","")))</f>
        <v/>
      </c>
      <c r="T536" s="28">
        <f t="shared" si="404"/>
        <v>0</v>
      </c>
      <c r="U536" s="28">
        <f t="shared" si="403"/>
        <v>64.8</v>
      </c>
      <c r="V536" s="26">
        <v>12</v>
      </c>
      <c r="W536" s="26" t="s">
        <v>343</v>
      </c>
      <c r="X536" s="26">
        <f t="shared" si="405"/>
        <v>1.08</v>
      </c>
      <c r="Y536" s="26" t="s">
        <v>79</v>
      </c>
      <c r="Z536" s="26">
        <f t="shared" si="406"/>
        <v>1.08</v>
      </c>
      <c r="AA536" s="26" t="s">
        <v>344</v>
      </c>
      <c r="AB536" s="26">
        <f t="shared" si="407"/>
        <v>1.08</v>
      </c>
      <c r="AC536" s="49" t="s">
        <v>933</v>
      </c>
      <c r="AD536" s="26">
        <f t="shared" si="408"/>
        <v>1.08</v>
      </c>
      <c r="AE536" s="29" t="s">
        <v>82</v>
      </c>
      <c r="AF536" s="26">
        <f t="shared" si="409"/>
        <v>1.08</v>
      </c>
      <c r="AG536" s="29" t="s">
        <v>278</v>
      </c>
      <c r="AH536" s="26">
        <f t="shared" si="410"/>
        <v>1.08</v>
      </c>
      <c r="AI536" s="26">
        <v>12</v>
      </c>
      <c r="AJ536" s="26" t="s">
        <v>78</v>
      </c>
      <c r="AK536" s="26">
        <f t="shared" si="411"/>
        <v>1.08</v>
      </c>
      <c r="AL536" s="26" t="s">
        <v>14</v>
      </c>
      <c r="AM536" s="26">
        <f t="shared" si="412"/>
        <v>1.08</v>
      </c>
      <c r="AN536" s="26" t="s">
        <v>93</v>
      </c>
      <c r="AO536" s="26">
        <f t="shared" si="413"/>
        <v>1.08</v>
      </c>
      <c r="AP536" s="26" t="s">
        <v>918</v>
      </c>
      <c r="AQ536" s="26">
        <f t="shared" si="414"/>
        <v>1.08</v>
      </c>
      <c r="AR536" s="26" t="s">
        <v>228</v>
      </c>
      <c r="AS536" s="26">
        <f t="shared" si="415"/>
        <v>1.08</v>
      </c>
      <c r="AT536" s="26" t="s">
        <v>82</v>
      </c>
      <c r="AU536" s="26">
        <f t="shared" si="416"/>
        <v>1.08</v>
      </c>
      <c r="AV536" s="26">
        <v>12</v>
      </c>
      <c r="AW536" s="26" t="s">
        <v>347</v>
      </c>
      <c r="AX536" s="26">
        <f t="shared" si="417"/>
        <v>1.62</v>
      </c>
      <c r="AY536" s="26" t="s">
        <v>267</v>
      </c>
      <c r="AZ536" s="26">
        <f t="shared" si="418"/>
        <v>1.62</v>
      </c>
      <c r="BA536" s="26" t="s">
        <v>93</v>
      </c>
      <c r="BB536" s="26">
        <f t="shared" si="419"/>
        <v>1.62</v>
      </c>
      <c r="BC536" s="26" t="s">
        <v>65</v>
      </c>
      <c r="BD536" s="26">
        <f t="shared" si="420"/>
        <v>1.62</v>
      </c>
      <c r="BE536" s="26" t="s">
        <v>99</v>
      </c>
      <c r="BF536" s="26">
        <f t="shared" si="421"/>
        <v>1.62</v>
      </c>
      <c r="BG536" s="26" t="s">
        <v>82</v>
      </c>
      <c r="BH536" s="26">
        <f t="shared" si="422"/>
        <v>1.62</v>
      </c>
      <c r="BI536" s="26">
        <v>12</v>
      </c>
      <c r="BJ536" s="26" t="s">
        <v>347</v>
      </c>
      <c r="BK536" s="26">
        <f t="shared" si="423"/>
        <v>1.62</v>
      </c>
      <c r="BL536" s="26" t="s">
        <v>267</v>
      </c>
      <c r="BM536" s="26">
        <f t="shared" si="424"/>
        <v>1.62</v>
      </c>
      <c r="BN536" s="26" t="s">
        <v>306</v>
      </c>
      <c r="BO536" s="26">
        <f t="shared" si="425"/>
        <v>1.62</v>
      </c>
      <c r="BP536" s="26" t="s">
        <v>65</v>
      </c>
      <c r="BQ536" s="26">
        <f t="shared" si="426"/>
        <v>1.62</v>
      </c>
      <c r="BR536" s="26" t="s">
        <v>99</v>
      </c>
      <c r="BS536" s="26">
        <f t="shared" si="427"/>
        <v>1.62</v>
      </c>
      <c r="BT536" s="26" t="s">
        <v>82</v>
      </c>
      <c r="BU536" s="26">
        <f t="shared" si="428"/>
        <v>1.62</v>
      </c>
      <c r="BV536" s="26">
        <v>12</v>
      </c>
      <c r="BW536" s="26" t="s">
        <v>347</v>
      </c>
      <c r="BX536" s="26">
        <f t="shared" si="429"/>
        <v>2.7</v>
      </c>
      <c r="BY536" s="26" t="s">
        <v>86</v>
      </c>
      <c r="BZ536" s="26">
        <f t="shared" si="430"/>
        <v>2.7</v>
      </c>
      <c r="CA536" s="26" t="s">
        <v>306</v>
      </c>
      <c r="CB536" s="26">
        <f t="shared" si="431"/>
        <v>2.7</v>
      </c>
      <c r="CC536" s="26" t="s">
        <v>65</v>
      </c>
      <c r="CD536" s="26">
        <f t="shared" si="432"/>
        <v>2.7</v>
      </c>
      <c r="CE536" s="26" t="s">
        <v>99</v>
      </c>
      <c r="CF536" s="26">
        <f t="shared" si="433"/>
        <v>2.7</v>
      </c>
      <c r="CG536" s="26" t="s">
        <v>82</v>
      </c>
      <c r="CH536" s="26">
        <f t="shared" si="434"/>
        <v>2.7</v>
      </c>
      <c r="CI536" s="26">
        <v>12</v>
      </c>
      <c r="CJ536" s="26" t="s">
        <v>347</v>
      </c>
      <c r="CK536" s="26">
        <f t="shared" si="435"/>
        <v>2.7</v>
      </c>
      <c r="CL536" s="26" t="s">
        <v>86</v>
      </c>
      <c r="CM536" s="26">
        <f t="shared" si="436"/>
        <v>2.7</v>
      </c>
      <c r="CN536" s="26" t="s">
        <v>306</v>
      </c>
      <c r="CO536" s="26">
        <f t="shared" si="437"/>
        <v>2.7</v>
      </c>
      <c r="CP536" s="26" t="s">
        <v>65</v>
      </c>
      <c r="CQ536" s="26">
        <f t="shared" si="438"/>
        <v>2.7</v>
      </c>
      <c r="CR536" s="26" t="s">
        <v>99</v>
      </c>
      <c r="CS536" s="26">
        <f t="shared" si="439"/>
        <v>2.7</v>
      </c>
      <c r="CT536" s="26" t="s">
        <v>82</v>
      </c>
      <c r="CU536" s="26">
        <f t="shared" si="440"/>
        <v>2.7</v>
      </c>
    </row>
    <row r="537" spans="1:99" ht="15.75" x14ac:dyDescent="0.15">
      <c r="A537" s="23" t="s">
        <v>1171</v>
      </c>
      <c r="B537" s="24" t="s">
        <v>1172</v>
      </c>
      <c r="C537" s="23" t="s">
        <v>160</v>
      </c>
      <c r="D537" s="23" t="s">
        <v>9</v>
      </c>
      <c r="E537" s="25"/>
      <c r="F537" s="23">
        <v>0.8</v>
      </c>
      <c r="G537" s="26">
        <v>0</v>
      </c>
      <c r="H537" s="26">
        <v>105</v>
      </c>
      <c r="I537" s="26">
        <v>72</v>
      </c>
      <c r="J537" s="26">
        <v>114</v>
      </c>
      <c r="K537" s="26">
        <v>71</v>
      </c>
      <c r="L537" s="26">
        <v>0</v>
      </c>
      <c r="M537" s="26">
        <v>61</v>
      </c>
      <c r="N537" s="27">
        <v>76</v>
      </c>
      <c r="O537" s="26">
        <v>0</v>
      </c>
      <c r="P537" s="26">
        <f t="shared" si="441"/>
        <v>499</v>
      </c>
      <c r="Q537" s="28" t="str">
        <f>IF(D537="物理类",IF(P537&gt;=分数线!$C$2,"本科",""),IF(D537="历史类",IF(P537&gt;=分数线!$C$3,"本科","")))</f>
        <v>本科</v>
      </c>
      <c r="R537" s="28">
        <f t="shared" si="442"/>
        <v>43.2</v>
      </c>
      <c r="S537" s="28" t="str">
        <f>IF(D537="物理类",IF(P537&gt;=分数线!$C$6,"重本",""),IF(D537="历史类",IF(P537&gt;=分数线!$C$7,"重本","")))</f>
        <v/>
      </c>
      <c r="T537" s="28">
        <f t="shared" si="404"/>
        <v>0</v>
      </c>
      <c r="U537" s="28">
        <f t="shared" si="403"/>
        <v>43.2</v>
      </c>
      <c r="V537" s="26">
        <v>12</v>
      </c>
      <c r="W537" s="26" t="s">
        <v>63</v>
      </c>
      <c r="X537" s="26">
        <f t="shared" si="405"/>
        <v>0.72</v>
      </c>
      <c r="Y537" s="26" t="s">
        <v>265</v>
      </c>
      <c r="Z537" s="26">
        <f t="shared" si="406"/>
        <v>0.72</v>
      </c>
      <c r="AA537" s="26" t="s">
        <v>96</v>
      </c>
      <c r="AB537" s="26">
        <f t="shared" si="407"/>
        <v>0.72</v>
      </c>
      <c r="AC537" s="49" t="s">
        <v>933</v>
      </c>
      <c r="AD537" s="26">
        <f t="shared" si="408"/>
        <v>0.72</v>
      </c>
      <c r="AE537" s="29" t="s">
        <v>466</v>
      </c>
      <c r="AF537" s="26">
        <f t="shared" si="409"/>
        <v>0.72</v>
      </c>
      <c r="AG537" s="29" t="s">
        <v>278</v>
      </c>
      <c r="AH537" s="26">
        <f t="shared" si="410"/>
        <v>0.72</v>
      </c>
      <c r="AI537" s="26">
        <v>12</v>
      </c>
      <c r="AJ537" s="26" t="s">
        <v>78</v>
      </c>
      <c r="AK537" s="26">
        <f t="shared" si="411"/>
        <v>0.72</v>
      </c>
      <c r="AL537" s="26" t="s">
        <v>14</v>
      </c>
      <c r="AM537" s="26">
        <f t="shared" si="412"/>
        <v>0.72</v>
      </c>
      <c r="AN537" s="26" t="s">
        <v>93</v>
      </c>
      <c r="AO537" s="26">
        <f t="shared" si="413"/>
        <v>0.72</v>
      </c>
      <c r="AP537" s="26" t="s">
        <v>918</v>
      </c>
      <c r="AQ537" s="26">
        <f t="shared" si="414"/>
        <v>0.72</v>
      </c>
      <c r="AR537" s="26" t="s">
        <v>228</v>
      </c>
      <c r="AS537" s="26">
        <f t="shared" si="415"/>
        <v>0.72</v>
      </c>
      <c r="AT537" s="26" t="s">
        <v>82</v>
      </c>
      <c r="AU537" s="26">
        <f t="shared" si="416"/>
        <v>0.72</v>
      </c>
      <c r="AV537" s="26">
        <v>12</v>
      </c>
      <c r="AW537" s="26" t="s">
        <v>347</v>
      </c>
      <c r="AX537" s="26">
        <f t="shared" si="417"/>
        <v>1.08</v>
      </c>
      <c r="AY537" s="26" t="s">
        <v>267</v>
      </c>
      <c r="AZ537" s="26">
        <f t="shared" si="418"/>
        <v>1.08</v>
      </c>
      <c r="BA537" s="26" t="s">
        <v>93</v>
      </c>
      <c r="BB537" s="26">
        <f t="shared" si="419"/>
        <v>1.08</v>
      </c>
      <c r="BC537" s="26" t="s">
        <v>65</v>
      </c>
      <c r="BD537" s="26">
        <f t="shared" si="420"/>
        <v>1.08</v>
      </c>
      <c r="BE537" s="26" t="s">
        <v>99</v>
      </c>
      <c r="BF537" s="26">
        <f t="shared" si="421"/>
        <v>1.08</v>
      </c>
      <c r="BG537" s="26" t="s">
        <v>82</v>
      </c>
      <c r="BH537" s="26">
        <f t="shared" si="422"/>
        <v>1.08</v>
      </c>
      <c r="BI537" s="26">
        <v>12</v>
      </c>
      <c r="BJ537" s="26" t="s">
        <v>347</v>
      </c>
      <c r="BK537" s="26">
        <f t="shared" si="423"/>
        <v>1.08</v>
      </c>
      <c r="BL537" s="26" t="s">
        <v>267</v>
      </c>
      <c r="BM537" s="26">
        <f t="shared" si="424"/>
        <v>1.08</v>
      </c>
      <c r="BN537" s="26" t="s">
        <v>306</v>
      </c>
      <c r="BO537" s="26">
        <f t="shared" si="425"/>
        <v>1.08</v>
      </c>
      <c r="BP537" s="26" t="s">
        <v>65</v>
      </c>
      <c r="BQ537" s="26">
        <f t="shared" si="426"/>
        <v>1.08</v>
      </c>
      <c r="BR537" s="26" t="s">
        <v>99</v>
      </c>
      <c r="BS537" s="26">
        <f t="shared" si="427"/>
        <v>1.08</v>
      </c>
      <c r="BT537" s="26" t="s">
        <v>82</v>
      </c>
      <c r="BU537" s="26">
        <f t="shared" si="428"/>
        <v>1.08</v>
      </c>
      <c r="BV537" s="26">
        <v>12</v>
      </c>
      <c r="BW537" s="26" t="s">
        <v>347</v>
      </c>
      <c r="BX537" s="26">
        <f t="shared" si="429"/>
        <v>1.8</v>
      </c>
      <c r="BY537" s="26" t="s">
        <v>86</v>
      </c>
      <c r="BZ537" s="26">
        <f t="shared" si="430"/>
        <v>1.8</v>
      </c>
      <c r="CA537" s="26" t="s">
        <v>306</v>
      </c>
      <c r="CB537" s="26">
        <f t="shared" si="431"/>
        <v>1.8</v>
      </c>
      <c r="CC537" s="26" t="s">
        <v>65</v>
      </c>
      <c r="CD537" s="26">
        <f t="shared" si="432"/>
        <v>1.8</v>
      </c>
      <c r="CE537" s="26" t="s">
        <v>99</v>
      </c>
      <c r="CF537" s="26">
        <f t="shared" si="433"/>
        <v>1.8</v>
      </c>
      <c r="CG537" s="26" t="s">
        <v>82</v>
      </c>
      <c r="CH537" s="26">
        <f t="shared" si="434"/>
        <v>1.8</v>
      </c>
      <c r="CI537" s="26">
        <v>12</v>
      </c>
      <c r="CJ537" s="26" t="s">
        <v>347</v>
      </c>
      <c r="CK537" s="26">
        <f t="shared" si="435"/>
        <v>1.8</v>
      </c>
      <c r="CL537" s="26" t="s">
        <v>86</v>
      </c>
      <c r="CM537" s="26">
        <f t="shared" si="436"/>
        <v>1.8</v>
      </c>
      <c r="CN537" s="26" t="s">
        <v>306</v>
      </c>
      <c r="CO537" s="26">
        <f t="shared" si="437"/>
        <v>1.8</v>
      </c>
      <c r="CP537" s="26" t="s">
        <v>65</v>
      </c>
      <c r="CQ537" s="26">
        <f t="shared" si="438"/>
        <v>1.8</v>
      </c>
      <c r="CR537" s="26" t="s">
        <v>99</v>
      </c>
      <c r="CS537" s="26">
        <f t="shared" si="439"/>
        <v>1.8</v>
      </c>
      <c r="CT537" s="26" t="s">
        <v>82</v>
      </c>
      <c r="CU537" s="26">
        <f t="shared" si="440"/>
        <v>1.8</v>
      </c>
    </row>
    <row r="538" spans="1:99" ht="15.75" x14ac:dyDescent="0.15">
      <c r="A538" s="23" t="s">
        <v>1173</v>
      </c>
      <c r="B538" s="24" t="s">
        <v>1174</v>
      </c>
      <c r="C538" s="23" t="s">
        <v>160</v>
      </c>
      <c r="D538" s="23" t="s">
        <v>9</v>
      </c>
      <c r="E538" s="25"/>
      <c r="F538" s="23">
        <v>0.6</v>
      </c>
      <c r="G538" s="26">
        <v>0</v>
      </c>
      <c r="H538" s="26">
        <v>103</v>
      </c>
      <c r="I538" s="26">
        <v>83</v>
      </c>
      <c r="J538" s="26">
        <v>94</v>
      </c>
      <c r="K538" s="26">
        <v>74</v>
      </c>
      <c r="L538" s="26">
        <v>0</v>
      </c>
      <c r="M538" s="26">
        <v>63</v>
      </c>
      <c r="N538" s="27">
        <v>81</v>
      </c>
      <c r="O538" s="26">
        <v>0</v>
      </c>
      <c r="P538" s="26">
        <f t="shared" si="441"/>
        <v>498</v>
      </c>
      <c r="Q538" s="28" t="str">
        <f>IF(D538="物理类",IF(P538&gt;=分数线!$C$2,"本科",""),IF(D538="历史类",IF(P538&gt;=分数线!$C$3,"本科","")))</f>
        <v>本科</v>
      </c>
      <c r="R538" s="28">
        <f t="shared" si="442"/>
        <v>50.4</v>
      </c>
      <c r="S538" s="28" t="str">
        <f>IF(D538="物理类",IF(P538&gt;=分数线!$C$6,"重本",""),IF(D538="历史类",IF(P538&gt;=分数线!$C$7,"重本","")))</f>
        <v/>
      </c>
      <c r="T538" s="28">
        <f t="shared" si="404"/>
        <v>0</v>
      </c>
      <c r="U538" s="28">
        <f t="shared" si="403"/>
        <v>50.4</v>
      </c>
      <c r="V538" s="26">
        <v>12</v>
      </c>
      <c r="W538" s="26" t="s">
        <v>352</v>
      </c>
      <c r="X538" s="26">
        <f t="shared" si="405"/>
        <v>0.84</v>
      </c>
      <c r="Y538" s="26" t="s">
        <v>274</v>
      </c>
      <c r="Z538" s="26">
        <f t="shared" si="406"/>
        <v>0.84</v>
      </c>
      <c r="AA538" s="26" t="s">
        <v>306</v>
      </c>
      <c r="AB538" s="26">
        <f t="shared" si="407"/>
        <v>0.84</v>
      </c>
      <c r="AC538" s="49" t="s">
        <v>918</v>
      </c>
      <c r="AD538" s="26">
        <f t="shared" si="408"/>
        <v>0.84</v>
      </c>
      <c r="AE538" s="29" t="s">
        <v>66</v>
      </c>
      <c r="AF538" s="26">
        <f t="shared" si="409"/>
        <v>0.84</v>
      </c>
      <c r="AG538" s="29" t="s">
        <v>269</v>
      </c>
      <c r="AH538" s="26">
        <f t="shared" si="410"/>
        <v>0.84</v>
      </c>
      <c r="AI538" s="26">
        <v>12</v>
      </c>
      <c r="AJ538" s="26" t="s">
        <v>78</v>
      </c>
      <c r="AK538" s="26">
        <f t="shared" si="411"/>
        <v>0.84</v>
      </c>
      <c r="AL538" s="26" t="s">
        <v>14</v>
      </c>
      <c r="AM538" s="26">
        <f t="shared" si="412"/>
        <v>0.84</v>
      </c>
      <c r="AN538" s="26" t="s">
        <v>93</v>
      </c>
      <c r="AO538" s="26">
        <f t="shared" si="413"/>
        <v>0.84</v>
      </c>
      <c r="AP538" s="26" t="s">
        <v>918</v>
      </c>
      <c r="AQ538" s="26">
        <f t="shared" si="414"/>
        <v>0.84</v>
      </c>
      <c r="AR538" s="26" t="s">
        <v>228</v>
      </c>
      <c r="AS538" s="26">
        <f t="shared" si="415"/>
        <v>0.84</v>
      </c>
      <c r="AT538" s="26" t="s">
        <v>82</v>
      </c>
      <c r="AU538" s="26">
        <f t="shared" si="416"/>
        <v>0.84</v>
      </c>
      <c r="AV538" s="26">
        <v>12</v>
      </c>
      <c r="AW538" s="26" t="s">
        <v>347</v>
      </c>
      <c r="AX538" s="26">
        <f t="shared" si="417"/>
        <v>1.26</v>
      </c>
      <c r="AY538" s="26" t="s">
        <v>267</v>
      </c>
      <c r="AZ538" s="26">
        <f t="shared" si="418"/>
        <v>1.26</v>
      </c>
      <c r="BA538" s="26" t="s">
        <v>93</v>
      </c>
      <c r="BB538" s="26">
        <f t="shared" si="419"/>
        <v>1.26</v>
      </c>
      <c r="BC538" s="26" t="s">
        <v>65</v>
      </c>
      <c r="BD538" s="26">
        <f t="shared" si="420"/>
        <v>1.26</v>
      </c>
      <c r="BE538" s="26" t="s">
        <v>99</v>
      </c>
      <c r="BF538" s="26">
        <f t="shared" si="421"/>
        <v>1.26</v>
      </c>
      <c r="BG538" s="26" t="s">
        <v>82</v>
      </c>
      <c r="BH538" s="26">
        <f t="shared" si="422"/>
        <v>1.26</v>
      </c>
      <c r="BI538" s="26">
        <v>12</v>
      </c>
      <c r="BJ538" s="26" t="s">
        <v>347</v>
      </c>
      <c r="BK538" s="26">
        <f t="shared" si="423"/>
        <v>1.26</v>
      </c>
      <c r="BL538" s="26" t="s">
        <v>267</v>
      </c>
      <c r="BM538" s="26">
        <f t="shared" si="424"/>
        <v>1.26</v>
      </c>
      <c r="BN538" s="26" t="s">
        <v>306</v>
      </c>
      <c r="BO538" s="26">
        <f t="shared" si="425"/>
        <v>1.26</v>
      </c>
      <c r="BP538" s="26" t="s">
        <v>65</v>
      </c>
      <c r="BQ538" s="26">
        <f t="shared" si="426"/>
        <v>1.26</v>
      </c>
      <c r="BR538" s="26" t="s">
        <v>99</v>
      </c>
      <c r="BS538" s="26">
        <f t="shared" si="427"/>
        <v>1.26</v>
      </c>
      <c r="BT538" s="26" t="s">
        <v>82</v>
      </c>
      <c r="BU538" s="26">
        <f t="shared" si="428"/>
        <v>1.26</v>
      </c>
      <c r="BV538" s="26">
        <v>12</v>
      </c>
      <c r="BW538" s="26" t="s">
        <v>347</v>
      </c>
      <c r="BX538" s="26">
        <f t="shared" si="429"/>
        <v>2.1</v>
      </c>
      <c r="BY538" s="26" t="s">
        <v>86</v>
      </c>
      <c r="BZ538" s="26">
        <f t="shared" si="430"/>
        <v>2.1</v>
      </c>
      <c r="CA538" s="26" t="s">
        <v>306</v>
      </c>
      <c r="CB538" s="26">
        <f t="shared" si="431"/>
        <v>2.1</v>
      </c>
      <c r="CC538" s="26" t="s">
        <v>65</v>
      </c>
      <c r="CD538" s="26">
        <f t="shared" si="432"/>
        <v>2.1</v>
      </c>
      <c r="CE538" s="26" t="s">
        <v>99</v>
      </c>
      <c r="CF538" s="26">
        <f t="shared" si="433"/>
        <v>2.1</v>
      </c>
      <c r="CG538" s="26" t="s">
        <v>82</v>
      </c>
      <c r="CH538" s="26">
        <f t="shared" si="434"/>
        <v>2.1</v>
      </c>
      <c r="CI538" s="26">
        <v>12</v>
      </c>
      <c r="CJ538" s="26" t="s">
        <v>347</v>
      </c>
      <c r="CK538" s="26">
        <f t="shared" si="435"/>
        <v>2.1</v>
      </c>
      <c r="CL538" s="26" t="s">
        <v>86</v>
      </c>
      <c r="CM538" s="26">
        <f t="shared" si="436"/>
        <v>2.1</v>
      </c>
      <c r="CN538" s="26" t="s">
        <v>306</v>
      </c>
      <c r="CO538" s="26">
        <f t="shared" si="437"/>
        <v>2.1</v>
      </c>
      <c r="CP538" s="26" t="s">
        <v>65</v>
      </c>
      <c r="CQ538" s="26">
        <f t="shared" si="438"/>
        <v>2.1</v>
      </c>
      <c r="CR538" s="26" t="s">
        <v>99</v>
      </c>
      <c r="CS538" s="26">
        <f t="shared" si="439"/>
        <v>2.1</v>
      </c>
      <c r="CT538" s="26" t="s">
        <v>82</v>
      </c>
      <c r="CU538" s="26">
        <f t="shared" si="440"/>
        <v>2.1</v>
      </c>
    </row>
    <row r="539" spans="1:99" ht="15.75" x14ac:dyDescent="0.15">
      <c r="A539" s="23" t="s">
        <v>1175</v>
      </c>
      <c r="B539" s="24" t="s">
        <v>1176</v>
      </c>
      <c r="C539" s="23" t="s">
        <v>160</v>
      </c>
      <c r="D539" s="23" t="s">
        <v>9</v>
      </c>
      <c r="E539" s="25"/>
      <c r="F539" s="23">
        <v>0.2</v>
      </c>
      <c r="G539" s="26">
        <v>0</v>
      </c>
      <c r="H539" s="26">
        <v>94</v>
      </c>
      <c r="I539" s="26">
        <v>81</v>
      </c>
      <c r="J539" s="26">
        <v>98</v>
      </c>
      <c r="K539" s="26">
        <v>76</v>
      </c>
      <c r="L539" s="26">
        <v>0</v>
      </c>
      <c r="M539" s="26">
        <v>62</v>
      </c>
      <c r="N539" s="27">
        <v>77</v>
      </c>
      <c r="O539" s="26">
        <v>0</v>
      </c>
      <c r="P539" s="26">
        <f t="shared" si="441"/>
        <v>488</v>
      </c>
      <c r="Q539" s="28" t="str">
        <f>IF(D539="物理类",IF(P539&gt;=分数线!$C$2,"本科",""),IF(D539="历史类",IF(P539&gt;=分数线!$C$3,"本科","")))</f>
        <v>本科</v>
      </c>
      <c r="R539" s="28">
        <f t="shared" si="442"/>
        <v>64.8</v>
      </c>
      <c r="S539" s="28" t="str">
        <f>IF(D539="物理类",IF(P539&gt;=分数线!$C$6,"重本",""),IF(D539="历史类",IF(P539&gt;=分数线!$C$7,"重本","")))</f>
        <v/>
      </c>
      <c r="T539" s="28">
        <f t="shared" si="404"/>
        <v>0</v>
      </c>
      <c r="U539" s="28">
        <f t="shared" si="403"/>
        <v>64.8</v>
      </c>
      <c r="V539" s="26">
        <v>12</v>
      </c>
      <c r="W539" s="26" t="s">
        <v>216</v>
      </c>
      <c r="X539" s="26">
        <f t="shared" si="405"/>
        <v>1.08</v>
      </c>
      <c r="Y539" s="26" t="s">
        <v>217</v>
      </c>
      <c r="Z539" s="26">
        <f t="shared" si="406"/>
        <v>1.08</v>
      </c>
      <c r="AA539" s="26" t="s">
        <v>93</v>
      </c>
      <c r="AB539" s="26">
        <f t="shared" si="407"/>
        <v>1.08</v>
      </c>
      <c r="AC539" s="49" t="s">
        <v>25</v>
      </c>
      <c r="AD539" s="26">
        <f t="shared" si="408"/>
        <v>1.08</v>
      </c>
      <c r="AE539" s="29" t="s">
        <v>470</v>
      </c>
      <c r="AF539" s="26">
        <f t="shared" si="409"/>
        <v>1.08</v>
      </c>
      <c r="AG539" s="29" t="s">
        <v>99</v>
      </c>
      <c r="AH539" s="26">
        <f t="shared" si="410"/>
        <v>1.08</v>
      </c>
      <c r="AI539" s="26">
        <v>12</v>
      </c>
      <c r="AJ539" s="26" t="s">
        <v>78</v>
      </c>
      <c r="AK539" s="26">
        <f t="shared" si="411"/>
        <v>1.08</v>
      </c>
      <c r="AL539" s="26" t="s">
        <v>14</v>
      </c>
      <c r="AM539" s="26">
        <f t="shared" si="412"/>
        <v>1.08</v>
      </c>
      <c r="AN539" s="26" t="s">
        <v>93</v>
      </c>
      <c r="AO539" s="26">
        <f t="shared" si="413"/>
        <v>1.08</v>
      </c>
      <c r="AP539" s="26" t="s">
        <v>918</v>
      </c>
      <c r="AQ539" s="26">
        <f t="shared" si="414"/>
        <v>1.08</v>
      </c>
      <c r="AR539" s="26" t="s">
        <v>228</v>
      </c>
      <c r="AS539" s="26">
        <f t="shared" si="415"/>
        <v>1.08</v>
      </c>
      <c r="AT539" s="26" t="s">
        <v>82</v>
      </c>
      <c r="AU539" s="26">
        <f t="shared" si="416"/>
        <v>1.08</v>
      </c>
      <c r="AV539" s="26">
        <v>12</v>
      </c>
      <c r="AW539" s="26" t="s">
        <v>347</v>
      </c>
      <c r="AX539" s="26">
        <f t="shared" si="417"/>
        <v>1.62</v>
      </c>
      <c r="AY539" s="26" t="s">
        <v>267</v>
      </c>
      <c r="AZ539" s="26">
        <f t="shared" si="418"/>
        <v>1.62</v>
      </c>
      <c r="BA539" s="26" t="s">
        <v>93</v>
      </c>
      <c r="BB539" s="26">
        <f t="shared" si="419"/>
        <v>1.62</v>
      </c>
      <c r="BC539" s="26" t="s">
        <v>65</v>
      </c>
      <c r="BD539" s="26">
        <f t="shared" si="420"/>
        <v>1.62</v>
      </c>
      <c r="BE539" s="26" t="s">
        <v>99</v>
      </c>
      <c r="BF539" s="26">
        <f t="shared" si="421"/>
        <v>1.62</v>
      </c>
      <c r="BG539" s="26" t="s">
        <v>82</v>
      </c>
      <c r="BH539" s="26">
        <f t="shared" si="422"/>
        <v>1.62</v>
      </c>
      <c r="BI539" s="26">
        <v>12</v>
      </c>
      <c r="BJ539" s="26" t="s">
        <v>347</v>
      </c>
      <c r="BK539" s="26">
        <f t="shared" si="423"/>
        <v>1.62</v>
      </c>
      <c r="BL539" s="26" t="s">
        <v>267</v>
      </c>
      <c r="BM539" s="26">
        <f t="shared" si="424"/>
        <v>1.62</v>
      </c>
      <c r="BN539" s="26" t="s">
        <v>306</v>
      </c>
      <c r="BO539" s="26">
        <f t="shared" si="425"/>
        <v>1.62</v>
      </c>
      <c r="BP539" s="26" t="s">
        <v>65</v>
      </c>
      <c r="BQ539" s="26">
        <f t="shared" si="426"/>
        <v>1.62</v>
      </c>
      <c r="BR539" s="26" t="s">
        <v>99</v>
      </c>
      <c r="BS539" s="26">
        <f t="shared" si="427"/>
        <v>1.62</v>
      </c>
      <c r="BT539" s="26" t="s">
        <v>82</v>
      </c>
      <c r="BU539" s="26">
        <f t="shared" si="428"/>
        <v>1.62</v>
      </c>
      <c r="BV539" s="26">
        <v>12</v>
      </c>
      <c r="BW539" s="26" t="s">
        <v>347</v>
      </c>
      <c r="BX539" s="26">
        <f t="shared" si="429"/>
        <v>2.7</v>
      </c>
      <c r="BY539" s="26" t="s">
        <v>86</v>
      </c>
      <c r="BZ539" s="26">
        <f t="shared" si="430"/>
        <v>2.7</v>
      </c>
      <c r="CA539" s="26" t="s">
        <v>306</v>
      </c>
      <c r="CB539" s="26">
        <f t="shared" si="431"/>
        <v>2.7</v>
      </c>
      <c r="CC539" s="26" t="s">
        <v>65</v>
      </c>
      <c r="CD539" s="26">
        <f t="shared" si="432"/>
        <v>2.7</v>
      </c>
      <c r="CE539" s="26" t="s">
        <v>99</v>
      </c>
      <c r="CF539" s="26">
        <f t="shared" si="433"/>
        <v>2.7</v>
      </c>
      <c r="CG539" s="26" t="s">
        <v>82</v>
      </c>
      <c r="CH539" s="26">
        <f t="shared" si="434"/>
        <v>2.7</v>
      </c>
      <c r="CI539" s="26">
        <v>12</v>
      </c>
      <c r="CJ539" s="26" t="s">
        <v>347</v>
      </c>
      <c r="CK539" s="26">
        <f t="shared" si="435"/>
        <v>2.7</v>
      </c>
      <c r="CL539" s="26" t="s">
        <v>86</v>
      </c>
      <c r="CM539" s="26">
        <f t="shared" si="436"/>
        <v>2.7</v>
      </c>
      <c r="CN539" s="26" t="s">
        <v>306</v>
      </c>
      <c r="CO539" s="26">
        <f t="shared" si="437"/>
        <v>2.7</v>
      </c>
      <c r="CP539" s="26" t="s">
        <v>65</v>
      </c>
      <c r="CQ539" s="26">
        <f t="shared" si="438"/>
        <v>2.7</v>
      </c>
      <c r="CR539" s="26" t="s">
        <v>99</v>
      </c>
      <c r="CS539" s="26">
        <f t="shared" si="439"/>
        <v>2.7</v>
      </c>
      <c r="CT539" s="26" t="s">
        <v>82</v>
      </c>
      <c r="CU539" s="26">
        <f t="shared" si="440"/>
        <v>2.7</v>
      </c>
    </row>
    <row r="540" spans="1:99" ht="15.75" x14ac:dyDescent="0.15">
      <c r="A540" s="23" t="s">
        <v>1177</v>
      </c>
      <c r="B540" s="24" t="s">
        <v>1178</v>
      </c>
      <c r="C540" s="23" t="s">
        <v>160</v>
      </c>
      <c r="D540" s="23" t="s">
        <v>9</v>
      </c>
      <c r="E540" s="25"/>
      <c r="F540" s="23">
        <v>0</v>
      </c>
      <c r="G540" s="26">
        <v>0</v>
      </c>
      <c r="H540" s="26">
        <v>103</v>
      </c>
      <c r="I540" s="26">
        <v>73</v>
      </c>
      <c r="J540" s="26">
        <v>92</v>
      </c>
      <c r="K540" s="26">
        <v>73</v>
      </c>
      <c r="L540" s="26">
        <v>0</v>
      </c>
      <c r="M540" s="26">
        <v>63</v>
      </c>
      <c r="N540" s="27">
        <v>80</v>
      </c>
      <c r="O540" s="26">
        <v>0</v>
      </c>
      <c r="P540" s="26">
        <f t="shared" si="441"/>
        <v>484</v>
      </c>
      <c r="Q540" s="28" t="str">
        <f>IF(D540="物理类",IF(P540&gt;=分数线!$C$2,"本科",""),IF(D540="历史类",IF(P540&gt;=分数线!$C$3,"本科","")))</f>
        <v>本科</v>
      </c>
      <c r="R540" s="28">
        <f t="shared" si="442"/>
        <v>72</v>
      </c>
      <c r="S540" s="28" t="str">
        <f>IF(D540="物理类",IF(P540&gt;=分数线!$C$6,"重本",""),IF(D540="历史类",IF(P540&gt;=分数线!$C$7,"重本","")))</f>
        <v/>
      </c>
      <c r="T540" s="28">
        <f t="shared" si="404"/>
        <v>0</v>
      </c>
      <c r="U540" s="28">
        <f t="shared" si="403"/>
        <v>72</v>
      </c>
      <c r="V540" s="26">
        <v>12</v>
      </c>
      <c r="W540" s="26" t="s">
        <v>343</v>
      </c>
      <c r="X540" s="26">
        <f t="shared" si="405"/>
        <v>1.2</v>
      </c>
      <c r="Y540" s="26" t="s">
        <v>79</v>
      </c>
      <c r="Z540" s="26">
        <f t="shared" si="406"/>
        <v>1.2</v>
      </c>
      <c r="AA540" s="26" t="s">
        <v>344</v>
      </c>
      <c r="AB540" s="26">
        <f t="shared" si="407"/>
        <v>1.2</v>
      </c>
      <c r="AC540" s="49" t="s">
        <v>933</v>
      </c>
      <c r="AD540" s="26">
        <f t="shared" si="408"/>
        <v>1.2</v>
      </c>
      <c r="AE540" s="29" t="s">
        <v>82</v>
      </c>
      <c r="AF540" s="26">
        <f t="shared" si="409"/>
        <v>1.2</v>
      </c>
      <c r="AG540" s="29" t="s">
        <v>278</v>
      </c>
      <c r="AH540" s="26">
        <f t="shared" si="410"/>
        <v>1.2</v>
      </c>
      <c r="AI540" s="26">
        <v>12</v>
      </c>
      <c r="AJ540" s="26" t="s">
        <v>78</v>
      </c>
      <c r="AK540" s="26">
        <f t="shared" si="411"/>
        <v>1.2</v>
      </c>
      <c r="AL540" s="26" t="s">
        <v>14</v>
      </c>
      <c r="AM540" s="26">
        <f t="shared" si="412"/>
        <v>1.2</v>
      </c>
      <c r="AN540" s="26" t="s">
        <v>93</v>
      </c>
      <c r="AO540" s="26">
        <f t="shared" si="413"/>
        <v>1.2</v>
      </c>
      <c r="AP540" s="26" t="s">
        <v>918</v>
      </c>
      <c r="AQ540" s="26">
        <f t="shared" si="414"/>
        <v>1.2</v>
      </c>
      <c r="AR540" s="26" t="s">
        <v>228</v>
      </c>
      <c r="AS540" s="26">
        <f t="shared" si="415"/>
        <v>1.2</v>
      </c>
      <c r="AT540" s="26" t="s">
        <v>82</v>
      </c>
      <c r="AU540" s="26">
        <f t="shared" si="416"/>
        <v>1.2</v>
      </c>
      <c r="AV540" s="26">
        <v>12</v>
      </c>
      <c r="AW540" s="26" t="s">
        <v>347</v>
      </c>
      <c r="AX540" s="26">
        <f t="shared" si="417"/>
        <v>1.8</v>
      </c>
      <c r="AY540" s="26" t="s">
        <v>267</v>
      </c>
      <c r="AZ540" s="26">
        <f t="shared" si="418"/>
        <v>1.8</v>
      </c>
      <c r="BA540" s="26" t="s">
        <v>93</v>
      </c>
      <c r="BB540" s="26">
        <f t="shared" si="419"/>
        <v>1.8</v>
      </c>
      <c r="BC540" s="26" t="s">
        <v>65</v>
      </c>
      <c r="BD540" s="26">
        <f t="shared" si="420"/>
        <v>1.8</v>
      </c>
      <c r="BE540" s="26" t="s">
        <v>99</v>
      </c>
      <c r="BF540" s="26">
        <f t="shared" si="421"/>
        <v>1.8</v>
      </c>
      <c r="BG540" s="26" t="s">
        <v>82</v>
      </c>
      <c r="BH540" s="26">
        <f t="shared" si="422"/>
        <v>1.8</v>
      </c>
      <c r="BI540" s="26">
        <v>12</v>
      </c>
      <c r="BJ540" s="26" t="s">
        <v>347</v>
      </c>
      <c r="BK540" s="26">
        <f t="shared" si="423"/>
        <v>1.8</v>
      </c>
      <c r="BL540" s="26" t="s">
        <v>267</v>
      </c>
      <c r="BM540" s="26">
        <f t="shared" si="424"/>
        <v>1.8</v>
      </c>
      <c r="BN540" s="26" t="s">
        <v>306</v>
      </c>
      <c r="BO540" s="26">
        <f t="shared" si="425"/>
        <v>1.8</v>
      </c>
      <c r="BP540" s="26" t="s">
        <v>65</v>
      </c>
      <c r="BQ540" s="26">
        <f t="shared" si="426"/>
        <v>1.8</v>
      </c>
      <c r="BR540" s="26" t="s">
        <v>99</v>
      </c>
      <c r="BS540" s="26">
        <f t="shared" si="427"/>
        <v>1.8</v>
      </c>
      <c r="BT540" s="26" t="s">
        <v>82</v>
      </c>
      <c r="BU540" s="26">
        <f t="shared" si="428"/>
        <v>1.8</v>
      </c>
      <c r="BV540" s="26">
        <v>12</v>
      </c>
      <c r="BW540" s="26" t="s">
        <v>347</v>
      </c>
      <c r="BX540" s="26">
        <f t="shared" si="429"/>
        <v>3</v>
      </c>
      <c r="BY540" s="26" t="s">
        <v>86</v>
      </c>
      <c r="BZ540" s="26">
        <f t="shared" si="430"/>
        <v>3</v>
      </c>
      <c r="CA540" s="26" t="s">
        <v>306</v>
      </c>
      <c r="CB540" s="26">
        <f t="shared" si="431"/>
        <v>3</v>
      </c>
      <c r="CC540" s="26" t="s">
        <v>65</v>
      </c>
      <c r="CD540" s="26">
        <f t="shared" si="432"/>
        <v>3</v>
      </c>
      <c r="CE540" s="26" t="s">
        <v>99</v>
      </c>
      <c r="CF540" s="26">
        <f t="shared" si="433"/>
        <v>3</v>
      </c>
      <c r="CG540" s="26" t="s">
        <v>82</v>
      </c>
      <c r="CH540" s="26">
        <f t="shared" si="434"/>
        <v>3</v>
      </c>
      <c r="CI540" s="26">
        <v>12</v>
      </c>
      <c r="CJ540" s="26" t="s">
        <v>347</v>
      </c>
      <c r="CK540" s="26">
        <f t="shared" si="435"/>
        <v>3</v>
      </c>
      <c r="CL540" s="26" t="s">
        <v>86</v>
      </c>
      <c r="CM540" s="26">
        <f t="shared" si="436"/>
        <v>3</v>
      </c>
      <c r="CN540" s="26" t="s">
        <v>306</v>
      </c>
      <c r="CO540" s="26">
        <f t="shared" si="437"/>
        <v>3</v>
      </c>
      <c r="CP540" s="26" t="s">
        <v>65</v>
      </c>
      <c r="CQ540" s="26">
        <f t="shared" si="438"/>
        <v>3</v>
      </c>
      <c r="CR540" s="26" t="s">
        <v>99</v>
      </c>
      <c r="CS540" s="26">
        <f t="shared" si="439"/>
        <v>3</v>
      </c>
      <c r="CT540" s="26" t="s">
        <v>82</v>
      </c>
      <c r="CU540" s="26">
        <f t="shared" si="440"/>
        <v>3</v>
      </c>
    </row>
    <row r="541" spans="1:99" ht="15.75" x14ac:dyDescent="0.15">
      <c r="A541" s="23" t="s">
        <v>1179</v>
      </c>
      <c r="B541" s="24" t="s">
        <v>1180</v>
      </c>
      <c r="C541" s="23" t="s">
        <v>160</v>
      </c>
      <c r="D541" s="23" t="s">
        <v>9</v>
      </c>
      <c r="E541" s="25"/>
      <c r="F541" s="23">
        <v>0.2</v>
      </c>
      <c r="G541" s="26">
        <v>0</v>
      </c>
      <c r="H541" s="26">
        <v>95</v>
      </c>
      <c r="I541" s="26">
        <v>69</v>
      </c>
      <c r="J541" s="26">
        <v>101</v>
      </c>
      <c r="K541" s="26">
        <v>79</v>
      </c>
      <c r="L541" s="26">
        <v>0</v>
      </c>
      <c r="M541" s="26">
        <v>61</v>
      </c>
      <c r="N541" s="27">
        <v>78</v>
      </c>
      <c r="O541" s="26">
        <v>0</v>
      </c>
      <c r="P541" s="26">
        <f t="shared" si="441"/>
        <v>483</v>
      </c>
      <c r="Q541" s="28" t="str">
        <f>IF(D541="物理类",IF(P541&gt;=分数线!$C$2,"本科",""),IF(D541="历史类",IF(P541&gt;=分数线!$C$3,"本科","")))</f>
        <v>本科</v>
      </c>
      <c r="R541" s="28">
        <f t="shared" si="442"/>
        <v>64.8</v>
      </c>
      <c r="S541" s="28" t="str">
        <f>IF(D541="物理类",IF(P541&gt;=分数线!$C$6,"重本",""),IF(D541="历史类",IF(P541&gt;=分数线!$C$7,"重本","")))</f>
        <v/>
      </c>
      <c r="T541" s="28">
        <f t="shared" si="404"/>
        <v>0</v>
      </c>
      <c r="U541" s="28">
        <f t="shared" si="403"/>
        <v>64.8</v>
      </c>
      <c r="V541" s="26">
        <v>12</v>
      </c>
      <c r="W541" s="26" t="s">
        <v>343</v>
      </c>
      <c r="X541" s="26">
        <f t="shared" si="405"/>
        <v>1.08</v>
      </c>
      <c r="Y541" s="26" t="s">
        <v>79</v>
      </c>
      <c r="Z541" s="26">
        <f t="shared" si="406"/>
        <v>1.08</v>
      </c>
      <c r="AA541" s="26" t="s">
        <v>344</v>
      </c>
      <c r="AB541" s="26">
        <f t="shared" si="407"/>
        <v>1.08</v>
      </c>
      <c r="AC541" s="49" t="s">
        <v>933</v>
      </c>
      <c r="AD541" s="26">
        <f t="shared" si="408"/>
        <v>1.08</v>
      </c>
      <c r="AE541" s="29" t="s">
        <v>82</v>
      </c>
      <c r="AF541" s="26">
        <f t="shared" si="409"/>
        <v>1.08</v>
      </c>
      <c r="AG541" s="29" t="s">
        <v>278</v>
      </c>
      <c r="AH541" s="26">
        <f t="shared" si="410"/>
        <v>1.08</v>
      </c>
      <c r="AI541" s="26">
        <v>12</v>
      </c>
      <c r="AJ541" s="26" t="s">
        <v>78</v>
      </c>
      <c r="AK541" s="26">
        <f t="shared" si="411"/>
        <v>1.08</v>
      </c>
      <c r="AL541" s="26" t="s">
        <v>14</v>
      </c>
      <c r="AM541" s="26">
        <f t="shared" si="412"/>
        <v>1.08</v>
      </c>
      <c r="AN541" s="26" t="s">
        <v>93</v>
      </c>
      <c r="AO541" s="26">
        <f t="shared" si="413"/>
        <v>1.08</v>
      </c>
      <c r="AP541" s="26" t="s">
        <v>918</v>
      </c>
      <c r="AQ541" s="26">
        <f t="shared" si="414"/>
        <v>1.08</v>
      </c>
      <c r="AR541" s="26" t="s">
        <v>228</v>
      </c>
      <c r="AS541" s="26">
        <f t="shared" si="415"/>
        <v>1.08</v>
      </c>
      <c r="AT541" s="26" t="s">
        <v>82</v>
      </c>
      <c r="AU541" s="26">
        <f t="shared" si="416"/>
        <v>1.08</v>
      </c>
      <c r="AV541" s="26">
        <v>12</v>
      </c>
      <c r="AW541" s="26" t="s">
        <v>347</v>
      </c>
      <c r="AX541" s="26">
        <f t="shared" si="417"/>
        <v>1.62</v>
      </c>
      <c r="AY541" s="26" t="s">
        <v>267</v>
      </c>
      <c r="AZ541" s="26">
        <f t="shared" si="418"/>
        <v>1.62</v>
      </c>
      <c r="BA541" s="26" t="s">
        <v>93</v>
      </c>
      <c r="BB541" s="26">
        <f t="shared" si="419"/>
        <v>1.62</v>
      </c>
      <c r="BC541" s="26" t="s">
        <v>65</v>
      </c>
      <c r="BD541" s="26">
        <f t="shared" si="420"/>
        <v>1.62</v>
      </c>
      <c r="BE541" s="26" t="s">
        <v>99</v>
      </c>
      <c r="BF541" s="26">
        <f t="shared" si="421"/>
        <v>1.62</v>
      </c>
      <c r="BG541" s="26" t="s">
        <v>82</v>
      </c>
      <c r="BH541" s="26">
        <f t="shared" si="422"/>
        <v>1.62</v>
      </c>
      <c r="BI541" s="26">
        <v>12</v>
      </c>
      <c r="BJ541" s="26" t="s">
        <v>347</v>
      </c>
      <c r="BK541" s="26">
        <f t="shared" si="423"/>
        <v>1.62</v>
      </c>
      <c r="BL541" s="26" t="s">
        <v>267</v>
      </c>
      <c r="BM541" s="26">
        <f t="shared" si="424"/>
        <v>1.62</v>
      </c>
      <c r="BN541" s="26" t="s">
        <v>306</v>
      </c>
      <c r="BO541" s="26">
        <f t="shared" si="425"/>
        <v>1.62</v>
      </c>
      <c r="BP541" s="26" t="s">
        <v>65</v>
      </c>
      <c r="BQ541" s="26">
        <f t="shared" si="426"/>
        <v>1.62</v>
      </c>
      <c r="BR541" s="26" t="s">
        <v>99</v>
      </c>
      <c r="BS541" s="26">
        <f t="shared" si="427"/>
        <v>1.62</v>
      </c>
      <c r="BT541" s="26" t="s">
        <v>82</v>
      </c>
      <c r="BU541" s="26">
        <f t="shared" si="428"/>
        <v>1.62</v>
      </c>
      <c r="BV541" s="26">
        <v>12</v>
      </c>
      <c r="BW541" s="26" t="s">
        <v>347</v>
      </c>
      <c r="BX541" s="26">
        <f t="shared" si="429"/>
        <v>2.7</v>
      </c>
      <c r="BY541" s="26" t="s">
        <v>86</v>
      </c>
      <c r="BZ541" s="26">
        <f t="shared" si="430"/>
        <v>2.7</v>
      </c>
      <c r="CA541" s="26" t="s">
        <v>306</v>
      </c>
      <c r="CB541" s="26">
        <f t="shared" si="431"/>
        <v>2.7</v>
      </c>
      <c r="CC541" s="26" t="s">
        <v>65</v>
      </c>
      <c r="CD541" s="26">
        <f t="shared" si="432"/>
        <v>2.7</v>
      </c>
      <c r="CE541" s="26" t="s">
        <v>99</v>
      </c>
      <c r="CF541" s="26">
        <f t="shared" si="433"/>
        <v>2.7</v>
      </c>
      <c r="CG541" s="26" t="s">
        <v>82</v>
      </c>
      <c r="CH541" s="26">
        <f t="shared" si="434"/>
        <v>2.7</v>
      </c>
      <c r="CI541" s="26">
        <v>12</v>
      </c>
      <c r="CJ541" s="26" t="s">
        <v>347</v>
      </c>
      <c r="CK541" s="26">
        <f t="shared" si="435"/>
        <v>2.7</v>
      </c>
      <c r="CL541" s="26" t="s">
        <v>86</v>
      </c>
      <c r="CM541" s="26">
        <f t="shared" si="436"/>
        <v>2.7</v>
      </c>
      <c r="CN541" s="26" t="s">
        <v>306</v>
      </c>
      <c r="CO541" s="26">
        <f t="shared" si="437"/>
        <v>2.7</v>
      </c>
      <c r="CP541" s="26" t="s">
        <v>65</v>
      </c>
      <c r="CQ541" s="26">
        <f t="shared" si="438"/>
        <v>2.7</v>
      </c>
      <c r="CR541" s="26" t="s">
        <v>99</v>
      </c>
      <c r="CS541" s="26">
        <f t="shared" si="439"/>
        <v>2.7</v>
      </c>
      <c r="CT541" s="26" t="s">
        <v>82</v>
      </c>
      <c r="CU541" s="26">
        <f t="shared" si="440"/>
        <v>2.7</v>
      </c>
    </row>
    <row r="542" spans="1:99" ht="15.75" x14ac:dyDescent="0.15">
      <c r="A542" s="23" t="s">
        <v>1181</v>
      </c>
      <c r="B542" s="24" t="s">
        <v>1182</v>
      </c>
      <c r="C542" s="23" t="s">
        <v>160</v>
      </c>
      <c r="D542" s="23" t="s">
        <v>9</v>
      </c>
      <c r="E542" s="25"/>
      <c r="F542" s="23">
        <v>0.2</v>
      </c>
      <c r="G542" s="26">
        <v>0</v>
      </c>
      <c r="H542" s="26">
        <v>98</v>
      </c>
      <c r="I542" s="26">
        <v>76</v>
      </c>
      <c r="J542" s="26">
        <v>98</v>
      </c>
      <c r="K542" s="26">
        <v>70</v>
      </c>
      <c r="L542" s="26">
        <v>0</v>
      </c>
      <c r="M542" s="26">
        <v>53</v>
      </c>
      <c r="N542" s="27">
        <v>82</v>
      </c>
      <c r="O542" s="26">
        <v>0</v>
      </c>
      <c r="P542" s="26">
        <f t="shared" si="441"/>
        <v>477</v>
      </c>
      <c r="Q542" s="28" t="str">
        <f>IF(D542="物理类",IF(P542&gt;=分数线!$C$2,"本科",""),IF(D542="历史类",IF(P542&gt;=分数线!$C$3,"本科","")))</f>
        <v>本科</v>
      </c>
      <c r="R542" s="28">
        <f t="shared" si="442"/>
        <v>64.8</v>
      </c>
      <c r="S542" s="28" t="str">
        <f>IF(D542="物理类",IF(P542&gt;=分数线!$C$6,"重本",""),IF(D542="历史类",IF(P542&gt;=分数线!$C$7,"重本","")))</f>
        <v/>
      </c>
      <c r="T542" s="28">
        <f t="shared" si="404"/>
        <v>0</v>
      </c>
      <c r="U542" s="28">
        <f t="shared" si="403"/>
        <v>64.8</v>
      </c>
      <c r="V542" s="26">
        <v>12</v>
      </c>
      <c r="W542" s="26" t="s">
        <v>347</v>
      </c>
      <c r="X542" s="26">
        <f t="shared" si="405"/>
        <v>1.08</v>
      </c>
      <c r="Y542" s="26" t="s">
        <v>182</v>
      </c>
      <c r="Z542" s="26">
        <f t="shared" si="406"/>
        <v>1.08</v>
      </c>
      <c r="AA542" s="26" t="s">
        <v>80</v>
      </c>
      <c r="AB542" s="26">
        <f t="shared" si="407"/>
        <v>1.08</v>
      </c>
      <c r="AC542" s="49" t="s">
        <v>918</v>
      </c>
      <c r="AD542" s="26">
        <f t="shared" si="408"/>
        <v>1.08</v>
      </c>
      <c r="AE542" s="29" t="s">
        <v>66</v>
      </c>
      <c r="AF542" s="26">
        <f t="shared" si="409"/>
        <v>1.08</v>
      </c>
      <c r="AG542" s="29" t="s">
        <v>99</v>
      </c>
      <c r="AH542" s="26">
        <f t="shared" si="410"/>
        <v>1.08</v>
      </c>
      <c r="AI542" s="26">
        <v>12</v>
      </c>
      <c r="AJ542" s="26" t="s">
        <v>78</v>
      </c>
      <c r="AK542" s="26">
        <f t="shared" si="411"/>
        <v>1.08</v>
      </c>
      <c r="AL542" s="26" t="s">
        <v>14</v>
      </c>
      <c r="AM542" s="26">
        <f t="shared" si="412"/>
        <v>1.08</v>
      </c>
      <c r="AN542" s="26" t="s">
        <v>93</v>
      </c>
      <c r="AO542" s="26">
        <f t="shared" si="413"/>
        <v>1.08</v>
      </c>
      <c r="AP542" s="26" t="s">
        <v>918</v>
      </c>
      <c r="AQ542" s="26">
        <f t="shared" si="414"/>
        <v>1.08</v>
      </c>
      <c r="AR542" s="26" t="s">
        <v>228</v>
      </c>
      <c r="AS542" s="26">
        <f t="shared" si="415"/>
        <v>1.08</v>
      </c>
      <c r="AT542" s="26" t="s">
        <v>82</v>
      </c>
      <c r="AU542" s="26">
        <f t="shared" si="416"/>
        <v>1.08</v>
      </c>
      <c r="AV542" s="26">
        <v>12</v>
      </c>
      <c r="AW542" s="26" t="s">
        <v>347</v>
      </c>
      <c r="AX542" s="26">
        <f t="shared" si="417"/>
        <v>1.62</v>
      </c>
      <c r="AY542" s="26" t="s">
        <v>267</v>
      </c>
      <c r="AZ542" s="26">
        <f t="shared" si="418"/>
        <v>1.62</v>
      </c>
      <c r="BA542" s="26" t="s">
        <v>93</v>
      </c>
      <c r="BB542" s="26">
        <f t="shared" si="419"/>
        <v>1.62</v>
      </c>
      <c r="BC542" s="26" t="s">
        <v>65</v>
      </c>
      <c r="BD542" s="26">
        <f t="shared" si="420"/>
        <v>1.62</v>
      </c>
      <c r="BE542" s="26" t="s">
        <v>99</v>
      </c>
      <c r="BF542" s="26">
        <f t="shared" si="421"/>
        <v>1.62</v>
      </c>
      <c r="BG542" s="26" t="s">
        <v>82</v>
      </c>
      <c r="BH542" s="26">
        <f t="shared" si="422"/>
        <v>1.62</v>
      </c>
      <c r="BI542" s="26">
        <v>12</v>
      </c>
      <c r="BJ542" s="26" t="s">
        <v>347</v>
      </c>
      <c r="BK542" s="26">
        <f t="shared" si="423"/>
        <v>1.62</v>
      </c>
      <c r="BL542" s="26" t="s">
        <v>267</v>
      </c>
      <c r="BM542" s="26">
        <f t="shared" si="424"/>
        <v>1.62</v>
      </c>
      <c r="BN542" s="26" t="s">
        <v>306</v>
      </c>
      <c r="BO542" s="26">
        <f t="shared" si="425"/>
        <v>1.62</v>
      </c>
      <c r="BP542" s="26" t="s">
        <v>65</v>
      </c>
      <c r="BQ542" s="26">
        <f t="shared" si="426"/>
        <v>1.62</v>
      </c>
      <c r="BR542" s="26" t="s">
        <v>99</v>
      </c>
      <c r="BS542" s="26">
        <f t="shared" si="427"/>
        <v>1.62</v>
      </c>
      <c r="BT542" s="26" t="s">
        <v>82</v>
      </c>
      <c r="BU542" s="26">
        <f t="shared" si="428"/>
        <v>1.62</v>
      </c>
      <c r="BV542" s="26">
        <v>12</v>
      </c>
      <c r="BW542" s="26" t="s">
        <v>347</v>
      </c>
      <c r="BX542" s="26">
        <f t="shared" si="429"/>
        <v>2.7</v>
      </c>
      <c r="BY542" s="26" t="s">
        <v>86</v>
      </c>
      <c r="BZ542" s="26">
        <f t="shared" si="430"/>
        <v>2.7</v>
      </c>
      <c r="CA542" s="26" t="s">
        <v>306</v>
      </c>
      <c r="CB542" s="26">
        <f t="shared" si="431"/>
        <v>2.7</v>
      </c>
      <c r="CC542" s="26" t="s">
        <v>65</v>
      </c>
      <c r="CD542" s="26">
        <f t="shared" si="432"/>
        <v>2.7</v>
      </c>
      <c r="CE542" s="26" t="s">
        <v>99</v>
      </c>
      <c r="CF542" s="26">
        <f t="shared" si="433"/>
        <v>2.7</v>
      </c>
      <c r="CG542" s="26" t="s">
        <v>82</v>
      </c>
      <c r="CH542" s="26">
        <f t="shared" si="434"/>
        <v>2.7</v>
      </c>
      <c r="CI542" s="26">
        <v>12</v>
      </c>
      <c r="CJ542" s="26" t="s">
        <v>347</v>
      </c>
      <c r="CK542" s="26">
        <f t="shared" si="435"/>
        <v>2.7</v>
      </c>
      <c r="CL542" s="26" t="s">
        <v>86</v>
      </c>
      <c r="CM542" s="26">
        <f t="shared" si="436"/>
        <v>2.7</v>
      </c>
      <c r="CN542" s="26" t="s">
        <v>306</v>
      </c>
      <c r="CO542" s="26">
        <f t="shared" si="437"/>
        <v>2.7</v>
      </c>
      <c r="CP542" s="26" t="s">
        <v>65</v>
      </c>
      <c r="CQ542" s="26">
        <f t="shared" si="438"/>
        <v>2.7</v>
      </c>
      <c r="CR542" s="26" t="s">
        <v>99</v>
      </c>
      <c r="CS542" s="26">
        <f t="shared" si="439"/>
        <v>2.7</v>
      </c>
      <c r="CT542" s="26" t="s">
        <v>82</v>
      </c>
      <c r="CU542" s="26">
        <f t="shared" si="440"/>
        <v>2.7</v>
      </c>
    </row>
    <row r="543" spans="1:99" ht="15.75" x14ac:dyDescent="0.15">
      <c r="A543" s="23" t="s">
        <v>1183</v>
      </c>
      <c r="B543" s="24" t="s">
        <v>1184</v>
      </c>
      <c r="C543" s="23" t="s">
        <v>160</v>
      </c>
      <c r="D543" s="23" t="s">
        <v>9</v>
      </c>
      <c r="E543" s="25"/>
      <c r="F543" s="23">
        <v>0.2</v>
      </c>
      <c r="G543" s="26">
        <v>0</v>
      </c>
      <c r="H543" s="26">
        <v>106</v>
      </c>
      <c r="I543" s="26">
        <v>64</v>
      </c>
      <c r="J543" s="26">
        <v>101</v>
      </c>
      <c r="K543" s="26">
        <v>75</v>
      </c>
      <c r="L543" s="26">
        <v>0</v>
      </c>
      <c r="M543" s="26">
        <v>57</v>
      </c>
      <c r="N543" s="27">
        <v>73</v>
      </c>
      <c r="O543" s="26">
        <v>0</v>
      </c>
      <c r="P543" s="26">
        <f t="shared" si="441"/>
        <v>476</v>
      </c>
      <c r="Q543" s="28" t="str">
        <f>IF(D543="物理类",IF(P543&gt;=分数线!$C$2,"本科",""),IF(D543="历史类",IF(P543&gt;=分数线!$C$3,"本科","")))</f>
        <v>本科</v>
      </c>
      <c r="R543" s="28">
        <f t="shared" si="442"/>
        <v>64.8</v>
      </c>
      <c r="S543" s="28" t="str">
        <f>IF(D543="物理类",IF(P543&gt;=分数线!$C$6,"重本",""),IF(D543="历史类",IF(P543&gt;=分数线!$C$7,"重本","")))</f>
        <v/>
      </c>
      <c r="T543" s="28">
        <f t="shared" si="404"/>
        <v>0</v>
      </c>
      <c r="U543" s="28">
        <f t="shared" si="403"/>
        <v>64.8</v>
      </c>
      <c r="V543" s="26">
        <v>12</v>
      </c>
      <c r="W543" s="26" t="s">
        <v>343</v>
      </c>
      <c r="X543" s="26">
        <f t="shared" si="405"/>
        <v>1.08</v>
      </c>
      <c r="Y543" s="26" t="s">
        <v>79</v>
      </c>
      <c r="Z543" s="26">
        <f t="shared" si="406"/>
        <v>1.08</v>
      </c>
      <c r="AA543" s="26" t="s">
        <v>344</v>
      </c>
      <c r="AB543" s="26">
        <f t="shared" si="407"/>
        <v>1.08</v>
      </c>
      <c r="AC543" s="49" t="s">
        <v>933</v>
      </c>
      <c r="AD543" s="26">
        <f t="shared" si="408"/>
        <v>1.08</v>
      </c>
      <c r="AE543" s="29" t="s">
        <v>82</v>
      </c>
      <c r="AF543" s="26">
        <f t="shared" si="409"/>
        <v>1.08</v>
      </c>
      <c r="AG543" s="29" t="s">
        <v>278</v>
      </c>
      <c r="AH543" s="26">
        <f t="shared" si="410"/>
        <v>1.08</v>
      </c>
      <c r="AI543" s="26">
        <v>12</v>
      </c>
      <c r="AJ543" s="26" t="s">
        <v>78</v>
      </c>
      <c r="AK543" s="26">
        <f t="shared" si="411"/>
        <v>1.08</v>
      </c>
      <c r="AL543" s="26" t="s">
        <v>14</v>
      </c>
      <c r="AM543" s="26">
        <f t="shared" si="412"/>
        <v>1.08</v>
      </c>
      <c r="AN543" s="26" t="s">
        <v>93</v>
      </c>
      <c r="AO543" s="26">
        <f t="shared" si="413"/>
        <v>1.08</v>
      </c>
      <c r="AP543" s="26" t="s">
        <v>918</v>
      </c>
      <c r="AQ543" s="26">
        <f t="shared" si="414"/>
        <v>1.08</v>
      </c>
      <c r="AR543" s="26" t="s">
        <v>228</v>
      </c>
      <c r="AS543" s="26">
        <f t="shared" si="415"/>
        <v>1.08</v>
      </c>
      <c r="AT543" s="26" t="s">
        <v>82</v>
      </c>
      <c r="AU543" s="26">
        <f t="shared" si="416"/>
        <v>1.08</v>
      </c>
      <c r="AV543" s="26">
        <v>12</v>
      </c>
      <c r="AW543" s="26" t="s">
        <v>347</v>
      </c>
      <c r="AX543" s="26">
        <f t="shared" si="417"/>
        <v>1.62</v>
      </c>
      <c r="AY543" s="26" t="s">
        <v>267</v>
      </c>
      <c r="AZ543" s="26">
        <f t="shared" si="418"/>
        <v>1.62</v>
      </c>
      <c r="BA543" s="26" t="s">
        <v>93</v>
      </c>
      <c r="BB543" s="26">
        <f t="shared" si="419"/>
        <v>1.62</v>
      </c>
      <c r="BC543" s="26" t="s">
        <v>65</v>
      </c>
      <c r="BD543" s="26">
        <f t="shared" si="420"/>
        <v>1.62</v>
      </c>
      <c r="BE543" s="26" t="s">
        <v>99</v>
      </c>
      <c r="BF543" s="26">
        <f t="shared" si="421"/>
        <v>1.62</v>
      </c>
      <c r="BG543" s="26" t="s">
        <v>82</v>
      </c>
      <c r="BH543" s="26">
        <f t="shared" si="422"/>
        <v>1.62</v>
      </c>
      <c r="BI543" s="26">
        <v>12</v>
      </c>
      <c r="BJ543" s="26" t="s">
        <v>347</v>
      </c>
      <c r="BK543" s="26">
        <f t="shared" si="423"/>
        <v>1.62</v>
      </c>
      <c r="BL543" s="26" t="s">
        <v>267</v>
      </c>
      <c r="BM543" s="26">
        <f t="shared" si="424"/>
        <v>1.62</v>
      </c>
      <c r="BN543" s="26" t="s">
        <v>306</v>
      </c>
      <c r="BO543" s="26">
        <f t="shared" si="425"/>
        <v>1.62</v>
      </c>
      <c r="BP543" s="26" t="s">
        <v>65</v>
      </c>
      <c r="BQ543" s="26">
        <f t="shared" si="426"/>
        <v>1.62</v>
      </c>
      <c r="BR543" s="26" t="s">
        <v>99</v>
      </c>
      <c r="BS543" s="26">
        <f t="shared" si="427"/>
        <v>1.62</v>
      </c>
      <c r="BT543" s="26" t="s">
        <v>82</v>
      </c>
      <c r="BU543" s="26">
        <f t="shared" si="428"/>
        <v>1.62</v>
      </c>
      <c r="BV543" s="26">
        <v>12</v>
      </c>
      <c r="BW543" s="26" t="s">
        <v>347</v>
      </c>
      <c r="BX543" s="26">
        <f t="shared" si="429"/>
        <v>2.7</v>
      </c>
      <c r="BY543" s="26" t="s">
        <v>86</v>
      </c>
      <c r="BZ543" s="26">
        <f t="shared" si="430"/>
        <v>2.7</v>
      </c>
      <c r="CA543" s="26" t="s">
        <v>306</v>
      </c>
      <c r="CB543" s="26">
        <f t="shared" si="431"/>
        <v>2.7</v>
      </c>
      <c r="CC543" s="26" t="s">
        <v>65</v>
      </c>
      <c r="CD543" s="26">
        <f t="shared" si="432"/>
        <v>2.7</v>
      </c>
      <c r="CE543" s="26" t="s">
        <v>99</v>
      </c>
      <c r="CF543" s="26">
        <f t="shared" si="433"/>
        <v>2.7</v>
      </c>
      <c r="CG543" s="26" t="s">
        <v>82</v>
      </c>
      <c r="CH543" s="26">
        <f t="shared" si="434"/>
        <v>2.7</v>
      </c>
      <c r="CI543" s="26">
        <v>12</v>
      </c>
      <c r="CJ543" s="26" t="s">
        <v>347</v>
      </c>
      <c r="CK543" s="26">
        <f t="shared" si="435"/>
        <v>2.7</v>
      </c>
      <c r="CL543" s="26" t="s">
        <v>86</v>
      </c>
      <c r="CM543" s="26">
        <f t="shared" si="436"/>
        <v>2.7</v>
      </c>
      <c r="CN543" s="26" t="s">
        <v>306</v>
      </c>
      <c r="CO543" s="26">
        <f t="shared" si="437"/>
        <v>2.7</v>
      </c>
      <c r="CP543" s="26" t="s">
        <v>65</v>
      </c>
      <c r="CQ543" s="26">
        <f t="shared" si="438"/>
        <v>2.7</v>
      </c>
      <c r="CR543" s="26" t="s">
        <v>99</v>
      </c>
      <c r="CS543" s="26">
        <f t="shared" si="439"/>
        <v>2.7</v>
      </c>
      <c r="CT543" s="26" t="s">
        <v>82</v>
      </c>
      <c r="CU543" s="26">
        <f t="shared" si="440"/>
        <v>2.7</v>
      </c>
    </row>
    <row r="544" spans="1:99" ht="15.75" x14ac:dyDescent="0.15">
      <c r="A544" s="23" t="s">
        <v>1185</v>
      </c>
      <c r="B544" s="24" t="s">
        <v>1186</v>
      </c>
      <c r="C544" s="23" t="s">
        <v>160</v>
      </c>
      <c r="D544" s="23" t="s">
        <v>9</v>
      </c>
      <c r="E544" s="25"/>
      <c r="F544" s="23">
        <v>0.2</v>
      </c>
      <c r="G544" s="26">
        <v>0</v>
      </c>
      <c r="H544" s="26">
        <v>100</v>
      </c>
      <c r="I544" s="26">
        <v>71</v>
      </c>
      <c r="J544" s="26">
        <v>101</v>
      </c>
      <c r="K544" s="26">
        <v>65</v>
      </c>
      <c r="L544" s="26">
        <v>0</v>
      </c>
      <c r="M544" s="26">
        <v>57</v>
      </c>
      <c r="N544" s="27">
        <v>81</v>
      </c>
      <c r="O544" s="26">
        <v>0</v>
      </c>
      <c r="P544" s="26">
        <f t="shared" si="441"/>
        <v>475</v>
      </c>
      <c r="Q544" s="28" t="str">
        <f>IF(D544="物理类",IF(P544&gt;=分数线!$C$2,"本科",""),IF(D544="历史类",IF(P544&gt;=分数线!$C$3,"本科","")))</f>
        <v>本科</v>
      </c>
      <c r="R544" s="28">
        <f t="shared" si="442"/>
        <v>64.8</v>
      </c>
      <c r="S544" s="28" t="str">
        <f>IF(D544="物理类",IF(P544&gt;=分数线!$C$6,"重本",""),IF(D544="历史类",IF(P544&gt;=分数线!$C$7,"重本","")))</f>
        <v/>
      </c>
      <c r="T544" s="28">
        <f t="shared" si="404"/>
        <v>0</v>
      </c>
      <c r="U544" s="28">
        <f t="shared" si="403"/>
        <v>64.8</v>
      </c>
      <c r="V544" s="26">
        <v>12</v>
      </c>
      <c r="W544" s="26" t="s">
        <v>226</v>
      </c>
      <c r="X544" s="26">
        <f t="shared" si="405"/>
        <v>1.08</v>
      </c>
      <c r="Y544" s="26" t="s">
        <v>86</v>
      </c>
      <c r="Z544" s="26">
        <f t="shared" si="406"/>
        <v>1.08</v>
      </c>
      <c r="AA544" s="26" t="s">
        <v>64</v>
      </c>
      <c r="AB544" s="26">
        <f t="shared" si="407"/>
        <v>1.08</v>
      </c>
      <c r="AC544" s="49" t="s">
        <v>65</v>
      </c>
      <c r="AD544" s="26">
        <f t="shared" si="408"/>
        <v>1.08</v>
      </c>
      <c r="AE544" s="29" t="s">
        <v>82</v>
      </c>
      <c r="AF544" s="26">
        <f t="shared" si="409"/>
        <v>1.08</v>
      </c>
      <c r="AG544" s="29" t="s">
        <v>228</v>
      </c>
      <c r="AH544" s="26">
        <f t="shared" si="410"/>
        <v>1.08</v>
      </c>
      <c r="AI544" s="26">
        <v>12</v>
      </c>
      <c r="AJ544" s="26" t="s">
        <v>78</v>
      </c>
      <c r="AK544" s="26">
        <f t="shared" si="411"/>
        <v>1.08</v>
      </c>
      <c r="AL544" s="26" t="s">
        <v>14</v>
      </c>
      <c r="AM544" s="26">
        <f t="shared" si="412"/>
        <v>1.08</v>
      </c>
      <c r="AN544" s="26" t="s">
        <v>93</v>
      </c>
      <c r="AO544" s="26">
        <f t="shared" si="413"/>
        <v>1.08</v>
      </c>
      <c r="AP544" s="26" t="s">
        <v>918</v>
      </c>
      <c r="AQ544" s="26">
        <f t="shared" si="414"/>
        <v>1.08</v>
      </c>
      <c r="AR544" s="26" t="s">
        <v>228</v>
      </c>
      <c r="AS544" s="26">
        <f t="shared" si="415"/>
        <v>1.08</v>
      </c>
      <c r="AT544" s="26" t="s">
        <v>82</v>
      </c>
      <c r="AU544" s="26">
        <f t="shared" si="416"/>
        <v>1.08</v>
      </c>
      <c r="AV544" s="26">
        <v>12</v>
      </c>
      <c r="AW544" s="26" t="s">
        <v>347</v>
      </c>
      <c r="AX544" s="26">
        <f t="shared" si="417"/>
        <v>1.62</v>
      </c>
      <c r="AY544" s="26" t="s">
        <v>267</v>
      </c>
      <c r="AZ544" s="26">
        <f t="shared" si="418"/>
        <v>1.62</v>
      </c>
      <c r="BA544" s="26" t="s">
        <v>93</v>
      </c>
      <c r="BB544" s="26">
        <f t="shared" si="419"/>
        <v>1.62</v>
      </c>
      <c r="BC544" s="26" t="s">
        <v>65</v>
      </c>
      <c r="BD544" s="26">
        <f t="shared" si="420"/>
        <v>1.62</v>
      </c>
      <c r="BE544" s="26" t="s">
        <v>99</v>
      </c>
      <c r="BF544" s="26">
        <f t="shared" si="421"/>
        <v>1.62</v>
      </c>
      <c r="BG544" s="26" t="s">
        <v>82</v>
      </c>
      <c r="BH544" s="26">
        <f t="shared" si="422"/>
        <v>1.62</v>
      </c>
      <c r="BI544" s="26">
        <v>12</v>
      </c>
      <c r="BJ544" s="26" t="s">
        <v>347</v>
      </c>
      <c r="BK544" s="26">
        <f t="shared" si="423"/>
        <v>1.62</v>
      </c>
      <c r="BL544" s="26" t="s">
        <v>267</v>
      </c>
      <c r="BM544" s="26">
        <f t="shared" si="424"/>
        <v>1.62</v>
      </c>
      <c r="BN544" s="26" t="s">
        <v>306</v>
      </c>
      <c r="BO544" s="26">
        <f t="shared" si="425"/>
        <v>1.62</v>
      </c>
      <c r="BP544" s="26" t="s">
        <v>65</v>
      </c>
      <c r="BQ544" s="26">
        <f t="shared" si="426"/>
        <v>1.62</v>
      </c>
      <c r="BR544" s="26" t="s">
        <v>99</v>
      </c>
      <c r="BS544" s="26">
        <f t="shared" si="427"/>
        <v>1.62</v>
      </c>
      <c r="BT544" s="26" t="s">
        <v>82</v>
      </c>
      <c r="BU544" s="26">
        <f t="shared" si="428"/>
        <v>1.62</v>
      </c>
      <c r="BV544" s="26">
        <v>12</v>
      </c>
      <c r="BW544" s="26" t="s">
        <v>347</v>
      </c>
      <c r="BX544" s="26">
        <f t="shared" si="429"/>
        <v>2.7</v>
      </c>
      <c r="BY544" s="26" t="s">
        <v>86</v>
      </c>
      <c r="BZ544" s="26">
        <f t="shared" si="430"/>
        <v>2.7</v>
      </c>
      <c r="CA544" s="26" t="s">
        <v>306</v>
      </c>
      <c r="CB544" s="26">
        <f t="shared" si="431"/>
        <v>2.7</v>
      </c>
      <c r="CC544" s="26" t="s">
        <v>65</v>
      </c>
      <c r="CD544" s="26">
        <f t="shared" si="432"/>
        <v>2.7</v>
      </c>
      <c r="CE544" s="26" t="s">
        <v>99</v>
      </c>
      <c r="CF544" s="26">
        <f t="shared" si="433"/>
        <v>2.7</v>
      </c>
      <c r="CG544" s="26" t="s">
        <v>82</v>
      </c>
      <c r="CH544" s="26">
        <f t="shared" si="434"/>
        <v>2.7</v>
      </c>
      <c r="CI544" s="26">
        <v>12</v>
      </c>
      <c r="CJ544" s="26" t="s">
        <v>347</v>
      </c>
      <c r="CK544" s="26">
        <f t="shared" si="435"/>
        <v>2.7</v>
      </c>
      <c r="CL544" s="26" t="s">
        <v>86</v>
      </c>
      <c r="CM544" s="26">
        <f t="shared" si="436"/>
        <v>2.7</v>
      </c>
      <c r="CN544" s="26" t="s">
        <v>306</v>
      </c>
      <c r="CO544" s="26">
        <f t="shared" si="437"/>
        <v>2.7</v>
      </c>
      <c r="CP544" s="26" t="s">
        <v>65</v>
      </c>
      <c r="CQ544" s="26">
        <f t="shared" si="438"/>
        <v>2.7</v>
      </c>
      <c r="CR544" s="26" t="s">
        <v>99</v>
      </c>
      <c r="CS544" s="26">
        <f t="shared" si="439"/>
        <v>2.7</v>
      </c>
      <c r="CT544" s="26" t="s">
        <v>82</v>
      </c>
      <c r="CU544" s="26">
        <f t="shared" si="440"/>
        <v>2.7</v>
      </c>
    </row>
    <row r="545" spans="1:99" ht="15.75" x14ac:dyDescent="0.25">
      <c r="A545" s="23" t="s">
        <v>1187</v>
      </c>
      <c r="B545" s="51" t="s">
        <v>1188</v>
      </c>
      <c r="C545" s="23" t="s">
        <v>160</v>
      </c>
      <c r="D545" s="23" t="s">
        <v>9</v>
      </c>
      <c r="E545" s="25"/>
      <c r="F545" s="23">
        <v>0.3</v>
      </c>
      <c r="G545" s="26">
        <v>0</v>
      </c>
      <c r="H545" s="26">
        <v>97</v>
      </c>
      <c r="I545" s="26">
        <v>64</v>
      </c>
      <c r="J545" s="26">
        <v>92</v>
      </c>
      <c r="K545" s="26">
        <v>76</v>
      </c>
      <c r="L545" s="26">
        <v>0</v>
      </c>
      <c r="M545" s="26">
        <v>66</v>
      </c>
      <c r="N545" s="27">
        <v>78</v>
      </c>
      <c r="O545" s="26">
        <v>0</v>
      </c>
      <c r="P545" s="26">
        <f t="shared" si="441"/>
        <v>473</v>
      </c>
      <c r="Q545" s="28" t="str">
        <f>IF(D545="物理类",IF(P545&gt;=分数线!$C$2,"本科",""),IF(D545="历史类",IF(P545&gt;=分数线!$C$3,"本科","")))</f>
        <v>本科</v>
      </c>
      <c r="R545" s="28">
        <f t="shared" si="442"/>
        <v>61.2</v>
      </c>
      <c r="S545" s="28" t="str">
        <f>IF(D545="物理类",IF(P545&gt;=分数线!$C$6,"重本",""),IF(D545="历史类",IF(P545&gt;=分数线!$C$7,"重本","")))</f>
        <v/>
      </c>
      <c r="T545" s="28">
        <f t="shared" si="404"/>
        <v>0</v>
      </c>
      <c r="U545" s="28">
        <f t="shared" si="403"/>
        <v>61.2</v>
      </c>
      <c r="V545" s="26">
        <v>12</v>
      </c>
      <c r="W545" s="26" t="s">
        <v>352</v>
      </c>
      <c r="X545" s="26">
        <f t="shared" si="405"/>
        <v>1.02</v>
      </c>
      <c r="Y545" s="26" t="s">
        <v>274</v>
      </c>
      <c r="Z545" s="26">
        <f t="shared" si="406"/>
        <v>1.02</v>
      </c>
      <c r="AA545" s="26" t="s">
        <v>306</v>
      </c>
      <c r="AB545" s="26">
        <f t="shared" si="407"/>
        <v>1.02</v>
      </c>
      <c r="AC545" s="49" t="s">
        <v>918</v>
      </c>
      <c r="AD545" s="26">
        <f t="shared" si="408"/>
        <v>1.02</v>
      </c>
      <c r="AE545" s="29" t="s">
        <v>66</v>
      </c>
      <c r="AF545" s="26">
        <f t="shared" si="409"/>
        <v>1.02</v>
      </c>
      <c r="AG545" s="29" t="s">
        <v>269</v>
      </c>
      <c r="AH545" s="26">
        <f t="shared" si="410"/>
        <v>1.02</v>
      </c>
      <c r="AI545" s="26">
        <v>12</v>
      </c>
      <c r="AJ545" s="26" t="s">
        <v>78</v>
      </c>
      <c r="AK545" s="26">
        <f t="shared" si="411"/>
        <v>1.02</v>
      </c>
      <c r="AL545" s="26" t="s">
        <v>14</v>
      </c>
      <c r="AM545" s="26">
        <f t="shared" si="412"/>
        <v>1.02</v>
      </c>
      <c r="AN545" s="26" t="s">
        <v>93</v>
      </c>
      <c r="AO545" s="26">
        <f t="shared" si="413"/>
        <v>1.02</v>
      </c>
      <c r="AP545" s="26" t="s">
        <v>918</v>
      </c>
      <c r="AQ545" s="26">
        <f t="shared" si="414"/>
        <v>1.02</v>
      </c>
      <c r="AR545" s="26" t="s">
        <v>228</v>
      </c>
      <c r="AS545" s="26">
        <f t="shared" si="415"/>
        <v>1.02</v>
      </c>
      <c r="AT545" s="26" t="s">
        <v>82</v>
      </c>
      <c r="AU545" s="26">
        <f t="shared" si="416"/>
        <v>1.02</v>
      </c>
      <c r="AV545" s="26">
        <v>12</v>
      </c>
      <c r="AW545" s="26" t="s">
        <v>347</v>
      </c>
      <c r="AX545" s="26">
        <f t="shared" si="417"/>
        <v>1.53</v>
      </c>
      <c r="AY545" s="26" t="s">
        <v>267</v>
      </c>
      <c r="AZ545" s="26">
        <f t="shared" si="418"/>
        <v>1.53</v>
      </c>
      <c r="BA545" s="26" t="s">
        <v>93</v>
      </c>
      <c r="BB545" s="26">
        <f t="shared" si="419"/>
        <v>1.53</v>
      </c>
      <c r="BC545" s="26" t="s">
        <v>65</v>
      </c>
      <c r="BD545" s="26">
        <f t="shared" si="420"/>
        <v>1.53</v>
      </c>
      <c r="BE545" s="26" t="s">
        <v>99</v>
      </c>
      <c r="BF545" s="26">
        <f t="shared" si="421"/>
        <v>1.53</v>
      </c>
      <c r="BG545" s="26" t="s">
        <v>82</v>
      </c>
      <c r="BH545" s="26">
        <f t="shared" si="422"/>
        <v>1.53</v>
      </c>
      <c r="BI545" s="26">
        <v>12</v>
      </c>
      <c r="BJ545" s="26" t="s">
        <v>347</v>
      </c>
      <c r="BK545" s="26">
        <f t="shared" si="423"/>
        <v>1.53</v>
      </c>
      <c r="BL545" s="26" t="s">
        <v>267</v>
      </c>
      <c r="BM545" s="26">
        <f t="shared" si="424"/>
        <v>1.53</v>
      </c>
      <c r="BN545" s="26" t="s">
        <v>306</v>
      </c>
      <c r="BO545" s="26">
        <f t="shared" si="425"/>
        <v>1.53</v>
      </c>
      <c r="BP545" s="26" t="s">
        <v>65</v>
      </c>
      <c r="BQ545" s="26">
        <f t="shared" si="426"/>
        <v>1.53</v>
      </c>
      <c r="BR545" s="26" t="s">
        <v>99</v>
      </c>
      <c r="BS545" s="26">
        <f t="shared" si="427"/>
        <v>1.53</v>
      </c>
      <c r="BT545" s="26" t="s">
        <v>82</v>
      </c>
      <c r="BU545" s="26">
        <f t="shared" si="428"/>
        <v>1.53</v>
      </c>
      <c r="BV545" s="26">
        <v>12</v>
      </c>
      <c r="BW545" s="26" t="s">
        <v>347</v>
      </c>
      <c r="BX545" s="26">
        <f t="shared" si="429"/>
        <v>2.5499999999999998</v>
      </c>
      <c r="BY545" s="26" t="s">
        <v>86</v>
      </c>
      <c r="BZ545" s="26">
        <f t="shared" si="430"/>
        <v>2.5499999999999998</v>
      </c>
      <c r="CA545" s="26" t="s">
        <v>306</v>
      </c>
      <c r="CB545" s="26">
        <f t="shared" si="431"/>
        <v>2.5499999999999998</v>
      </c>
      <c r="CC545" s="26" t="s">
        <v>65</v>
      </c>
      <c r="CD545" s="26">
        <f t="shared" si="432"/>
        <v>2.5499999999999998</v>
      </c>
      <c r="CE545" s="26" t="s">
        <v>99</v>
      </c>
      <c r="CF545" s="26">
        <f t="shared" si="433"/>
        <v>2.5499999999999998</v>
      </c>
      <c r="CG545" s="26" t="s">
        <v>82</v>
      </c>
      <c r="CH545" s="26">
        <f t="shared" si="434"/>
        <v>2.5499999999999998</v>
      </c>
      <c r="CI545" s="26">
        <v>12</v>
      </c>
      <c r="CJ545" s="26" t="s">
        <v>347</v>
      </c>
      <c r="CK545" s="26">
        <f t="shared" si="435"/>
        <v>2.5499999999999998</v>
      </c>
      <c r="CL545" s="26" t="s">
        <v>86</v>
      </c>
      <c r="CM545" s="26">
        <f t="shared" si="436"/>
        <v>2.5499999999999998</v>
      </c>
      <c r="CN545" s="26" t="s">
        <v>306</v>
      </c>
      <c r="CO545" s="26">
        <f t="shared" si="437"/>
        <v>2.5499999999999998</v>
      </c>
      <c r="CP545" s="26" t="s">
        <v>65</v>
      </c>
      <c r="CQ545" s="26">
        <f t="shared" si="438"/>
        <v>2.5499999999999998</v>
      </c>
      <c r="CR545" s="26" t="s">
        <v>99</v>
      </c>
      <c r="CS545" s="26">
        <f t="shared" si="439"/>
        <v>2.5499999999999998</v>
      </c>
      <c r="CT545" s="26" t="s">
        <v>82</v>
      </c>
      <c r="CU545" s="26">
        <f t="shared" si="440"/>
        <v>2.5499999999999998</v>
      </c>
    </row>
    <row r="546" spans="1:99" ht="15.75" x14ac:dyDescent="0.15">
      <c r="A546" s="23" t="s">
        <v>1189</v>
      </c>
      <c r="B546" s="24" t="s">
        <v>1190</v>
      </c>
      <c r="C546" s="23" t="s">
        <v>160</v>
      </c>
      <c r="D546" s="23" t="s">
        <v>9</v>
      </c>
      <c r="E546" s="25"/>
      <c r="F546" s="23">
        <v>0.2</v>
      </c>
      <c r="G546" s="26">
        <v>0</v>
      </c>
      <c r="H546" s="26">
        <v>95</v>
      </c>
      <c r="I546" s="26">
        <v>65</v>
      </c>
      <c r="J546" s="26">
        <v>100</v>
      </c>
      <c r="K546" s="26">
        <v>65</v>
      </c>
      <c r="L546" s="26">
        <v>0</v>
      </c>
      <c r="M546" s="26">
        <v>68</v>
      </c>
      <c r="N546" s="27">
        <v>79</v>
      </c>
      <c r="O546" s="26">
        <v>0</v>
      </c>
      <c r="P546" s="26">
        <f t="shared" si="441"/>
        <v>472</v>
      </c>
      <c r="Q546" s="28" t="str">
        <f>IF(D546="物理类",IF(P546&gt;=分数线!$C$2,"本科",""),IF(D546="历史类",IF(P546&gt;=分数线!$C$3,"本科","")))</f>
        <v>本科</v>
      </c>
      <c r="R546" s="28">
        <f t="shared" si="442"/>
        <v>64.8</v>
      </c>
      <c r="S546" s="28" t="str">
        <f>IF(D546="物理类",IF(P546&gt;=分数线!$C$6,"重本",""),IF(D546="历史类",IF(P546&gt;=分数线!$C$7,"重本","")))</f>
        <v/>
      </c>
      <c r="T546" s="28">
        <f t="shared" si="404"/>
        <v>0</v>
      </c>
      <c r="U546" s="28">
        <f t="shared" si="403"/>
        <v>64.8</v>
      </c>
      <c r="V546" s="26">
        <v>12</v>
      </c>
      <c r="W546" s="26" t="s">
        <v>85</v>
      </c>
      <c r="X546" s="26">
        <f t="shared" si="405"/>
        <v>1.08</v>
      </c>
      <c r="Y546" s="26" t="s">
        <v>274</v>
      </c>
      <c r="Z546" s="26">
        <f t="shared" si="406"/>
        <v>1.08</v>
      </c>
      <c r="AA546" s="26" t="s">
        <v>93</v>
      </c>
      <c r="AB546" s="26">
        <f t="shared" si="407"/>
        <v>1.08</v>
      </c>
      <c r="AC546" s="49" t="s">
        <v>25</v>
      </c>
      <c r="AD546" s="26">
        <f t="shared" si="408"/>
        <v>1.08</v>
      </c>
      <c r="AE546" s="29" t="s">
        <v>466</v>
      </c>
      <c r="AF546" s="26">
        <f t="shared" si="409"/>
        <v>1.08</v>
      </c>
      <c r="AG546" s="29" t="s">
        <v>228</v>
      </c>
      <c r="AH546" s="26">
        <f t="shared" si="410"/>
        <v>1.08</v>
      </c>
      <c r="AI546" s="26">
        <v>12</v>
      </c>
      <c r="AJ546" s="26" t="s">
        <v>78</v>
      </c>
      <c r="AK546" s="26">
        <f t="shared" si="411"/>
        <v>1.08</v>
      </c>
      <c r="AL546" s="26" t="s">
        <v>14</v>
      </c>
      <c r="AM546" s="26">
        <f t="shared" si="412"/>
        <v>1.08</v>
      </c>
      <c r="AN546" s="26" t="s">
        <v>93</v>
      </c>
      <c r="AO546" s="26">
        <f t="shared" si="413"/>
        <v>1.08</v>
      </c>
      <c r="AP546" s="26" t="s">
        <v>918</v>
      </c>
      <c r="AQ546" s="26">
        <f t="shared" si="414"/>
        <v>1.08</v>
      </c>
      <c r="AR546" s="26" t="s">
        <v>228</v>
      </c>
      <c r="AS546" s="26">
        <f t="shared" si="415"/>
        <v>1.08</v>
      </c>
      <c r="AT546" s="26" t="s">
        <v>82</v>
      </c>
      <c r="AU546" s="26">
        <f t="shared" si="416"/>
        <v>1.08</v>
      </c>
      <c r="AV546" s="26">
        <v>12</v>
      </c>
      <c r="AW546" s="26" t="s">
        <v>347</v>
      </c>
      <c r="AX546" s="26">
        <f t="shared" si="417"/>
        <v>1.62</v>
      </c>
      <c r="AY546" s="26" t="s">
        <v>267</v>
      </c>
      <c r="AZ546" s="26">
        <f t="shared" si="418"/>
        <v>1.62</v>
      </c>
      <c r="BA546" s="26" t="s">
        <v>93</v>
      </c>
      <c r="BB546" s="26">
        <f t="shared" si="419"/>
        <v>1.62</v>
      </c>
      <c r="BC546" s="26" t="s">
        <v>65</v>
      </c>
      <c r="BD546" s="26">
        <f t="shared" si="420"/>
        <v>1.62</v>
      </c>
      <c r="BE546" s="26" t="s">
        <v>99</v>
      </c>
      <c r="BF546" s="26">
        <f t="shared" si="421"/>
        <v>1.62</v>
      </c>
      <c r="BG546" s="26" t="s">
        <v>82</v>
      </c>
      <c r="BH546" s="26">
        <f t="shared" si="422"/>
        <v>1.62</v>
      </c>
      <c r="BI546" s="26">
        <v>12</v>
      </c>
      <c r="BJ546" s="26" t="s">
        <v>347</v>
      </c>
      <c r="BK546" s="26">
        <f t="shared" si="423"/>
        <v>1.62</v>
      </c>
      <c r="BL546" s="26" t="s">
        <v>267</v>
      </c>
      <c r="BM546" s="26">
        <f t="shared" si="424"/>
        <v>1.62</v>
      </c>
      <c r="BN546" s="26" t="s">
        <v>306</v>
      </c>
      <c r="BO546" s="26">
        <f t="shared" si="425"/>
        <v>1.62</v>
      </c>
      <c r="BP546" s="26" t="s">
        <v>65</v>
      </c>
      <c r="BQ546" s="26">
        <f t="shared" si="426"/>
        <v>1.62</v>
      </c>
      <c r="BR546" s="26" t="s">
        <v>99</v>
      </c>
      <c r="BS546" s="26">
        <f t="shared" si="427"/>
        <v>1.62</v>
      </c>
      <c r="BT546" s="26" t="s">
        <v>82</v>
      </c>
      <c r="BU546" s="26">
        <f t="shared" si="428"/>
        <v>1.62</v>
      </c>
      <c r="BV546" s="26">
        <v>12</v>
      </c>
      <c r="BW546" s="26" t="s">
        <v>347</v>
      </c>
      <c r="BX546" s="26">
        <f t="shared" si="429"/>
        <v>2.7</v>
      </c>
      <c r="BY546" s="26" t="s">
        <v>86</v>
      </c>
      <c r="BZ546" s="26">
        <f t="shared" si="430"/>
        <v>2.7</v>
      </c>
      <c r="CA546" s="26" t="s">
        <v>306</v>
      </c>
      <c r="CB546" s="26">
        <f t="shared" si="431"/>
        <v>2.7</v>
      </c>
      <c r="CC546" s="26" t="s">
        <v>65</v>
      </c>
      <c r="CD546" s="26">
        <f t="shared" si="432"/>
        <v>2.7</v>
      </c>
      <c r="CE546" s="26" t="s">
        <v>99</v>
      </c>
      <c r="CF546" s="26">
        <f t="shared" si="433"/>
        <v>2.7</v>
      </c>
      <c r="CG546" s="26" t="s">
        <v>82</v>
      </c>
      <c r="CH546" s="26">
        <f t="shared" si="434"/>
        <v>2.7</v>
      </c>
      <c r="CI546" s="26">
        <v>12</v>
      </c>
      <c r="CJ546" s="26" t="s">
        <v>347</v>
      </c>
      <c r="CK546" s="26">
        <f t="shared" si="435"/>
        <v>2.7</v>
      </c>
      <c r="CL546" s="26" t="s">
        <v>86</v>
      </c>
      <c r="CM546" s="26">
        <f t="shared" si="436"/>
        <v>2.7</v>
      </c>
      <c r="CN546" s="26" t="s">
        <v>306</v>
      </c>
      <c r="CO546" s="26">
        <f t="shared" si="437"/>
        <v>2.7</v>
      </c>
      <c r="CP546" s="26" t="s">
        <v>65</v>
      </c>
      <c r="CQ546" s="26">
        <f t="shared" si="438"/>
        <v>2.7</v>
      </c>
      <c r="CR546" s="26" t="s">
        <v>99</v>
      </c>
      <c r="CS546" s="26">
        <f t="shared" si="439"/>
        <v>2.7</v>
      </c>
      <c r="CT546" s="26" t="s">
        <v>82</v>
      </c>
      <c r="CU546" s="26">
        <f t="shared" si="440"/>
        <v>2.7</v>
      </c>
    </row>
    <row r="547" spans="1:99" ht="15.75" x14ac:dyDescent="0.15">
      <c r="A547" s="23" t="s">
        <v>1191</v>
      </c>
      <c r="B547" s="24" t="s">
        <v>1192</v>
      </c>
      <c r="C547" s="23" t="s">
        <v>160</v>
      </c>
      <c r="D547" s="23" t="s">
        <v>9</v>
      </c>
      <c r="E547" s="25"/>
      <c r="F547" s="23">
        <v>0.2</v>
      </c>
      <c r="G547" s="26">
        <v>0</v>
      </c>
      <c r="H547" s="26">
        <v>89</v>
      </c>
      <c r="I547" s="26">
        <v>81</v>
      </c>
      <c r="J547" s="26">
        <v>105</v>
      </c>
      <c r="K547" s="26">
        <v>59</v>
      </c>
      <c r="L547" s="26">
        <v>0</v>
      </c>
      <c r="M547" s="26">
        <v>59</v>
      </c>
      <c r="N547" s="27">
        <v>77</v>
      </c>
      <c r="O547" s="26">
        <v>0</v>
      </c>
      <c r="P547" s="26">
        <f t="shared" si="441"/>
        <v>470</v>
      </c>
      <c r="Q547" s="28" t="str">
        <f>IF(D547="物理类",IF(P547&gt;=分数线!$C$2,"本科",""),IF(D547="历史类",IF(P547&gt;=分数线!$C$3,"本科","")))</f>
        <v>本科</v>
      </c>
      <c r="R547" s="28">
        <f t="shared" si="442"/>
        <v>64.8</v>
      </c>
      <c r="S547" s="28" t="str">
        <f>IF(D547="物理类",IF(P547&gt;=分数线!$C$6,"重本",""),IF(D547="历史类",IF(P547&gt;=分数线!$C$7,"重本","")))</f>
        <v/>
      </c>
      <c r="T547" s="28">
        <f t="shared" si="404"/>
        <v>0</v>
      </c>
      <c r="U547" s="28">
        <f t="shared" si="403"/>
        <v>64.8</v>
      </c>
      <c r="V547" s="26">
        <v>12</v>
      </c>
      <c r="W547" s="26" t="s">
        <v>216</v>
      </c>
      <c r="X547" s="26">
        <f t="shared" si="405"/>
        <v>1.08</v>
      </c>
      <c r="Y547" s="26" t="s">
        <v>217</v>
      </c>
      <c r="Z547" s="26">
        <f t="shared" si="406"/>
        <v>1.08</v>
      </c>
      <c r="AA547" s="26" t="s">
        <v>93</v>
      </c>
      <c r="AB547" s="26">
        <f t="shared" si="407"/>
        <v>1.08</v>
      </c>
      <c r="AC547" s="49" t="s">
        <v>25</v>
      </c>
      <c r="AD547" s="26">
        <f t="shared" si="408"/>
        <v>1.08</v>
      </c>
      <c r="AE547" s="29" t="s">
        <v>470</v>
      </c>
      <c r="AF547" s="26">
        <f t="shared" si="409"/>
        <v>1.08</v>
      </c>
      <c r="AG547" s="29" t="s">
        <v>99</v>
      </c>
      <c r="AH547" s="26">
        <f t="shared" si="410"/>
        <v>1.08</v>
      </c>
      <c r="AI547" s="26">
        <v>12</v>
      </c>
      <c r="AJ547" s="26" t="s">
        <v>78</v>
      </c>
      <c r="AK547" s="26">
        <f t="shared" si="411"/>
        <v>1.08</v>
      </c>
      <c r="AL547" s="26" t="s">
        <v>14</v>
      </c>
      <c r="AM547" s="26">
        <f t="shared" si="412"/>
        <v>1.08</v>
      </c>
      <c r="AN547" s="26" t="s">
        <v>93</v>
      </c>
      <c r="AO547" s="26">
        <f t="shared" si="413"/>
        <v>1.08</v>
      </c>
      <c r="AP547" s="26" t="s">
        <v>918</v>
      </c>
      <c r="AQ547" s="26">
        <f t="shared" si="414"/>
        <v>1.08</v>
      </c>
      <c r="AR547" s="26" t="s">
        <v>228</v>
      </c>
      <c r="AS547" s="26">
        <f t="shared" si="415"/>
        <v>1.08</v>
      </c>
      <c r="AT547" s="26" t="s">
        <v>82</v>
      </c>
      <c r="AU547" s="26">
        <f t="shared" si="416"/>
        <v>1.08</v>
      </c>
      <c r="AV547" s="26">
        <v>12</v>
      </c>
      <c r="AW547" s="26" t="s">
        <v>347</v>
      </c>
      <c r="AX547" s="26">
        <f t="shared" si="417"/>
        <v>1.62</v>
      </c>
      <c r="AY547" s="26" t="s">
        <v>267</v>
      </c>
      <c r="AZ547" s="26">
        <f t="shared" si="418"/>
        <v>1.62</v>
      </c>
      <c r="BA547" s="26" t="s">
        <v>93</v>
      </c>
      <c r="BB547" s="26">
        <f t="shared" si="419"/>
        <v>1.62</v>
      </c>
      <c r="BC547" s="26" t="s">
        <v>65</v>
      </c>
      <c r="BD547" s="26">
        <f t="shared" si="420"/>
        <v>1.62</v>
      </c>
      <c r="BE547" s="26" t="s">
        <v>99</v>
      </c>
      <c r="BF547" s="26">
        <f t="shared" si="421"/>
        <v>1.62</v>
      </c>
      <c r="BG547" s="26" t="s">
        <v>82</v>
      </c>
      <c r="BH547" s="26">
        <f t="shared" si="422"/>
        <v>1.62</v>
      </c>
      <c r="BI547" s="26">
        <v>12</v>
      </c>
      <c r="BJ547" s="26" t="s">
        <v>347</v>
      </c>
      <c r="BK547" s="26">
        <f t="shared" si="423"/>
        <v>1.62</v>
      </c>
      <c r="BL547" s="26" t="s">
        <v>267</v>
      </c>
      <c r="BM547" s="26">
        <f t="shared" si="424"/>
        <v>1.62</v>
      </c>
      <c r="BN547" s="26" t="s">
        <v>306</v>
      </c>
      <c r="BO547" s="26">
        <f t="shared" si="425"/>
        <v>1.62</v>
      </c>
      <c r="BP547" s="26" t="s">
        <v>65</v>
      </c>
      <c r="BQ547" s="26">
        <f t="shared" si="426"/>
        <v>1.62</v>
      </c>
      <c r="BR547" s="26" t="s">
        <v>99</v>
      </c>
      <c r="BS547" s="26">
        <f t="shared" si="427"/>
        <v>1.62</v>
      </c>
      <c r="BT547" s="26" t="s">
        <v>82</v>
      </c>
      <c r="BU547" s="26">
        <f t="shared" si="428"/>
        <v>1.62</v>
      </c>
      <c r="BV547" s="26">
        <v>12</v>
      </c>
      <c r="BW547" s="26" t="s">
        <v>347</v>
      </c>
      <c r="BX547" s="26">
        <f t="shared" si="429"/>
        <v>2.7</v>
      </c>
      <c r="BY547" s="26" t="s">
        <v>86</v>
      </c>
      <c r="BZ547" s="26">
        <f t="shared" si="430"/>
        <v>2.7</v>
      </c>
      <c r="CA547" s="26" t="s">
        <v>306</v>
      </c>
      <c r="CB547" s="26">
        <f t="shared" si="431"/>
        <v>2.7</v>
      </c>
      <c r="CC547" s="26" t="s">
        <v>65</v>
      </c>
      <c r="CD547" s="26">
        <f t="shared" si="432"/>
        <v>2.7</v>
      </c>
      <c r="CE547" s="26" t="s">
        <v>99</v>
      </c>
      <c r="CF547" s="26">
        <f t="shared" si="433"/>
        <v>2.7</v>
      </c>
      <c r="CG547" s="26" t="s">
        <v>82</v>
      </c>
      <c r="CH547" s="26">
        <f t="shared" si="434"/>
        <v>2.7</v>
      </c>
      <c r="CI547" s="26">
        <v>12</v>
      </c>
      <c r="CJ547" s="26" t="s">
        <v>347</v>
      </c>
      <c r="CK547" s="26">
        <f t="shared" si="435"/>
        <v>2.7</v>
      </c>
      <c r="CL547" s="26" t="s">
        <v>86</v>
      </c>
      <c r="CM547" s="26">
        <f t="shared" si="436"/>
        <v>2.7</v>
      </c>
      <c r="CN547" s="26" t="s">
        <v>306</v>
      </c>
      <c r="CO547" s="26">
        <f t="shared" si="437"/>
        <v>2.7</v>
      </c>
      <c r="CP547" s="26" t="s">
        <v>65</v>
      </c>
      <c r="CQ547" s="26">
        <f t="shared" si="438"/>
        <v>2.7</v>
      </c>
      <c r="CR547" s="26" t="s">
        <v>99</v>
      </c>
      <c r="CS547" s="26">
        <f t="shared" si="439"/>
        <v>2.7</v>
      </c>
      <c r="CT547" s="26" t="s">
        <v>82</v>
      </c>
      <c r="CU547" s="26">
        <f t="shared" si="440"/>
        <v>2.7</v>
      </c>
    </row>
    <row r="548" spans="1:99" ht="15.75" x14ac:dyDescent="0.15">
      <c r="A548" s="23" t="s">
        <v>1193</v>
      </c>
      <c r="B548" s="24" t="s">
        <v>1194</v>
      </c>
      <c r="C548" s="23" t="s">
        <v>160</v>
      </c>
      <c r="D548" s="23" t="s">
        <v>9</v>
      </c>
      <c r="E548" s="25"/>
      <c r="F548" s="23">
        <v>0</v>
      </c>
      <c r="G548" s="26">
        <v>0</v>
      </c>
      <c r="H548" s="26">
        <v>98</v>
      </c>
      <c r="I548" s="26">
        <v>47</v>
      </c>
      <c r="J548" s="26">
        <v>107</v>
      </c>
      <c r="K548" s="26">
        <v>72</v>
      </c>
      <c r="L548" s="26">
        <v>0</v>
      </c>
      <c r="M548" s="26">
        <v>56</v>
      </c>
      <c r="N548" s="27">
        <v>68</v>
      </c>
      <c r="O548" s="26">
        <v>0</v>
      </c>
      <c r="P548" s="26">
        <f t="shared" si="441"/>
        <v>448</v>
      </c>
      <c r="Q548" s="28" t="str">
        <f>IF(D548="物理类",IF(P548&gt;=分数线!$C$2,"本科",""),IF(D548="历史类",IF(P548&gt;=分数线!$C$3,"本科","")))</f>
        <v/>
      </c>
      <c r="R548" s="28">
        <f t="shared" si="442"/>
        <v>0</v>
      </c>
      <c r="S548" s="28" t="str">
        <f>IF(D548="物理类",IF(P548&gt;=分数线!$C$6,"重本",""),IF(D548="历史类",IF(P548&gt;=分数线!$C$7,"重本","")))</f>
        <v/>
      </c>
      <c r="T548" s="28">
        <f t="shared" si="404"/>
        <v>0</v>
      </c>
      <c r="U548" s="28">
        <f t="shared" si="403"/>
        <v>0</v>
      </c>
      <c r="V548" s="26">
        <v>12</v>
      </c>
      <c r="W548" s="26" t="s">
        <v>343</v>
      </c>
      <c r="X548" s="26">
        <f t="shared" si="405"/>
        <v>0</v>
      </c>
      <c r="Y548" s="26" t="s">
        <v>79</v>
      </c>
      <c r="Z548" s="26">
        <f t="shared" si="406"/>
        <v>0</v>
      </c>
      <c r="AA548" s="26" t="s">
        <v>344</v>
      </c>
      <c r="AB548" s="26">
        <f t="shared" si="407"/>
        <v>0</v>
      </c>
      <c r="AC548" s="49" t="s">
        <v>933</v>
      </c>
      <c r="AD548" s="26">
        <f t="shared" si="408"/>
        <v>0</v>
      </c>
      <c r="AE548" s="29" t="s">
        <v>82</v>
      </c>
      <c r="AF548" s="26">
        <f t="shared" si="409"/>
        <v>0</v>
      </c>
      <c r="AG548" s="29" t="s">
        <v>278</v>
      </c>
      <c r="AH548" s="26">
        <f t="shared" si="410"/>
        <v>0</v>
      </c>
      <c r="AI548" s="26">
        <v>12</v>
      </c>
      <c r="AJ548" s="26" t="s">
        <v>78</v>
      </c>
      <c r="AK548" s="26">
        <f t="shared" si="411"/>
        <v>0</v>
      </c>
      <c r="AL548" s="26" t="s">
        <v>14</v>
      </c>
      <c r="AM548" s="26">
        <f t="shared" si="412"/>
        <v>0</v>
      </c>
      <c r="AN548" s="26" t="s">
        <v>93</v>
      </c>
      <c r="AO548" s="26">
        <f t="shared" si="413"/>
        <v>0</v>
      </c>
      <c r="AP548" s="26" t="s">
        <v>918</v>
      </c>
      <c r="AQ548" s="26">
        <f t="shared" si="414"/>
        <v>0</v>
      </c>
      <c r="AR548" s="26" t="s">
        <v>228</v>
      </c>
      <c r="AS548" s="26">
        <f t="shared" si="415"/>
        <v>0</v>
      </c>
      <c r="AT548" s="26" t="s">
        <v>82</v>
      </c>
      <c r="AU548" s="26">
        <f t="shared" si="416"/>
        <v>0</v>
      </c>
      <c r="AV548" s="26">
        <v>12</v>
      </c>
      <c r="AW548" s="26" t="s">
        <v>347</v>
      </c>
      <c r="AX548" s="26">
        <f t="shared" si="417"/>
        <v>0</v>
      </c>
      <c r="AY548" s="26" t="s">
        <v>267</v>
      </c>
      <c r="AZ548" s="26">
        <f t="shared" si="418"/>
        <v>0</v>
      </c>
      <c r="BA548" s="26" t="s">
        <v>93</v>
      </c>
      <c r="BB548" s="26">
        <f t="shared" si="419"/>
        <v>0</v>
      </c>
      <c r="BC548" s="26" t="s">
        <v>65</v>
      </c>
      <c r="BD548" s="26">
        <f t="shared" si="420"/>
        <v>0</v>
      </c>
      <c r="BE548" s="26" t="s">
        <v>99</v>
      </c>
      <c r="BF548" s="26">
        <f t="shared" si="421"/>
        <v>0</v>
      </c>
      <c r="BG548" s="26" t="s">
        <v>82</v>
      </c>
      <c r="BH548" s="26">
        <f t="shared" si="422"/>
        <v>0</v>
      </c>
      <c r="BI548" s="26">
        <v>12</v>
      </c>
      <c r="BJ548" s="26" t="s">
        <v>347</v>
      </c>
      <c r="BK548" s="26">
        <f t="shared" si="423"/>
        <v>0</v>
      </c>
      <c r="BL548" s="26" t="s">
        <v>267</v>
      </c>
      <c r="BM548" s="26">
        <f t="shared" si="424"/>
        <v>0</v>
      </c>
      <c r="BN548" s="26" t="s">
        <v>306</v>
      </c>
      <c r="BO548" s="26">
        <f t="shared" si="425"/>
        <v>0</v>
      </c>
      <c r="BP548" s="26" t="s">
        <v>65</v>
      </c>
      <c r="BQ548" s="26">
        <f t="shared" si="426"/>
        <v>0</v>
      </c>
      <c r="BR548" s="26" t="s">
        <v>99</v>
      </c>
      <c r="BS548" s="26">
        <f t="shared" si="427"/>
        <v>0</v>
      </c>
      <c r="BT548" s="26" t="s">
        <v>82</v>
      </c>
      <c r="BU548" s="26">
        <f t="shared" si="428"/>
        <v>0</v>
      </c>
      <c r="BV548" s="26">
        <v>12</v>
      </c>
      <c r="BW548" s="26" t="s">
        <v>347</v>
      </c>
      <c r="BX548" s="26">
        <f t="shared" si="429"/>
        <v>0</v>
      </c>
      <c r="BY548" s="26" t="s">
        <v>86</v>
      </c>
      <c r="BZ548" s="26">
        <f t="shared" si="430"/>
        <v>0</v>
      </c>
      <c r="CA548" s="26" t="s">
        <v>306</v>
      </c>
      <c r="CB548" s="26">
        <f t="shared" si="431"/>
        <v>0</v>
      </c>
      <c r="CC548" s="26" t="s">
        <v>65</v>
      </c>
      <c r="CD548" s="26">
        <f t="shared" si="432"/>
        <v>0</v>
      </c>
      <c r="CE548" s="26" t="s">
        <v>99</v>
      </c>
      <c r="CF548" s="26">
        <f t="shared" si="433"/>
        <v>0</v>
      </c>
      <c r="CG548" s="26" t="s">
        <v>82</v>
      </c>
      <c r="CH548" s="26">
        <f t="shared" si="434"/>
        <v>0</v>
      </c>
      <c r="CI548" s="26">
        <v>12</v>
      </c>
      <c r="CJ548" s="26" t="s">
        <v>347</v>
      </c>
      <c r="CK548" s="26">
        <f t="shared" si="435"/>
        <v>0</v>
      </c>
      <c r="CL548" s="26" t="s">
        <v>86</v>
      </c>
      <c r="CM548" s="26">
        <f t="shared" si="436"/>
        <v>0</v>
      </c>
      <c r="CN548" s="26" t="s">
        <v>306</v>
      </c>
      <c r="CO548" s="26">
        <f t="shared" si="437"/>
        <v>0</v>
      </c>
      <c r="CP548" s="26" t="s">
        <v>65</v>
      </c>
      <c r="CQ548" s="26">
        <f t="shared" si="438"/>
        <v>0</v>
      </c>
      <c r="CR548" s="26" t="s">
        <v>99</v>
      </c>
      <c r="CS548" s="26">
        <f t="shared" si="439"/>
        <v>0</v>
      </c>
      <c r="CT548" s="26" t="s">
        <v>82</v>
      </c>
      <c r="CU548" s="26">
        <f t="shared" si="440"/>
        <v>0</v>
      </c>
    </row>
    <row r="549" spans="1:99" ht="15.75" x14ac:dyDescent="0.15">
      <c r="A549" s="23" t="s">
        <v>1195</v>
      </c>
      <c r="B549" s="24" t="s">
        <v>1196</v>
      </c>
      <c r="C549" s="23" t="s">
        <v>160</v>
      </c>
      <c r="D549" s="23" t="s">
        <v>9</v>
      </c>
      <c r="E549" s="25"/>
      <c r="F549" s="23">
        <v>0.2</v>
      </c>
      <c r="G549" s="26">
        <v>0</v>
      </c>
      <c r="H549" s="26">
        <v>90</v>
      </c>
      <c r="I549" s="26">
        <v>81</v>
      </c>
      <c r="J549" s="26">
        <v>94</v>
      </c>
      <c r="K549" s="26">
        <v>55</v>
      </c>
      <c r="L549" s="26">
        <v>0</v>
      </c>
      <c r="M549" s="26">
        <v>48</v>
      </c>
      <c r="N549" s="27">
        <v>78</v>
      </c>
      <c r="O549" s="26">
        <v>0</v>
      </c>
      <c r="P549" s="26">
        <f t="shared" si="441"/>
        <v>446</v>
      </c>
      <c r="Q549" s="28" t="str">
        <f>IF(D549="物理类",IF(P549&gt;=分数线!$C$2,"本科",""),IF(D549="历史类",IF(P549&gt;=分数线!$C$3,"本科","")))</f>
        <v/>
      </c>
      <c r="R549" s="28">
        <f t="shared" si="442"/>
        <v>-7.2</v>
      </c>
      <c r="S549" s="28" t="str">
        <f>IF(D549="物理类",IF(P549&gt;=分数线!$C$6,"重本",""),IF(D549="历史类",IF(P549&gt;=分数线!$C$7,"重本","")))</f>
        <v/>
      </c>
      <c r="T549" s="28">
        <f t="shared" si="404"/>
        <v>0</v>
      </c>
      <c r="U549" s="28">
        <f t="shared" si="403"/>
        <v>-7.2</v>
      </c>
      <c r="V549" s="26">
        <v>12</v>
      </c>
      <c r="W549" s="26" t="s">
        <v>352</v>
      </c>
      <c r="X549" s="26">
        <f t="shared" si="405"/>
        <v>-0.12</v>
      </c>
      <c r="Y549" s="26" t="s">
        <v>265</v>
      </c>
      <c r="Z549" s="26">
        <f t="shared" si="406"/>
        <v>-0.12</v>
      </c>
      <c r="AA549" s="26" t="s">
        <v>348</v>
      </c>
      <c r="AB549" s="26">
        <f t="shared" si="407"/>
        <v>-0.12</v>
      </c>
      <c r="AC549" s="49" t="s">
        <v>81</v>
      </c>
      <c r="AD549" s="26">
        <f t="shared" si="408"/>
        <v>-0.12</v>
      </c>
      <c r="AE549" s="29" t="s">
        <v>66</v>
      </c>
      <c r="AF549" s="26">
        <f t="shared" si="409"/>
        <v>-0.12</v>
      </c>
      <c r="AG549" s="29" t="s">
        <v>165</v>
      </c>
      <c r="AH549" s="26">
        <f t="shared" si="410"/>
        <v>-0.12</v>
      </c>
      <c r="AI549" s="26">
        <v>12</v>
      </c>
      <c r="AJ549" s="26" t="s">
        <v>78</v>
      </c>
      <c r="AK549" s="26">
        <f t="shared" si="411"/>
        <v>-0.12</v>
      </c>
      <c r="AL549" s="26" t="s">
        <v>14</v>
      </c>
      <c r="AM549" s="26">
        <f t="shared" si="412"/>
        <v>-0.12</v>
      </c>
      <c r="AN549" s="26" t="s">
        <v>93</v>
      </c>
      <c r="AO549" s="26">
        <f t="shared" si="413"/>
        <v>-0.12</v>
      </c>
      <c r="AP549" s="26" t="s">
        <v>918</v>
      </c>
      <c r="AQ549" s="26">
        <f t="shared" si="414"/>
        <v>-0.12</v>
      </c>
      <c r="AR549" s="26" t="s">
        <v>228</v>
      </c>
      <c r="AS549" s="26">
        <f t="shared" si="415"/>
        <v>-0.12</v>
      </c>
      <c r="AT549" s="26" t="s">
        <v>82</v>
      </c>
      <c r="AU549" s="26">
        <f t="shared" si="416"/>
        <v>-0.12</v>
      </c>
      <c r="AV549" s="26">
        <v>12</v>
      </c>
      <c r="AW549" s="26" t="s">
        <v>347</v>
      </c>
      <c r="AX549" s="26">
        <f t="shared" si="417"/>
        <v>-0.18</v>
      </c>
      <c r="AY549" s="26" t="s">
        <v>267</v>
      </c>
      <c r="AZ549" s="26">
        <f t="shared" si="418"/>
        <v>-0.18</v>
      </c>
      <c r="BA549" s="26" t="s">
        <v>93</v>
      </c>
      <c r="BB549" s="26">
        <f t="shared" si="419"/>
        <v>-0.18</v>
      </c>
      <c r="BC549" s="26" t="s">
        <v>65</v>
      </c>
      <c r="BD549" s="26">
        <f t="shared" si="420"/>
        <v>-0.18</v>
      </c>
      <c r="BE549" s="26" t="s">
        <v>99</v>
      </c>
      <c r="BF549" s="26">
        <f t="shared" si="421"/>
        <v>-0.18</v>
      </c>
      <c r="BG549" s="26" t="s">
        <v>82</v>
      </c>
      <c r="BH549" s="26">
        <f t="shared" si="422"/>
        <v>-0.18</v>
      </c>
      <c r="BI549" s="26">
        <v>12</v>
      </c>
      <c r="BJ549" s="26" t="s">
        <v>347</v>
      </c>
      <c r="BK549" s="26">
        <f t="shared" si="423"/>
        <v>-0.18</v>
      </c>
      <c r="BL549" s="26" t="s">
        <v>267</v>
      </c>
      <c r="BM549" s="26">
        <f t="shared" si="424"/>
        <v>-0.18</v>
      </c>
      <c r="BN549" s="26" t="s">
        <v>306</v>
      </c>
      <c r="BO549" s="26">
        <f t="shared" si="425"/>
        <v>-0.18</v>
      </c>
      <c r="BP549" s="26" t="s">
        <v>65</v>
      </c>
      <c r="BQ549" s="26">
        <f t="shared" si="426"/>
        <v>-0.18</v>
      </c>
      <c r="BR549" s="26" t="s">
        <v>99</v>
      </c>
      <c r="BS549" s="26">
        <f t="shared" si="427"/>
        <v>-0.18</v>
      </c>
      <c r="BT549" s="26" t="s">
        <v>82</v>
      </c>
      <c r="BU549" s="26">
        <f t="shared" si="428"/>
        <v>-0.18</v>
      </c>
      <c r="BV549" s="26">
        <v>12</v>
      </c>
      <c r="BW549" s="26" t="s">
        <v>347</v>
      </c>
      <c r="BX549" s="26">
        <f t="shared" si="429"/>
        <v>-0.3</v>
      </c>
      <c r="BY549" s="26" t="s">
        <v>86</v>
      </c>
      <c r="BZ549" s="26">
        <f t="shared" si="430"/>
        <v>-0.3</v>
      </c>
      <c r="CA549" s="26" t="s">
        <v>306</v>
      </c>
      <c r="CB549" s="26">
        <f t="shared" si="431"/>
        <v>-0.3</v>
      </c>
      <c r="CC549" s="26" t="s">
        <v>65</v>
      </c>
      <c r="CD549" s="26">
        <f t="shared" si="432"/>
        <v>-0.3</v>
      </c>
      <c r="CE549" s="26" t="s">
        <v>99</v>
      </c>
      <c r="CF549" s="26">
        <f t="shared" si="433"/>
        <v>-0.3</v>
      </c>
      <c r="CG549" s="26" t="s">
        <v>82</v>
      </c>
      <c r="CH549" s="26">
        <f t="shared" si="434"/>
        <v>-0.3</v>
      </c>
      <c r="CI549" s="26">
        <v>12</v>
      </c>
      <c r="CJ549" s="26" t="s">
        <v>347</v>
      </c>
      <c r="CK549" s="26">
        <f t="shared" si="435"/>
        <v>-0.3</v>
      </c>
      <c r="CL549" s="26" t="s">
        <v>86</v>
      </c>
      <c r="CM549" s="26">
        <f t="shared" si="436"/>
        <v>-0.3</v>
      </c>
      <c r="CN549" s="26" t="s">
        <v>306</v>
      </c>
      <c r="CO549" s="26">
        <f t="shared" si="437"/>
        <v>-0.3</v>
      </c>
      <c r="CP549" s="26" t="s">
        <v>65</v>
      </c>
      <c r="CQ549" s="26">
        <f t="shared" si="438"/>
        <v>-0.3</v>
      </c>
      <c r="CR549" s="26" t="s">
        <v>99</v>
      </c>
      <c r="CS549" s="26">
        <f t="shared" si="439"/>
        <v>-0.3</v>
      </c>
      <c r="CT549" s="26" t="s">
        <v>82</v>
      </c>
      <c r="CU549" s="26">
        <f t="shared" si="440"/>
        <v>-0.3</v>
      </c>
    </row>
    <row r="550" spans="1:99" ht="15.75" x14ac:dyDescent="0.15">
      <c r="A550" s="23" t="s">
        <v>1197</v>
      </c>
      <c r="B550" s="24" t="s">
        <v>1198</v>
      </c>
      <c r="C550" s="23" t="s">
        <v>160</v>
      </c>
      <c r="D550" s="23" t="s">
        <v>9</v>
      </c>
      <c r="E550" s="25"/>
      <c r="F550" s="23">
        <v>0</v>
      </c>
      <c r="G550" s="26">
        <v>0</v>
      </c>
      <c r="H550" s="26">
        <v>103</v>
      </c>
      <c r="I550" s="26">
        <v>56</v>
      </c>
      <c r="J550" s="26">
        <v>101</v>
      </c>
      <c r="K550" s="26">
        <v>65</v>
      </c>
      <c r="L550" s="26">
        <v>0</v>
      </c>
      <c r="M550" s="26">
        <v>50</v>
      </c>
      <c r="N550" s="27">
        <v>66</v>
      </c>
      <c r="O550" s="26">
        <v>0</v>
      </c>
      <c r="P550" s="26">
        <f t="shared" si="441"/>
        <v>441</v>
      </c>
      <c r="Q550" s="28" t="str">
        <f>IF(D550="物理类",IF(P550&gt;=分数线!$C$2,"本科",""),IF(D550="历史类",IF(P550&gt;=分数线!$C$3,"本科","")))</f>
        <v/>
      </c>
      <c r="R550" s="28">
        <f t="shared" si="442"/>
        <v>0</v>
      </c>
      <c r="S550" s="28" t="str">
        <f>IF(D550="物理类",IF(P550&gt;=分数线!$C$6,"重本",""),IF(D550="历史类",IF(P550&gt;=分数线!$C$7,"重本","")))</f>
        <v/>
      </c>
      <c r="T550" s="28">
        <f t="shared" si="404"/>
        <v>0</v>
      </c>
      <c r="U550" s="28">
        <f t="shared" si="403"/>
        <v>0</v>
      </c>
      <c r="V550" s="26">
        <v>12</v>
      </c>
      <c r="W550" s="26" t="s">
        <v>343</v>
      </c>
      <c r="X550" s="26">
        <f t="shared" si="405"/>
        <v>0</v>
      </c>
      <c r="Y550" s="26" t="s">
        <v>79</v>
      </c>
      <c r="Z550" s="26">
        <f t="shared" si="406"/>
        <v>0</v>
      </c>
      <c r="AA550" s="26" t="s">
        <v>344</v>
      </c>
      <c r="AB550" s="26">
        <f t="shared" si="407"/>
        <v>0</v>
      </c>
      <c r="AC550" s="49" t="s">
        <v>933</v>
      </c>
      <c r="AD550" s="26">
        <f t="shared" si="408"/>
        <v>0</v>
      </c>
      <c r="AE550" s="29" t="s">
        <v>82</v>
      </c>
      <c r="AF550" s="26">
        <f t="shared" si="409"/>
        <v>0</v>
      </c>
      <c r="AG550" s="29" t="s">
        <v>278</v>
      </c>
      <c r="AH550" s="26">
        <f t="shared" si="410"/>
        <v>0</v>
      </c>
      <c r="AI550" s="26">
        <v>12</v>
      </c>
      <c r="AJ550" s="26" t="s">
        <v>78</v>
      </c>
      <c r="AK550" s="26">
        <f t="shared" si="411"/>
        <v>0</v>
      </c>
      <c r="AL550" s="26" t="s">
        <v>14</v>
      </c>
      <c r="AM550" s="26">
        <f t="shared" si="412"/>
        <v>0</v>
      </c>
      <c r="AN550" s="26" t="s">
        <v>93</v>
      </c>
      <c r="AO550" s="26">
        <f t="shared" si="413"/>
        <v>0</v>
      </c>
      <c r="AP550" s="26" t="s">
        <v>918</v>
      </c>
      <c r="AQ550" s="26">
        <f t="shared" si="414"/>
        <v>0</v>
      </c>
      <c r="AR550" s="26" t="s">
        <v>228</v>
      </c>
      <c r="AS550" s="26">
        <f t="shared" si="415"/>
        <v>0</v>
      </c>
      <c r="AT550" s="26" t="s">
        <v>82</v>
      </c>
      <c r="AU550" s="26">
        <f t="shared" si="416"/>
        <v>0</v>
      </c>
      <c r="AV550" s="26">
        <v>12</v>
      </c>
      <c r="AW550" s="26" t="s">
        <v>347</v>
      </c>
      <c r="AX550" s="26">
        <f t="shared" si="417"/>
        <v>0</v>
      </c>
      <c r="AY550" s="26" t="s">
        <v>267</v>
      </c>
      <c r="AZ550" s="26">
        <f t="shared" si="418"/>
        <v>0</v>
      </c>
      <c r="BA550" s="26" t="s">
        <v>93</v>
      </c>
      <c r="BB550" s="26">
        <f t="shared" si="419"/>
        <v>0</v>
      </c>
      <c r="BC550" s="26" t="s">
        <v>65</v>
      </c>
      <c r="BD550" s="26">
        <f t="shared" si="420"/>
        <v>0</v>
      </c>
      <c r="BE550" s="26" t="s">
        <v>99</v>
      </c>
      <c r="BF550" s="26">
        <f t="shared" si="421"/>
        <v>0</v>
      </c>
      <c r="BG550" s="26" t="s">
        <v>82</v>
      </c>
      <c r="BH550" s="26">
        <f t="shared" si="422"/>
        <v>0</v>
      </c>
      <c r="BI550" s="26">
        <v>12</v>
      </c>
      <c r="BJ550" s="26" t="s">
        <v>347</v>
      </c>
      <c r="BK550" s="26">
        <f t="shared" si="423"/>
        <v>0</v>
      </c>
      <c r="BL550" s="26" t="s">
        <v>267</v>
      </c>
      <c r="BM550" s="26">
        <f t="shared" si="424"/>
        <v>0</v>
      </c>
      <c r="BN550" s="26" t="s">
        <v>306</v>
      </c>
      <c r="BO550" s="26">
        <f t="shared" si="425"/>
        <v>0</v>
      </c>
      <c r="BP550" s="26" t="s">
        <v>65</v>
      </c>
      <c r="BQ550" s="26">
        <f t="shared" si="426"/>
        <v>0</v>
      </c>
      <c r="BR550" s="26" t="s">
        <v>99</v>
      </c>
      <c r="BS550" s="26">
        <f t="shared" si="427"/>
        <v>0</v>
      </c>
      <c r="BT550" s="26" t="s">
        <v>82</v>
      </c>
      <c r="BU550" s="26">
        <f t="shared" si="428"/>
        <v>0</v>
      </c>
      <c r="BV550" s="26">
        <v>12</v>
      </c>
      <c r="BW550" s="26" t="s">
        <v>347</v>
      </c>
      <c r="BX550" s="26">
        <f t="shared" si="429"/>
        <v>0</v>
      </c>
      <c r="BY550" s="26" t="s">
        <v>86</v>
      </c>
      <c r="BZ550" s="26">
        <f t="shared" si="430"/>
        <v>0</v>
      </c>
      <c r="CA550" s="26" t="s">
        <v>306</v>
      </c>
      <c r="CB550" s="26">
        <f t="shared" si="431"/>
        <v>0</v>
      </c>
      <c r="CC550" s="26" t="s">
        <v>65</v>
      </c>
      <c r="CD550" s="26">
        <f t="shared" si="432"/>
        <v>0</v>
      </c>
      <c r="CE550" s="26" t="s">
        <v>99</v>
      </c>
      <c r="CF550" s="26">
        <f t="shared" si="433"/>
        <v>0</v>
      </c>
      <c r="CG550" s="26" t="s">
        <v>82</v>
      </c>
      <c r="CH550" s="26">
        <f t="shared" si="434"/>
        <v>0</v>
      </c>
      <c r="CI550" s="26">
        <v>12</v>
      </c>
      <c r="CJ550" s="26" t="s">
        <v>347</v>
      </c>
      <c r="CK550" s="26">
        <f t="shared" si="435"/>
        <v>0</v>
      </c>
      <c r="CL550" s="26" t="s">
        <v>86</v>
      </c>
      <c r="CM550" s="26">
        <f t="shared" si="436"/>
        <v>0</v>
      </c>
      <c r="CN550" s="26" t="s">
        <v>306</v>
      </c>
      <c r="CO550" s="26">
        <f t="shared" si="437"/>
        <v>0</v>
      </c>
      <c r="CP550" s="26" t="s">
        <v>65</v>
      </c>
      <c r="CQ550" s="26">
        <f t="shared" si="438"/>
        <v>0</v>
      </c>
      <c r="CR550" s="26" t="s">
        <v>99</v>
      </c>
      <c r="CS550" s="26">
        <f t="shared" si="439"/>
        <v>0</v>
      </c>
      <c r="CT550" s="26" t="s">
        <v>82</v>
      </c>
      <c r="CU550" s="26">
        <f t="shared" si="440"/>
        <v>0</v>
      </c>
    </row>
    <row r="551" spans="1:99" ht="15.75" x14ac:dyDescent="0.15">
      <c r="A551" s="23" t="s">
        <v>1199</v>
      </c>
      <c r="B551" s="24" t="s">
        <v>1200</v>
      </c>
      <c r="C551" s="23" t="s">
        <v>160</v>
      </c>
      <c r="D551" s="23" t="s">
        <v>9</v>
      </c>
      <c r="E551" s="25"/>
      <c r="F551" s="23">
        <v>0</v>
      </c>
      <c r="G551" s="26">
        <v>0</v>
      </c>
      <c r="H551" s="26">
        <v>93</v>
      </c>
      <c r="I551" s="26">
        <v>47</v>
      </c>
      <c r="J551" s="26">
        <v>86</v>
      </c>
      <c r="K551" s="26">
        <v>74</v>
      </c>
      <c r="L551" s="26">
        <v>0</v>
      </c>
      <c r="M551" s="26">
        <v>57</v>
      </c>
      <c r="N551" s="27">
        <v>83</v>
      </c>
      <c r="O551" s="26">
        <v>0</v>
      </c>
      <c r="P551" s="26">
        <f t="shared" si="441"/>
        <v>440</v>
      </c>
      <c r="Q551" s="28" t="str">
        <f>IF(D551="物理类",IF(P551&gt;=分数线!$C$2,"本科",""),IF(D551="历史类",IF(P551&gt;=分数线!$C$3,"本科","")))</f>
        <v/>
      </c>
      <c r="R551" s="28">
        <f t="shared" si="442"/>
        <v>0</v>
      </c>
      <c r="S551" s="28" t="str">
        <f>IF(D551="物理类",IF(P551&gt;=分数线!$C$6,"重本",""),IF(D551="历史类",IF(P551&gt;=分数线!$C$7,"重本","")))</f>
        <v/>
      </c>
      <c r="T551" s="28">
        <f t="shared" si="404"/>
        <v>0</v>
      </c>
      <c r="U551" s="28">
        <f t="shared" si="403"/>
        <v>0</v>
      </c>
      <c r="V551" s="26">
        <v>12</v>
      </c>
      <c r="W551" s="26" t="s">
        <v>85</v>
      </c>
      <c r="X551" s="26">
        <f t="shared" si="405"/>
        <v>0</v>
      </c>
      <c r="Y551" s="26" t="s">
        <v>86</v>
      </c>
      <c r="Z551" s="26">
        <f t="shared" si="406"/>
        <v>0</v>
      </c>
      <c r="AA551" s="26" t="s">
        <v>306</v>
      </c>
      <c r="AB551" s="26">
        <f t="shared" si="407"/>
        <v>0</v>
      </c>
      <c r="AC551" s="49" t="s">
        <v>65</v>
      </c>
      <c r="AD551" s="26">
        <f t="shared" si="408"/>
        <v>0</v>
      </c>
      <c r="AE551" s="29" t="s">
        <v>466</v>
      </c>
      <c r="AF551" s="26">
        <f t="shared" si="409"/>
        <v>0</v>
      </c>
      <c r="AG551" s="29" t="s">
        <v>269</v>
      </c>
      <c r="AH551" s="26">
        <f t="shared" si="410"/>
        <v>0</v>
      </c>
      <c r="AI551" s="26">
        <v>12</v>
      </c>
      <c r="AJ551" s="26" t="s">
        <v>78</v>
      </c>
      <c r="AK551" s="26">
        <f t="shared" si="411"/>
        <v>0</v>
      </c>
      <c r="AL551" s="26" t="s">
        <v>14</v>
      </c>
      <c r="AM551" s="26">
        <f t="shared" si="412"/>
        <v>0</v>
      </c>
      <c r="AN551" s="26" t="s">
        <v>93</v>
      </c>
      <c r="AO551" s="26">
        <f t="shared" si="413"/>
        <v>0</v>
      </c>
      <c r="AP551" s="26" t="s">
        <v>918</v>
      </c>
      <c r="AQ551" s="26">
        <f t="shared" si="414"/>
        <v>0</v>
      </c>
      <c r="AR551" s="26" t="s">
        <v>228</v>
      </c>
      <c r="AS551" s="26">
        <f t="shared" si="415"/>
        <v>0</v>
      </c>
      <c r="AT551" s="26" t="s">
        <v>82</v>
      </c>
      <c r="AU551" s="26">
        <f t="shared" si="416"/>
        <v>0</v>
      </c>
      <c r="AV551" s="26">
        <v>12</v>
      </c>
      <c r="AW551" s="26" t="s">
        <v>347</v>
      </c>
      <c r="AX551" s="26">
        <f t="shared" si="417"/>
        <v>0</v>
      </c>
      <c r="AY551" s="26" t="s">
        <v>267</v>
      </c>
      <c r="AZ551" s="26">
        <f t="shared" si="418"/>
        <v>0</v>
      </c>
      <c r="BA551" s="26" t="s">
        <v>93</v>
      </c>
      <c r="BB551" s="26">
        <f t="shared" si="419"/>
        <v>0</v>
      </c>
      <c r="BC551" s="26" t="s">
        <v>65</v>
      </c>
      <c r="BD551" s="26">
        <f t="shared" si="420"/>
        <v>0</v>
      </c>
      <c r="BE551" s="26" t="s">
        <v>99</v>
      </c>
      <c r="BF551" s="26">
        <f t="shared" si="421"/>
        <v>0</v>
      </c>
      <c r="BG551" s="26" t="s">
        <v>82</v>
      </c>
      <c r="BH551" s="26">
        <f t="shared" si="422"/>
        <v>0</v>
      </c>
      <c r="BI551" s="26">
        <v>12</v>
      </c>
      <c r="BJ551" s="26" t="s">
        <v>347</v>
      </c>
      <c r="BK551" s="26">
        <f t="shared" si="423"/>
        <v>0</v>
      </c>
      <c r="BL551" s="26" t="s">
        <v>267</v>
      </c>
      <c r="BM551" s="26">
        <f t="shared" si="424"/>
        <v>0</v>
      </c>
      <c r="BN551" s="26" t="s">
        <v>306</v>
      </c>
      <c r="BO551" s="26">
        <f t="shared" si="425"/>
        <v>0</v>
      </c>
      <c r="BP551" s="26" t="s">
        <v>65</v>
      </c>
      <c r="BQ551" s="26">
        <f t="shared" si="426"/>
        <v>0</v>
      </c>
      <c r="BR551" s="26" t="s">
        <v>99</v>
      </c>
      <c r="BS551" s="26">
        <f t="shared" si="427"/>
        <v>0</v>
      </c>
      <c r="BT551" s="26" t="s">
        <v>82</v>
      </c>
      <c r="BU551" s="26">
        <f t="shared" si="428"/>
        <v>0</v>
      </c>
      <c r="BV551" s="26">
        <v>12</v>
      </c>
      <c r="BW551" s="26" t="s">
        <v>347</v>
      </c>
      <c r="BX551" s="26">
        <f t="shared" si="429"/>
        <v>0</v>
      </c>
      <c r="BY551" s="26" t="s">
        <v>86</v>
      </c>
      <c r="BZ551" s="26">
        <f t="shared" si="430"/>
        <v>0</v>
      </c>
      <c r="CA551" s="26" t="s">
        <v>306</v>
      </c>
      <c r="CB551" s="26">
        <f t="shared" si="431"/>
        <v>0</v>
      </c>
      <c r="CC551" s="26" t="s">
        <v>65</v>
      </c>
      <c r="CD551" s="26">
        <f t="shared" si="432"/>
        <v>0</v>
      </c>
      <c r="CE551" s="26" t="s">
        <v>99</v>
      </c>
      <c r="CF551" s="26">
        <f t="shared" si="433"/>
        <v>0</v>
      </c>
      <c r="CG551" s="26" t="s">
        <v>82</v>
      </c>
      <c r="CH551" s="26">
        <f t="shared" si="434"/>
        <v>0</v>
      </c>
      <c r="CI551" s="26">
        <v>12</v>
      </c>
      <c r="CJ551" s="26" t="s">
        <v>347</v>
      </c>
      <c r="CK551" s="26">
        <f t="shared" si="435"/>
        <v>0</v>
      </c>
      <c r="CL551" s="26" t="s">
        <v>86</v>
      </c>
      <c r="CM551" s="26">
        <f t="shared" si="436"/>
        <v>0</v>
      </c>
      <c r="CN551" s="26" t="s">
        <v>306</v>
      </c>
      <c r="CO551" s="26">
        <f t="shared" si="437"/>
        <v>0</v>
      </c>
      <c r="CP551" s="26" t="s">
        <v>65</v>
      </c>
      <c r="CQ551" s="26">
        <f t="shared" si="438"/>
        <v>0</v>
      </c>
      <c r="CR551" s="26" t="s">
        <v>99</v>
      </c>
      <c r="CS551" s="26">
        <f t="shared" si="439"/>
        <v>0</v>
      </c>
      <c r="CT551" s="26" t="s">
        <v>82</v>
      </c>
      <c r="CU551" s="26">
        <f t="shared" si="440"/>
        <v>0</v>
      </c>
    </row>
    <row r="552" spans="1:99" ht="15.75" x14ac:dyDescent="0.15">
      <c r="A552" s="23" t="s">
        <v>1080</v>
      </c>
      <c r="B552" s="24" t="s">
        <v>1201</v>
      </c>
      <c r="C552" s="23" t="s">
        <v>160</v>
      </c>
      <c r="D552" s="23" t="s">
        <v>9</v>
      </c>
      <c r="E552" s="25"/>
      <c r="F552" s="23">
        <v>0</v>
      </c>
      <c r="G552" s="26">
        <v>0</v>
      </c>
      <c r="H552" s="26">
        <v>100</v>
      </c>
      <c r="I552" s="26">
        <v>55</v>
      </c>
      <c r="J552" s="26">
        <v>88</v>
      </c>
      <c r="K552" s="26">
        <v>67</v>
      </c>
      <c r="L552" s="26">
        <v>0</v>
      </c>
      <c r="M552" s="26">
        <v>58</v>
      </c>
      <c r="N552" s="27">
        <v>52</v>
      </c>
      <c r="O552" s="26">
        <v>0</v>
      </c>
      <c r="P552" s="26">
        <f t="shared" si="441"/>
        <v>420</v>
      </c>
      <c r="Q552" s="28" t="str">
        <f>IF(D552="物理类",IF(P552&gt;=分数线!$C$2,"本科",""),IF(D552="历史类",IF(P552&gt;=分数线!$C$3,"本科","")))</f>
        <v/>
      </c>
      <c r="R552" s="28">
        <f t="shared" si="442"/>
        <v>0</v>
      </c>
      <c r="S552" s="28" t="str">
        <f>IF(D552="物理类",IF(P552&gt;=分数线!$C$6,"重本",""),IF(D552="历史类",IF(P552&gt;=分数线!$C$7,"重本","")))</f>
        <v/>
      </c>
      <c r="T552" s="28">
        <f t="shared" si="404"/>
        <v>0</v>
      </c>
      <c r="U552" s="28">
        <f t="shared" si="403"/>
        <v>0</v>
      </c>
      <c r="V552" s="26">
        <v>12</v>
      </c>
      <c r="W552" s="26" t="s">
        <v>78</v>
      </c>
      <c r="X552" s="26">
        <f t="shared" si="405"/>
        <v>0</v>
      </c>
      <c r="Y552" s="26" t="s">
        <v>161</v>
      </c>
      <c r="Z552" s="26">
        <f t="shared" si="406"/>
        <v>0</v>
      </c>
      <c r="AA552" s="26" t="s">
        <v>359</v>
      </c>
      <c r="AB552" s="26">
        <f t="shared" si="407"/>
        <v>0</v>
      </c>
      <c r="AC552" s="49" t="s">
        <v>27</v>
      </c>
      <c r="AD552" s="26">
        <f t="shared" si="408"/>
        <v>0</v>
      </c>
      <c r="AE552" s="29" t="s">
        <v>82</v>
      </c>
      <c r="AF552" s="26">
        <f t="shared" si="409"/>
        <v>0</v>
      </c>
      <c r="AG552" s="29" t="s">
        <v>99</v>
      </c>
      <c r="AH552" s="26">
        <f t="shared" si="410"/>
        <v>0</v>
      </c>
      <c r="AI552" s="26">
        <v>12</v>
      </c>
      <c r="AJ552" s="26" t="s">
        <v>78</v>
      </c>
      <c r="AK552" s="26">
        <f t="shared" si="411"/>
        <v>0</v>
      </c>
      <c r="AL552" s="26" t="s">
        <v>14</v>
      </c>
      <c r="AM552" s="26">
        <f t="shared" si="412"/>
        <v>0</v>
      </c>
      <c r="AN552" s="26" t="s">
        <v>93</v>
      </c>
      <c r="AO552" s="26">
        <f t="shared" si="413"/>
        <v>0</v>
      </c>
      <c r="AP552" s="26" t="s">
        <v>918</v>
      </c>
      <c r="AQ552" s="26">
        <f t="shared" si="414"/>
        <v>0</v>
      </c>
      <c r="AR552" s="26" t="s">
        <v>228</v>
      </c>
      <c r="AS552" s="26">
        <f t="shared" si="415"/>
        <v>0</v>
      </c>
      <c r="AT552" s="26" t="s">
        <v>82</v>
      </c>
      <c r="AU552" s="26">
        <f t="shared" si="416"/>
        <v>0</v>
      </c>
      <c r="AV552" s="26">
        <v>12</v>
      </c>
      <c r="AW552" s="26" t="s">
        <v>347</v>
      </c>
      <c r="AX552" s="26">
        <f t="shared" si="417"/>
        <v>0</v>
      </c>
      <c r="AY552" s="26" t="s">
        <v>267</v>
      </c>
      <c r="AZ552" s="26">
        <f t="shared" si="418"/>
        <v>0</v>
      </c>
      <c r="BA552" s="26" t="s">
        <v>93</v>
      </c>
      <c r="BB552" s="26">
        <f t="shared" si="419"/>
        <v>0</v>
      </c>
      <c r="BC552" s="26" t="s">
        <v>65</v>
      </c>
      <c r="BD552" s="26">
        <f t="shared" si="420"/>
        <v>0</v>
      </c>
      <c r="BE552" s="26" t="s">
        <v>99</v>
      </c>
      <c r="BF552" s="26">
        <f t="shared" si="421"/>
        <v>0</v>
      </c>
      <c r="BG552" s="26" t="s">
        <v>82</v>
      </c>
      <c r="BH552" s="26">
        <f t="shared" si="422"/>
        <v>0</v>
      </c>
      <c r="BI552" s="26">
        <v>12</v>
      </c>
      <c r="BJ552" s="26" t="s">
        <v>347</v>
      </c>
      <c r="BK552" s="26">
        <f t="shared" si="423"/>
        <v>0</v>
      </c>
      <c r="BL552" s="26" t="s">
        <v>267</v>
      </c>
      <c r="BM552" s="26">
        <f t="shared" si="424"/>
        <v>0</v>
      </c>
      <c r="BN552" s="26" t="s">
        <v>306</v>
      </c>
      <c r="BO552" s="26">
        <f t="shared" si="425"/>
        <v>0</v>
      </c>
      <c r="BP552" s="26" t="s">
        <v>65</v>
      </c>
      <c r="BQ552" s="26">
        <f t="shared" si="426"/>
        <v>0</v>
      </c>
      <c r="BR552" s="26" t="s">
        <v>99</v>
      </c>
      <c r="BS552" s="26">
        <f t="shared" si="427"/>
        <v>0</v>
      </c>
      <c r="BT552" s="26" t="s">
        <v>82</v>
      </c>
      <c r="BU552" s="26">
        <f t="shared" si="428"/>
        <v>0</v>
      </c>
      <c r="BV552" s="26">
        <v>12</v>
      </c>
      <c r="BW552" s="26" t="s">
        <v>347</v>
      </c>
      <c r="BX552" s="26">
        <f t="shared" si="429"/>
        <v>0</v>
      </c>
      <c r="BY552" s="26" t="s">
        <v>86</v>
      </c>
      <c r="BZ552" s="26">
        <f t="shared" si="430"/>
        <v>0</v>
      </c>
      <c r="CA552" s="26" t="s">
        <v>306</v>
      </c>
      <c r="CB552" s="26">
        <f t="shared" si="431"/>
        <v>0</v>
      </c>
      <c r="CC552" s="26" t="s">
        <v>65</v>
      </c>
      <c r="CD552" s="26">
        <f t="shared" si="432"/>
        <v>0</v>
      </c>
      <c r="CE552" s="26" t="s">
        <v>99</v>
      </c>
      <c r="CF552" s="26">
        <f t="shared" si="433"/>
        <v>0</v>
      </c>
      <c r="CG552" s="26" t="s">
        <v>82</v>
      </c>
      <c r="CH552" s="26">
        <f t="shared" si="434"/>
        <v>0</v>
      </c>
      <c r="CI552" s="26">
        <v>12</v>
      </c>
      <c r="CJ552" s="26" t="s">
        <v>347</v>
      </c>
      <c r="CK552" s="26">
        <f t="shared" si="435"/>
        <v>0</v>
      </c>
      <c r="CL552" s="26" t="s">
        <v>86</v>
      </c>
      <c r="CM552" s="26">
        <f t="shared" si="436"/>
        <v>0</v>
      </c>
      <c r="CN552" s="26" t="s">
        <v>306</v>
      </c>
      <c r="CO552" s="26">
        <f t="shared" si="437"/>
        <v>0</v>
      </c>
      <c r="CP552" s="26" t="s">
        <v>65</v>
      </c>
      <c r="CQ552" s="26">
        <f t="shared" si="438"/>
        <v>0</v>
      </c>
      <c r="CR552" s="26" t="s">
        <v>99</v>
      </c>
      <c r="CS552" s="26">
        <f t="shared" si="439"/>
        <v>0</v>
      </c>
      <c r="CT552" s="26" t="s">
        <v>82</v>
      </c>
      <c r="CU552" s="26">
        <f t="shared" si="440"/>
        <v>0</v>
      </c>
    </row>
    <row r="553" spans="1:99" ht="15.75" x14ac:dyDescent="0.15">
      <c r="A553" s="23" t="s">
        <v>1202</v>
      </c>
      <c r="B553" s="24" t="s">
        <v>1203</v>
      </c>
      <c r="C553" s="23" t="s">
        <v>160</v>
      </c>
      <c r="D553" s="23" t="s">
        <v>9</v>
      </c>
      <c r="E553" s="25"/>
      <c r="F553" s="23">
        <v>0</v>
      </c>
      <c r="G553" s="26">
        <v>0</v>
      </c>
      <c r="H553" s="26">
        <v>84</v>
      </c>
      <c r="I553" s="26">
        <v>68</v>
      </c>
      <c r="J553" s="26">
        <v>91</v>
      </c>
      <c r="K553" s="26">
        <v>60</v>
      </c>
      <c r="L553" s="26">
        <v>0</v>
      </c>
      <c r="M553" s="26">
        <v>47</v>
      </c>
      <c r="N553" s="27">
        <v>65</v>
      </c>
      <c r="O553" s="26">
        <v>0</v>
      </c>
      <c r="P553" s="26">
        <f t="shared" si="441"/>
        <v>415</v>
      </c>
      <c r="Q553" s="28" t="str">
        <f>IF(D553="物理类",IF(P553&gt;=分数线!$C$2,"本科",""),IF(D553="历史类",IF(P553&gt;=分数线!$C$3,"本科","")))</f>
        <v/>
      </c>
      <c r="R553" s="28">
        <f t="shared" si="442"/>
        <v>0</v>
      </c>
      <c r="S553" s="28" t="str">
        <f>IF(D553="物理类",IF(P553&gt;=分数线!$C$6,"重本",""),IF(D553="历史类",IF(P553&gt;=分数线!$C$7,"重本","")))</f>
        <v/>
      </c>
      <c r="T553" s="28">
        <f t="shared" si="404"/>
        <v>0</v>
      </c>
      <c r="U553" s="28">
        <f t="shared" si="403"/>
        <v>0</v>
      </c>
      <c r="V553" s="26">
        <v>12</v>
      </c>
      <c r="W553" s="26" t="s">
        <v>85</v>
      </c>
      <c r="X553" s="26">
        <f t="shared" si="405"/>
        <v>0</v>
      </c>
      <c r="Y553" s="26" t="s">
        <v>86</v>
      </c>
      <c r="Z553" s="26">
        <f t="shared" si="406"/>
        <v>0</v>
      </c>
      <c r="AA553" s="26" t="s">
        <v>306</v>
      </c>
      <c r="AB553" s="26">
        <f t="shared" si="407"/>
        <v>0</v>
      </c>
      <c r="AC553" s="49" t="s">
        <v>65</v>
      </c>
      <c r="AD553" s="26">
        <f t="shared" si="408"/>
        <v>0</v>
      </c>
      <c r="AE553" s="29" t="s">
        <v>466</v>
      </c>
      <c r="AF553" s="26">
        <f t="shared" si="409"/>
        <v>0</v>
      </c>
      <c r="AG553" s="29" t="s">
        <v>269</v>
      </c>
      <c r="AH553" s="26">
        <f t="shared" si="410"/>
        <v>0</v>
      </c>
      <c r="AI553" s="26">
        <v>12</v>
      </c>
      <c r="AJ553" s="26" t="s">
        <v>78</v>
      </c>
      <c r="AK553" s="26">
        <f t="shared" si="411"/>
        <v>0</v>
      </c>
      <c r="AL553" s="26" t="s">
        <v>14</v>
      </c>
      <c r="AM553" s="26">
        <f t="shared" si="412"/>
        <v>0</v>
      </c>
      <c r="AN553" s="26" t="s">
        <v>93</v>
      </c>
      <c r="AO553" s="26">
        <f t="shared" si="413"/>
        <v>0</v>
      </c>
      <c r="AP553" s="26" t="s">
        <v>918</v>
      </c>
      <c r="AQ553" s="26">
        <f t="shared" si="414"/>
        <v>0</v>
      </c>
      <c r="AR553" s="26" t="s">
        <v>228</v>
      </c>
      <c r="AS553" s="26">
        <f t="shared" si="415"/>
        <v>0</v>
      </c>
      <c r="AT553" s="26" t="s">
        <v>82</v>
      </c>
      <c r="AU553" s="26">
        <f t="shared" si="416"/>
        <v>0</v>
      </c>
      <c r="AV553" s="26">
        <v>12</v>
      </c>
      <c r="AW553" s="26" t="s">
        <v>347</v>
      </c>
      <c r="AX553" s="26">
        <f t="shared" si="417"/>
        <v>0</v>
      </c>
      <c r="AY553" s="26" t="s">
        <v>267</v>
      </c>
      <c r="AZ553" s="26">
        <f t="shared" si="418"/>
        <v>0</v>
      </c>
      <c r="BA553" s="26" t="s">
        <v>93</v>
      </c>
      <c r="BB553" s="26">
        <f t="shared" si="419"/>
        <v>0</v>
      </c>
      <c r="BC553" s="26" t="s">
        <v>65</v>
      </c>
      <c r="BD553" s="26">
        <f t="shared" si="420"/>
        <v>0</v>
      </c>
      <c r="BE553" s="26" t="s">
        <v>99</v>
      </c>
      <c r="BF553" s="26">
        <f t="shared" si="421"/>
        <v>0</v>
      </c>
      <c r="BG553" s="26" t="s">
        <v>82</v>
      </c>
      <c r="BH553" s="26">
        <f t="shared" si="422"/>
        <v>0</v>
      </c>
      <c r="BI553" s="26">
        <v>12</v>
      </c>
      <c r="BJ553" s="26" t="s">
        <v>347</v>
      </c>
      <c r="BK553" s="26">
        <f t="shared" si="423"/>
        <v>0</v>
      </c>
      <c r="BL553" s="26" t="s">
        <v>267</v>
      </c>
      <c r="BM553" s="26">
        <f t="shared" si="424"/>
        <v>0</v>
      </c>
      <c r="BN553" s="26" t="s">
        <v>306</v>
      </c>
      <c r="BO553" s="26">
        <f t="shared" si="425"/>
        <v>0</v>
      </c>
      <c r="BP553" s="26" t="s">
        <v>65</v>
      </c>
      <c r="BQ553" s="26">
        <f t="shared" si="426"/>
        <v>0</v>
      </c>
      <c r="BR553" s="26" t="s">
        <v>99</v>
      </c>
      <c r="BS553" s="26">
        <f t="shared" si="427"/>
        <v>0</v>
      </c>
      <c r="BT553" s="26" t="s">
        <v>82</v>
      </c>
      <c r="BU553" s="26">
        <f t="shared" si="428"/>
        <v>0</v>
      </c>
      <c r="BV553" s="26">
        <v>12</v>
      </c>
      <c r="BW553" s="26" t="s">
        <v>347</v>
      </c>
      <c r="BX553" s="26">
        <f t="shared" si="429"/>
        <v>0</v>
      </c>
      <c r="BY553" s="26" t="s">
        <v>86</v>
      </c>
      <c r="BZ553" s="26">
        <f t="shared" si="430"/>
        <v>0</v>
      </c>
      <c r="CA553" s="26" t="s">
        <v>306</v>
      </c>
      <c r="CB553" s="26">
        <f t="shared" si="431"/>
        <v>0</v>
      </c>
      <c r="CC553" s="26" t="s">
        <v>65</v>
      </c>
      <c r="CD553" s="26">
        <f t="shared" si="432"/>
        <v>0</v>
      </c>
      <c r="CE553" s="26" t="s">
        <v>99</v>
      </c>
      <c r="CF553" s="26">
        <f t="shared" si="433"/>
        <v>0</v>
      </c>
      <c r="CG553" s="26" t="s">
        <v>82</v>
      </c>
      <c r="CH553" s="26">
        <f t="shared" si="434"/>
        <v>0</v>
      </c>
      <c r="CI553" s="26">
        <v>12</v>
      </c>
      <c r="CJ553" s="26" t="s">
        <v>347</v>
      </c>
      <c r="CK553" s="26">
        <f t="shared" si="435"/>
        <v>0</v>
      </c>
      <c r="CL553" s="26" t="s">
        <v>86</v>
      </c>
      <c r="CM553" s="26">
        <f t="shared" si="436"/>
        <v>0</v>
      </c>
      <c r="CN553" s="26" t="s">
        <v>306</v>
      </c>
      <c r="CO553" s="26">
        <f t="shared" si="437"/>
        <v>0</v>
      </c>
      <c r="CP553" s="26" t="s">
        <v>65</v>
      </c>
      <c r="CQ553" s="26">
        <f t="shared" si="438"/>
        <v>0</v>
      </c>
      <c r="CR553" s="26" t="s">
        <v>99</v>
      </c>
      <c r="CS553" s="26">
        <f t="shared" si="439"/>
        <v>0</v>
      </c>
      <c r="CT553" s="26" t="s">
        <v>82</v>
      </c>
      <c r="CU553" s="26">
        <f t="shared" si="440"/>
        <v>0</v>
      </c>
    </row>
    <row r="554" spans="1:99" ht="15.75" x14ac:dyDescent="0.15">
      <c r="A554" s="23" t="s">
        <v>1204</v>
      </c>
      <c r="B554" s="24" t="s">
        <v>1205</v>
      </c>
      <c r="C554" s="23" t="s">
        <v>160</v>
      </c>
      <c r="D554" s="23" t="s">
        <v>9</v>
      </c>
      <c r="E554" s="25"/>
      <c r="F554" s="23">
        <v>0</v>
      </c>
      <c r="G554" s="26">
        <v>0</v>
      </c>
      <c r="H554" s="26">
        <v>96</v>
      </c>
      <c r="I554" s="26">
        <v>48</v>
      </c>
      <c r="J554" s="26">
        <v>96</v>
      </c>
      <c r="K554" s="26">
        <v>61</v>
      </c>
      <c r="L554" s="26">
        <v>0</v>
      </c>
      <c r="M554" s="26">
        <v>43</v>
      </c>
      <c r="N554" s="27">
        <v>69</v>
      </c>
      <c r="O554" s="26">
        <v>0</v>
      </c>
      <c r="P554" s="26">
        <f t="shared" si="441"/>
        <v>413</v>
      </c>
      <c r="Q554" s="28" t="str">
        <f>IF(D554="物理类",IF(P554&gt;=分数线!$C$2,"本科",""),IF(D554="历史类",IF(P554&gt;=分数线!$C$3,"本科","")))</f>
        <v/>
      </c>
      <c r="R554" s="28">
        <f t="shared" si="442"/>
        <v>0</v>
      </c>
      <c r="S554" s="28" t="str">
        <f>IF(D554="物理类",IF(P554&gt;=分数线!$C$6,"重本",""),IF(D554="历史类",IF(P554&gt;=分数线!$C$7,"重本","")))</f>
        <v/>
      </c>
      <c r="T554" s="28">
        <f t="shared" si="404"/>
        <v>0</v>
      </c>
      <c r="U554" s="28">
        <f t="shared" si="403"/>
        <v>0</v>
      </c>
      <c r="V554" s="26">
        <v>12</v>
      </c>
      <c r="W554" s="26" t="s">
        <v>347</v>
      </c>
      <c r="X554" s="26">
        <f t="shared" si="405"/>
        <v>0</v>
      </c>
      <c r="Y554" s="26" t="s">
        <v>182</v>
      </c>
      <c r="Z554" s="26">
        <f t="shared" si="406"/>
        <v>0</v>
      </c>
      <c r="AA554" s="26" t="s">
        <v>80</v>
      </c>
      <c r="AB554" s="26">
        <f t="shared" si="407"/>
        <v>0</v>
      </c>
      <c r="AC554" s="49" t="s">
        <v>918</v>
      </c>
      <c r="AD554" s="26">
        <f t="shared" si="408"/>
        <v>0</v>
      </c>
      <c r="AE554" s="29" t="s">
        <v>66</v>
      </c>
      <c r="AF554" s="26">
        <f t="shared" si="409"/>
        <v>0</v>
      </c>
      <c r="AG554" s="29" t="s">
        <v>99</v>
      </c>
      <c r="AH554" s="26">
        <f t="shared" si="410"/>
        <v>0</v>
      </c>
      <c r="AI554" s="26">
        <v>12</v>
      </c>
      <c r="AJ554" s="26" t="s">
        <v>78</v>
      </c>
      <c r="AK554" s="26">
        <f t="shared" si="411"/>
        <v>0</v>
      </c>
      <c r="AL554" s="26" t="s">
        <v>14</v>
      </c>
      <c r="AM554" s="26">
        <f t="shared" si="412"/>
        <v>0</v>
      </c>
      <c r="AN554" s="26" t="s">
        <v>93</v>
      </c>
      <c r="AO554" s="26">
        <f t="shared" si="413"/>
        <v>0</v>
      </c>
      <c r="AP554" s="26" t="s">
        <v>918</v>
      </c>
      <c r="AQ554" s="26">
        <f t="shared" si="414"/>
        <v>0</v>
      </c>
      <c r="AR554" s="26" t="s">
        <v>228</v>
      </c>
      <c r="AS554" s="26">
        <f t="shared" si="415"/>
        <v>0</v>
      </c>
      <c r="AT554" s="26" t="s">
        <v>82</v>
      </c>
      <c r="AU554" s="26">
        <f t="shared" si="416"/>
        <v>0</v>
      </c>
      <c r="AV554" s="26">
        <v>12</v>
      </c>
      <c r="AW554" s="26" t="s">
        <v>347</v>
      </c>
      <c r="AX554" s="26">
        <f t="shared" si="417"/>
        <v>0</v>
      </c>
      <c r="AY554" s="26" t="s">
        <v>267</v>
      </c>
      <c r="AZ554" s="26">
        <f t="shared" si="418"/>
        <v>0</v>
      </c>
      <c r="BA554" s="26" t="s">
        <v>93</v>
      </c>
      <c r="BB554" s="26">
        <f t="shared" si="419"/>
        <v>0</v>
      </c>
      <c r="BC554" s="26" t="s">
        <v>65</v>
      </c>
      <c r="BD554" s="26">
        <f t="shared" si="420"/>
        <v>0</v>
      </c>
      <c r="BE554" s="26" t="s">
        <v>99</v>
      </c>
      <c r="BF554" s="26">
        <f t="shared" si="421"/>
        <v>0</v>
      </c>
      <c r="BG554" s="26" t="s">
        <v>82</v>
      </c>
      <c r="BH554" s="26">
        <f t="shared" si="422"/>
        <v>0</v>
      </c>
      <c r="BI554" s="26">
        <v>12</v>
      </c>
      <c r="BJ554" s="26" t="s">
        <v>347</v>
      </c>
      <c r="BK554" s="26">
        <f t="shared" si="423"/>
        <v>0</v>
      </c>
      <c r="BL554" s="26" t="s">
        <v>267</v>
      </c>
      <c r="BM554" s="26">
        <f t="shared" si="424"/>
        <v>0</v>
      </c>
      <c r="BN554" s="26" t="s">
        <v>306</v>
      </c>
      <c r="BO554" s="26">
        <f t="shared" si="425"/>
        <v>0</v>
      </c>
      <c r="BP554" s="26" t="s">
        <v>65</v>
      </c>
      <c r="BQ554" s="26">
        <f t="shared" si="426"/>
        <v>0</v>
      </c>
      <c r="BR554" s="26" t="s">
        <v>99</v>
      </c>
      <c r="BS554" s="26">
        <f t="shared" si="427"/>
        <v>0</v>
      </c>
      <c r="BT554" s="26" t="s">
        <v>82</v>
      </c>
      <c r="BU554" s="26">
        <f t="shared" si="428"/>
        <v>0</v>
      </c>
      <c r="BV554" s="26">
        <v>12</v>
      </c>
      <c r="BW554" s="26" t="s">
        <v>347</v>
      </c>
      <c r="BX554" s="26">
        <f t="shared" si="429"/>
        <v>0</v>
      </c>
      <c r="BY554" s="26" t="s">
        <v>86</v>
      </c>
      <c r="BZ554" s="26">
        <f t="shared" si="430"/>
        <v>0</v>
      </c>
      <c r="CA554" s="26" t="s">
        <v>306</v>
      </c>
      <c r="CB554" s="26">
        <f t="shared" si="431"/>
        <v>0</v>
      </c>
      <c r="CC554" s="26" t="s">
        <v>65</v>
      </c>
      <c r="CD554" s="26">
        <f t="shared" si="432"/>
        <v>0</v>
      </c>
      <c r="CE554" s="26" t="s">
        <v>99</v>
      </c>
      <c r="CF554" s="26">
        <f t="shared" si="433"/>
        <v>0</v>
      </c>
      <c r="CG554" s="26" t="s">
        <v>82</v>
      </c>
      <c r="CH554" s="26">
        <f t="shared" si="434"/>
        <v>0</v>
      </c>
      <c r="CI554" s="26">
        <v>12</v>
      </c>
      <c r="CJ554" s="26" t="s">
        <v>347</v>
      </c>
      <c r="CK554" s="26">
        <f t="shared" si="435"/>
        <v>0</v>
      </c>
      <c r="CL554" s="26" t="s">
        <v>86</v>
      </c>
      <c r="CM554" s="26">
        <f t="shared" si="436"/>
        <v>0</v>
      </c>
      <c r="CN554" s="26" t="s">
        <v>306</v>
      </c>
      <c r="CO554" s="26">
        <f t="shared" si="437"/>
        <v>0</v>
      </c>
      <c r="CP554" s="26" t="s">
        <v>65</v>
      </c>
      <c r="CQ554" s="26">
        <f t="shared" si="438"/>
        <v>0</v>
      </c>
      <c r="CR554" s="26" t="s">
        <v>99</v>
      </c>
      <c r="CS554" s="26">
        <f t="shared" si="439"/>
        <v>0</v>
      </c>
      <c r="CT554" s="26" t="s">
        <v>82</v>
      </c>
      <c r="CU554" s="26">
        <f t="shared" si="440"/>
        <v>0</v>
      </c>
    </row>
    <row r="555" spans="1:99" ht="15.75" x14ac:dyDescent="0.15">
      <c r="A555" s="23" t="s">
        <v>1206</v>
      </c>
      <c r="B555" s="24" t="s">
        <v>1207</v>
      </c>
      <c r="C555" s="23" t="s">
        <v>160</v>
      </c>
      <c r="D555" s="23" t="s">
        <v>9</v>
      </c>
      <c r="E555" s="25"/>
      <c r="F555" s="23">
        <v>0</v>
      </c>
      <c r="G555" s="26">
        <v>0</v>
      </c>
      <c r="H555" s="26">
        <v>96</v>
      </c>
      <c r="I555" s="26">
        <v>52</v>
      </c>
      <c r="J555" s="26">
        <v>64</v>
      </c>
      <c r="K555" s="26">
        <v>77</v>
      </c>
      <c r="L555" s="26">
        <v>0</v>
      </c>
      <c r="M555" s="26">
        <v>58</v>
      </c>
      <c r="N555" s="27">
        <v>65</v>
      </c>
      <c r="O555" s="26">
        <v>0</v>
      </c>
      <c r="P555" s="26">
        <f t="shared" si="441"/>
        <v>412</v>
      </c>
      <c r="Q555" s="28" t="str">
        <f>IF(D555="物理类",IF(P555&gt;=分数线!$C$2,"本科",""),IF(D555="历史类",IF(P555&gt;=分数线!$C$3,"本科","")))</f>
        <v/>
      </c>
      <c r="R555" s="28">
        <f t="shared" si="442"/>
        <v>0</v>
      </c>
      <c r="S555" s="28" t="str">
        <f>IF(D555="物理类",IF(P555&gt;=分数线!$C$6,"重本",""),IF(D555="历史类",IF(P555&gt;=分数线!$C$7,"重本","")))</f>
        <v/>
      </c>
      <c r="T555" s="28">
        <f t="shared" si="404"/>
        <v>0</v>
      </c>
      <c r="U555" s="28">
        <f t="shared" si="403"/>
        <v>0</v>
      </c>
      <c r="V555" s="26">
        <v>12</v>
      </c>
      <c r="W555" s="26" t="s">
        <v>343</v>
      </c>
      <c r="X555" s="26">
        <f t="shared" si="405"/>
        <v>0</v>
      </c>
      <c r="Y555" s="26" t="s">
        <v>79</v>
      </c>
      <c r="Z555" s="26">
        <f t="shared" si="406"/>
        <v>0</v>
      </c>
      <c r="AA555" s="26" t="s">
        <v>344</v>
      </c>
      <c r="AB555" s="26">
        <f t="shared" si="407"/>
        <v>0</v>
      </c>
      <c r="AC555" s="49" t="s">
        <v>933</v>
      </c>
      <c r="AD555" s="26">
        <f t="shared" si="408"/>
        <v>0</v>
      </c>
      <c r="AE555" s="29" t="s">
        <v>82</v>
      </c>
      <c r="AF555" s="26">
        <f t="shared" si="409"/>
        <v>0</v>
      </c>
      <c r="AG555" s="29" t="s">
        <v>278</v>
      </c>
      <c r="AH555" s="26">
        <f t="shared" si="410"/>
        <v>0</v>
      </c>
      <c r="AI555" s="26">
        <v>12</v>
      </c>
      <c r="AJ555" s="26" t="s">
        <v>78</v>
      </c>
      <c r="AK555" s="26">
        <f t="shared" si="411"/>
        <v>0</v>
      </c>
      <c r="AL555" s="26" t="s">
        <v>14</v>
      </c>
      <c r="AM555" s="26">
        <f t="shared" si="412"/>
        <v>0</v>
      </c>
      <c r="AN555" s="26" t="s">
        <v>93</v>
      </c>
      <c r="AO555" s="26">
        <f t="shared" si="413"/>
        <v>0</v>
      </c>
      <c r="AP555" s="26" t="s">
        <v>918</v>
      </c>
      <c r="AQ555" s="26">
        <f t="shared" si="414"/>
        <v>0</v>
      </c>
      <c r="AR555" s="26" t="s">
        <v>228</v>
      </c>
      <c r="AS555" s="26">
        <f t="shared" si="415"/>
        <v>0</v>
      </c>
      <c r="AT555" s="26" t="s">
        <v>82</v>
      </c>
      <c r="AU555" s="26">
        <f t="shared" si="416"/>
        <v>0</v>
      </c>
      <c r="AV555" s="26">
        <v>12</v>
      </c>
      <c r="AW555" s="26" t="s">
        <v>347</v>
      </c>
      <c r="AX555" s="26">
        <f t="shared" si="417"/>
        <v>0</v>
      </c>
      <c r="AY555" s="26" t="s">
        <v>267</v>
      </c>
      <c r="AZ555" s="26">
        <f t="shared" si="418"/>
        <v>0</v>
      </c>
      <c r="BA555" s="26" t="s">
        <v>93</v>
      </c>
      <c r="BB555" s="26">
        <f t="shared" si="419"/>
        <v>0</v>
      </c>
      <c r="BC555" s="26" t="s">
        <v>65</v>
      </c>
      <c r="BD555" s="26">
        <f t="shared" si="420"/>
        <v>0</v>
      </c>
      <c r="BE555" s="26" t="s">
        <v>99</v>
      </c>
      <c r="BF555" s="26">
        <f t="shared" si="421"/>
        <v>0</v>
      </c>
      <c r="BG555" s="26" t="s">
        <v>82</v>
      </c>
      <c r="BH555" s="26">
        <f t="shared" si="422"/>
        <v>0</v>
      </c>
      <c r="BI555" s="26">
        <v>12</v>
      </c>
      <c r="BJ555" s="26" t="s">
        <v>347</v>
      </c>
      <c r="BK555" s="26">
        <f t="shared" si="423"/>
        <v>0</v>
      </c>
      <c r="BL555" s="26" t="s">
        <v>267</v>
      </c>
      <c r="BM555" s="26">
        <f t="shared" si="424"/>
        <v>0</v>
      </c>
      <c r="BN555" s="26" t="s">
        <v>306</v>
      </c>
      <c r="BO555" s="26">
        <f t="shared" si="425"/>
        <v>0</v>
      </c>
      <c r="BP555" s="26" t="s">
        <v>65</v>
      </c>
      <c r="BQ555" s="26">
        <f t="shared" si="426"/>
        <v>0</v>
      </c>
      <c r="BR555" s="26" t="s">
        <v>99</v>
      </c>
      <c r="BS555" s="26">
        <f t="shared" si="427"/>
        <v>0</v>
      </c>
      <c r="BT555" s="26" t="s">
        <v>82</v>
      </c>
      <c r="BU555" s="26">
        <f t="shared" si="428"/>
        <v>0</v>
      </c>
      <c r="BV555" s="26">
        <v>12</v>
      </c>
      <c r="BW555" s="26" t="s">
        <v>347</v>
      </c>
      <c r="BX555" s="26">
        <f t="shared" si="429"/>
        <v>0</v>
      </c>
      <c r="BY555" s="26" t="s">
        <v>86</v>
      </c>
      <c r="BZ555" s="26">
        <f t="shared" si="430"/>
        <v>0</v>
      </c>
      <c r="CA555" s="26" t="s">
        <v>306</v>
      </c>
      <c r="CB555" s="26">
        <f t="shared" si="431"/>
        <v>0</v>
      </c>
      <c r="CC555" s="26" t="s">
        <v>65</v>
      </c>
      <c r="CD555" s="26">
        <f t="shared" si="432"/>
        <v>0</v>
      </c>
      <c r="CE555" s="26" t="s">
        <v>99</v>
      </c>
      <c r="CF555" s="26">
        <f t="shared" si="433"/>
        <v>0</v>
      </c>
      <c r="CG555" s="26" t="s">
        <v>82</v>
      </c>
      <c r="CH555" s="26">
        <f t="shared" si="434"/>
        <v>0</v>
      </c>
      <c r="CI555" s="26">
        <v>12</v>
      </c>
      <c r="CJ555" s="26" t="s">
        <v>347</v>
      </c>
      <c r="CK555" s="26">
        <f t="shared" si="435"/>
        <v>0</v>
      </c>
      <c r="CL555" s="26" t="s">
        <v>86</v>
      </c>
      <c r="CM555" s="26">
        <f t="shared" si="436"/>
        <v>0</v>
      </c>
      <c r="CN555" s="26" t="s">
        <v>306</v>
      </c>
      <c r="CO555" s="26">
        <f t="shared" si="437"/>
        <v>0</v>
      </c>
      <c r="CP555" s="26" t="s">
        <v>65</v>
      </c>
      <c r="CQ555" s="26">
        <f t="shared" si="438"/>
        <v>0</v>
      </c>
      <c r="CR555" s="26" t="s">
        <v>99</v>
      </c>
      <c r="CS555" s="26">
        <f t="shared" si="439"/>
        <v>0</v>
      </c>
      <c r="CT555" s="26" t="s">
        <v>82</v>
      </c>
      <c r="CU555" s="26">
        <f t="shared" si="440"/>
        <v>0</v>
      </c>
    </row>
    <row r="556" spans="1:99" ht="15.75" x14ac:dyDescent="0.15">
      <c r="A556" s="23" t="s">
        <v>1208</v>
      </c>
      <c r="B556" s="24" t="s">
        <v>1209</v>
      </c>
      <c r="C556" s="23" t="s">
        <v>160</v>
      </c>
      <c r="D556" s="23" t="s">
        <v>9</v>
      </c>
      <c r="E556" s="25"/>
      <c r="F556" s="23">
        <v>0</v>
      </c>
      <c r="G556" s="26">
        <v>0</v>
      </c>
      <c r="H556" s="26">
        <v>104</v>
      </c>
      <c r="I556" s="26">
        <v>76</v>
      </c>
      <c r="J556" s="26">
        <v>60</v>
      </c>
      <c r="K556" s="26">
        <v>42</v>
      </c>
      <c r="L556" s="26">
        <v>0</v>
      </c>
      <c r="M556" s="26">
        <v>46</v>
      </c>
      <c r="N556" s="27">
        <v>76</v>
      </c>
      <c r="O556" s="26">
        <v>0</v>
      </c>
      <c r="P556" s="26">
        <f t="shared" si="441"/>
        <v>404</v>
      </c>
      <c r="Q556" s="28" t="str">
        <f>IF(D556="物理类",IF(P556&gt;=分数线!$C$2,"本科",""),IF(D556="历史类",IF(P556&gt;=分数线!$C$3,"本科","")))</f>
        <v/>
      </c>
      <c r="R556" s="28">
        <f t="shared" si="442"/>
        <v>0</v>
      </c>
      <c r="S556" s="28" t="str">
        <f>IF(D556="物理类",IF(P556&gt;=分数线!$C$6,"重本",""),IF(D556="历史类",IF(P556&gt;=分数线!$C$7,"重本","")))</f>
        <v/>
      </c>
      <c r="T556" s="28">
        <f t="shared" si="404"/>
        <v>0</v>
      </c>
      <c r="U556" s="28">
        <f t="shared" si="403"/>
        <v>0</v>
      </c>
      <c r="V556" s="26">
        <v>12</v>
      </c>
      <c r="W556" s="26" t="s">
        <v>343</v>
      </c>
      <c r="X556" s="26">
        <f t="shared" si="405"/>
        <v>0</v>
      </c>
      <c r="Y556" s="26" t="s">
        <v>79</v>
      </c>
      <c r="Z556" s="26">
        <f t="shared" si="406"/>
        <v>0</v>
      </c>
      <c r="AA556" s="26" t="s">
        <v>344</v>
      </c>
      <c r="AB556" s="26">
        <f t="shared" si="407"/>
        <v>0</v>
      </c>
      <c r="AC556" s="49" t="s">
        <v>933</v>
      </c>
      <c r="AD556" s="26">
        <f t="shared" si="408"/>
        <v>0</v>
      </c>
      <c r="AE556" s="29" t="s">
        <v>82</v>
      </c>
      <c r="AF556" s="26">
        <f t="shared" si="409"/>
        <v>0</v>
      </c>
      <c r="AG556" s="29" t="s">
        <v>278</v>
      </c>
      <c r="AH556" s="26">
        <f t="shared" si="410"/>
        <v>0</v>
      </c>
      <c r="AI556" s="26">
        <v>12</v>
      </c>
      <c r="AJ556" s="26" t="s">
        <v>78</v>
      </c>
      <c r="AK556" s="26">
        <f t="shared" si="411"/>
        <v>0</v>
      </c>
      <c r="AL556" s="26" t="s">
        <v>14</v>
      </c>
      <c r="AM556" s="26">
        <f t="shared" si="412"/>
        <v>0</v>
      </c>
      <c r="AN556" s="26" t="s">
        <v>93</v>
      </c>
      <c r="AO556" s="26">
        <f t="shared" si="413"/>
        <v>0</v>
      </c>
      <c r="AP556" s="26" t="s">
        <v>918</v>
      </c>
      <c r="AQ556" s="26">
        <f t="shared" si="414"/>
        <v>0</v>
      </c>
      <c r="AR556" s="26" t="s">
        <v>228</v>
      </c>
      <c r="AS556" s="26">
        <f t="shared" si="415"/>
        <v>0</v>
      </c>
      <c r="AT556" s="26" t="s">
        <v>82</v>
      </c>
      <c r="AU556" s="26">
        <f t="shared" si="416"/>
        <v>0</v>
      </c>
      <c r="AV556" s="26">
        <v>12</v>
      </c>
      <c r="AW556" s="26" t="s">
        <v>347</v>
      </c>
      <c r="AX556" s="26">
        <f t="shared" si="417"/>
        <v>0</v>
      </c>
      <c r="AY556" s="26" t="s">
        <v>267</v>
      </c>
      <c r="AZ556" s="26">
        <f t="shared" si="418"/>
        <v>0</v>
      </c>
      <c r="BA556" s="26" t="s">
        <v>93</v>
      </c>
      <c r="BB556" s="26">
        <f t="shared" si="419"/>
        <v>0</v>
      </c>
      <c r="BC556" s="26" t="s">
        <v>65</v>
      </c>
      <c r="BD556" s="26">
        <f t="shared" si="420"/>
        <v>0</v>
      </c>
      <c r="BE556" s="26" t="s">
        <v>99</v>
      </c>
      <c r="BF556" s="26">
        <f t="shared" si="421"/>
        <v>0</v>
      </c>
      <c r="BG556" s="26" t="s">
        <v>82</v>
      </c>
      <c r="BH556" s="26">
        <f t="shared" si="422"/>
        <v>0</v>
      </c>
      <c r="BI556" s="26">
        <v>12</v>
      </c>
      <c r="BJ556" s="26" t="s">
        <v>347</v>
      </c>
      <c r="BK556" s="26">
        <f t="shared" si="423"/>
        <v>0</v>
      </c>
      <c r="BL556" s="26" t="s">
        <v>267</v>
      </c>
      <c r="BM556" s="26">
        <f t="shared" si="424"/>
        <v>0</v>
      </c>
      <c r="BN556" s="26" t="s">
        <v>306</v>
      </c>
      <c r="BO556" s="26">
        <f t="shared" si="425"/>
        <v>0</v>
      </c>
      <c r="BP556" s="26" t="s">
        <v>65</v>
      </c>
      <c r="BQ556" s="26">
        <f t="shared" si="426"/>
        <v>0</v>
      </c>
      <c r="BR556" s="26" t="s">
        <v>99</v>
      </c>
      <c r="BS556" s="26">
        <f t="shared" si="427"/>
        <v>0</v>
      </c>
      <c r="BT556" s="26" t="s">
        <v>82</v>
      </c>
      <c r="BU556" s="26">
        <f t="shared" si="428"/>
        <v>0</v>
      </c>
      <c r="BV556" s="26">
        <v>12</v>
      </c>
      <c r="BW556" s="26" t="s">
        <v>347</v>
      </c>
      <c r="BX556" s="26">
        <f t="shared" si="429"/>
        <v>0</v>
      </c>
      <c r="BY556" s="26" t="s">
        <v>86</v>
      </c>
      <c r="BZ556" s="26">
        <f t="shared" si="430"/>
        <v>0</v>
      </c>
      <c r="CA556" s="26" t="s">
        <v>306</v>
      </c>
      <c r="CB556" s="26">
        <f t="shared" si="431"/>
        <v>0</v>
      </c>
      <c r="CC556" s="26" t="s">
        <v>65</v>
      </c>
      <c r="CD556" s="26">
        <f t="shared" si="432"/>
        <v>0</v>
      </c>
      <c r="CE556" s="26" t="s">
        <v>99</v>
      </c>
      <c r="CF556" s="26">
        <f t="shared" si="433"/>
        <v>0</v>
      </c>
      <c r="CG556" s="26" t="s">
        <v>82</v>
      </c>
      <c r="CH556" s="26">
        <f t="shared" si="434"/>
        <v>0</v>
      </c>
      <c r="CI556" s="26">
        <v>12</v>
      </c>
      <c r="CJ556" s="26" t="s">
        <v>347</v>
      </c>
      <c r="CK556" s="26">
        <f t="shared" si="435"/>
        <v>0</v>
      </c>
      <c r="CL556" s="26" t="s">
        <v>86</v>
      </c>
      <c r="CM556" s="26">
        <f t="shared" si="436"/>
        <v>0</v>
      </c>
      <c r="CN556" s="26" t="s">
        <v>306</v>
      </c>
      <c r="CO556" s="26">
        <f t="shared" si="437"/>
        <v>0</v>
      </c>
      <c r="CP556" s="26" t="s">
        <v>65</v>
      </c>
      <c r="CQ556" s="26">
        <f t="shared" si="438"/>
        <v>0</v>
      </c>
      <c r="CR556" s="26" t="s">
        <v>99</v>
      </c>
      <c r="CS556" s="26">
        <f t="shared" si="439"/>
        <v>0</v>
      </c>
      <c r="CT556" s="26" t="s">
        <v>82</v>
      </c>
      <c r="CU556" s="26">
        <f t="shared" si="440"/>
        <v>0</v>
      </c>
    </row>
    <row r="557" spans="1:99" ht="15.75" x14ac:dyDescent="0.15">
      <c r="A557" s="23" t="s">
        <v>778</v>
      </c>
      <c r="B557" s="24" t="s">
        <v>1210</v>
      </c>
      <c r="C557" s="23" t="s">
        <v>160</v>
      </c>
      <c r="D557" s="23" t="s">
        <v>9</v>
      </c>
      <c r="E557" s="25"/>
      <c r="F557" s="23">
        <v>0</v>
      </c>
      <c r="G557" s="26">
        <v>0</v>
      </c>
      <c r="H557" s="26">
        <v>95</v>
      </c>
      <c r="I557" s="26">
        <v>69</v>
      </c>
      <c r="J557" s="26">
        <v>63</v>
      </c>
      <c r="K557" s="26">
        <v>59</v>
      </c>
      <c r="L557" s="26">
        <v>0</v>
      </c>
      <c r="M557" s="26">
        <v>56</v>
      </c>
      <c r="N557" s="27">
        <v>61</v>
      </c>
      <c r="O557" s="26">
        <v>0</v>
      </c>
      <c r="P557" s="26">
        <f t="shared" si="441"/>
        <v>403</v>
      </c>
      <c r="Q557" s="28" t="str">
        <f>IF(D557="物理类",IF(P557&gt;=分数线!$C$2,"本科",""),IF(D557="历史类",IF(P557&gt;=分数线!$C$3,"本科","")))</f>
        <v/>
      </c>
      <c r="R557" s="28">
        <f t="shared" si="442"/>
        <v>0</v>
      </c>
      <c r="S557" s="28" t="str">
        <f>IF(D557="物理类",IF(P557&gt;=分数线!$C$6,"重本",""),IF(D557="历史类",IF(P557&gt;=分数线!$C$7,"重本","")))</f>
        <v/>
      </c>
      <c r="T557" s="28">
        <f t="shared" si="404"/>
        <v>0</v>
      </c>
      <c r="U557" s="28">
        <f t="shared" si="403"/>
        <v>0</v>
      </c>
      <c r="V557" s="26">
        <v>12</v>
      </c>
      <c r="W557" s="26" t="s">
        <v>347</v>
      </c>
      <c r="X557" s="26">
        <f t="shared" si="405"/>
        <v>0</v>
      </c>
      <c r="Y557" s="26" t="s">
        <v>182</v>
      </c>
      <c r="Z557" s="26">
        <f t="shared" si="406"/>
        <v>0</v>
      </c>
      <c r="AA557" s="26" t="s">
        <v>80</v>
      </c>
      <c r="AB557" s="26">
        <f t="shared" si="407"/>
        <v>0</v>
      </c>
      <c r="AC557" s="49" t="s">
        <v>918</v>
      </c>
      <c r="AD557" s="26">
        <f t="shared" si="408"/>
        <v>0</v>
      </c>
      <c r="AE557" s="29" t="s">
        <v>66</v>
      </c>
      <c r="AF557" s="26">
        <f t="shared" si="409"/>
        <v>0</v>
      </c>
      <c r="AG557" s="29" t="s">
        <v>99</v>
      </c>
      <c r="AH557" s="26">
        <f t="shared" si="410"/>
        <v>0</v>
      </c>
      <c r="AI557" s="26">
        <v>12</v>
      </c>
      <c r="AJ557" s="26" t="s">
        <v>78</v>
      </c>
      <c r="AK557" s="26">
        <f t="shared" si="411"/>
        <v>0</v>
      </c>
      <c r="AL557" s="26" t="s">
        <v>14</v>
      </c>
      <c r="AM557" s="26">
        <f t="shared" si="412"/>
        <v>0</v>
      </c>
      <c r="AN557" s="26" t="s">
        <v>93</v>
      </c>
      <c r="AO557" s="26">
        <f t="shared" si="413"/>
        <v>0</v>
      </c>
      <c r="AP557" s="26" t="s">
        <v>918</v>
      </c>
      <c r="AQ557" s="26">
        <f t="shared" si="414"/>
        <v>0</v>
      </c>
      <c r="AR557" s="26" t="s">
        <v>228</v>
      </c>
      <c r="AS557" s="26">
        <f t="shared" si="415"/>
        <v>0</v>
      </c>
      <c r="AT557" s="26" t="s">
        <v>82</v>
      </c>
      <c r="AU557" s="26">
        <f t="shared" si="416"/>
        <v>0</v>
      </c>
      <c r="AV557" s="26">
        <v>12</v>
      </c>
      <c r="AW557" s="26" t="s">
        <v>347</v>
      </c>
      <c r="AX557" s="26">
        <f t="shared" si="417"/>
        <v>0</v>
      </c>
      <c r="AY557" s="26" t="s">
        <v>267</v>
      </c>
      <c r="AZ557" s="26">
        <f t="shared" si="418"/>
        <v>0</v>
      </c>
      <c r="BA557" s="26" t="s">
        <v>93</v>
      </c>
      <c r="BB557" s="26">
        <f t="shared" si="419"/>
        <v>0</v>
      </c>
      <c r="BC557" s="26" t="s">
        <v>65</v>
      </c>
      <c r="BD557" s="26">
        <f t="shared" si="420"/>
        <v>0</v>
      </c>
      <c r="BE557" s="26" t="s">
        <v>99</v>
      </c>
      <c r="BF557" s="26">
        <f t="shared" si="421"/>
        <v>0</v>
      </c>
      <c r="BG557" s="26" t="s">
        <v>82</v>
      </c>
      <c r="BH557" s="26">
        <f t="shared" si="422"/>
        <v>0</v>
      </c>
      <c r="BI557" s="26">
        <v>12</v>
      </c>
      <c r="BJ557" s="26" t="s">
        <v>347</v>
      </c>
      <c r="BK557" s="26">
        <f t="shared" si="423"/>
        <v>0</v>
      </c>
      <c r="BL557" s="26" t="s">
        <v>267</v>
      </c>
      <c r="BM557" s="26">
        <f t="shared" si="424"/>
        <v>0</v>
      </c>
      <c r="BN557" s="26" t="s">
        <v>306</v>
      </c>
      <c r="BO557" s="26">
        <f t="shared" si="425"/>
        <v>0</v>
      </c>
      <c r="BP557" s="26" t="s">
        <v>65</v>
      </c>
      <c r="BQ557" s="26">
        <f t="shared" si="426"/>
        <v>0</v>
      </c>
      <c r="BR557" s="26" t="s">
        <v>99</v>
      </c>
      <c r="BS557" s="26">
        <f t="shared" si="427"/>
        <v>0</v>
      </c>
      <c r="BT557" s="26" t="s">
        <v>82</v>
      </c>
      <c r="BU557" s="26">
        <f t="shared" si="428"/>
        <v>0</v>
      </c>
      <c r="BV557" s="26">
        <v>12</v>
      </c>
      <c r="BW557" s="26" t="s">
        <v>347</v>
      </c>
      <c r="BX557" s="26">
        <f t="shared" si="429"/>
        <v>0</v>
      </c>
      <c r="BY557" s="26" t="s">
        <v>86</v>
      </c>
      <c r="BZ557" s="26">
        <f t="shared" si="430"/>
        <v>0</v>
      </c>
      <c r="CA557" s="26" t="s">
        <v>306</v>
      </c>
      <c r="CB557" s="26">
        <f t="shared" si="431"/>
        <v>0</v>
      </c>
      <c r="CC557" s="26" t="s">
        <v>65</v>
      </c>
      <c r="CD557" s="26">
        <f t="shared" si="432"/>
        <v>0</v>
      </c>
      <c r="CE557" s="26" t="s">
        <v>99</v>
      </c>
      <c r="CF557" s="26">
        <f t="shared" si="433"/>
        <v>0</v>
      </c>
      <c r="CG557" s="26" t="s">
        <v>82</v>
      </c>
      <c r="CH557" s="26">
        <f t="shared" si="434"/>
        <v>0</v>
      </c>
      <c r="CI557" s="26">
        <v>12</v>
      </c>
      <c r="CJ557" s="26" t="s">
        <v>347</v>
      </c>
      <c r="CK557" s="26">
        <f t="shared" si="435"/>
        <v>0</v>
      </c>
      <c r="CL557" s="26" t="s">
        <v>86</v>
      </c>
      <c r="CM557" s="26">
        <f t="shared" si="436"/>
        <v>0</v>
      </c>
      <c r="CN557" s="26" t="s">
        <v>306</v>
      </c>
      <c r="CO557" s="26">
        <f t="shared" si="437"/>
        <v>0</v>
      </c>
      <c r="CP557" s="26" t="s">
        <v>65</v>
      </c>
      <c r="CQ557" s="26">
        <f t="shared" si="438"/>
        <v>0</v>
      </c>
      <c r="CR557" s="26" t="s">
        <v>99</v>
      </c>
      <c r="CS557" s="26">
        <f t="shared" si="439"/>
        <v>0</v>
      </c>
      <c r="CT557" s="26" t="s">
        <v>82</v>
      </c>
      <c r="CU557" s="26">
        <f t="shared" si="440"/>
        <v>0</v>
      </c>
    </row>
    <row r="558" spans="1:99" ht="15.75" x14ac:dyDescent="0.15">
      <c r="A558" s="23" t="s">
        <v>1211</v>
      </c>
      <c r="B558" s="24" t="s">
        <v>1212</v>
      </c>
      <c r="C558" s="23" t="s">
        <v>160</v>
      </c>
      <c r="D558" s="23" t="s">
        <v>9</v>
      </c>
      <c r="E558" s="25"/>
      <c r="F558" s="23">
        <v>0.2</v>
      </c>
      <c r="G558" s="26">
        <v>0</v>
      </c>
      <c r="H558" s="26">
        <v>95</v>
      </c>
      <c r="I558" s="26">
        <v>54</v>
      </c>
      <c r="J558" s="26">
        <v>69</v>
      </c>
      <c r="K558" s="26">
        <v>66</v>
      </c>
      <c r="L558" s="26">
        <v>0</v>
      </c>
      <c r="M558" s="26">
        <v>54</v>
      </c>
      <c r="N558" s="27">
        <v>63</v>
      </c>
      <c r="O558" s="26">
        <v>0</v>
      </c>
      <c r="P558" s="26">
        <f t="shared" si="441"/>
        <v>401</v>
      </c>
      <c r="Q558" s="28" t="str">
        <f>IF(D558="物理类",IF(P558&gt;=分数线!$C$2,"本科",""),IF(D558="历史类",IF(P558&gt;=分数线!$C$3,"本科","")))</f>
        <v/>
      </c>
      <c r="R558" s="28">
        <f t="shared" si="442"/>
        <v>-7.2</v>
      </c>
      <c r="S558" s="28" t="str">
        <f>IF(D558="物理类",IF(P558&gt;=分数线!$C$6,"重本",""),IF(D558="历史类",IF(P558&gt;=分数线!$C$7,"重本","")))</f>
        <v/>
      </c>
      <c r="T558" s="28">
        <f t="shared" si="404"/>
        <v>0</v>
      </c>
      <c r="U558" s="28">
        <f t="shared" si="403"/>
        <v>-7.2</v>
      </c>
      <c r="V558" s="26">
        <v>12</v>
      </c>
      <c r="W558" s="26" t="s">
        <v>85</v>
      </c>
      <c r="X558" s="26">
        <f t="shared" si="405"/>
        <v>-0.12</v>
      </c>
      <c r="Y558" s="26" t="s">
        <v>86</v>
      </c>
      <c r="Z558" s="26">
        <f t="shared" si="406"/>
        <v>-0.12</v>
      </c>
      <c r="AA558" s="26" t="s">
        <v>306</v>
      </c>
      <c r="AB558" s="26">
        <f t="shared" si="407"/>
        <v>-0.12</v>
      </c>
      <c r="AC558" s="49" t="s">
        <v>65</v>
      </c>
      <c r="AD558" s="26">
        <f t="shared" si="408"/>
        <v>-0.12</v>
      </c>
      <c r="AE558" s="29" t="s">
        <v>466</v>
      </c>
      <c r="AF558" s="26">
        <f t="shared" si="409"/>
        <v>-0.12</v>
      </c>
      <c r="AG558" s="29" t="s">
        <v>269</v>
      </c>
      <c r="AH558" s="26">
        <f t="shared" si="410"/>
        <v>-0.12</v>
      </c>
      <c r="AI558" s="26">
        <v>12</v>
      </c>
      <c r="AJ558" s="26" t="s">
        <v>78</v>
      </c>
      <c r="AK558" s="26">
        <f t="shared" si="411"/>
        <v>-0.12</v>
      </c>
      <c r="AL558" s="26" t="s">
        <v>14</v>
      </c>
      <c r="AM558" s="26">
        <f t="shared" si="412"/>
        <v>-0.12</v>
      </c>
      <c r="AN558" s="26" t="s">
        <v>93</v>
      </c>
      <c r="AO558" s="26">
        <f t="shared" si="413"/>
        <v>-0.12</v>
      </c>
      <c r="AP558" s="26" t="s">
        <v>918</v>
      </c>
      <c r="AQ558" s="26">
        <f t="shared" si="414"/>
        <v>-0.12</v>
      </c>
      <c r="AR558" s="26" t="s">
        <v>228</v>
      </c>
      <c r="AS558" s="26">
        <f t="shared" si="415"/>
        <v>-0.12</v>
      </c>
      <c r="AT558" s="26" t="s">
        <v>82</v>
      </c>
      <c r="AU558" s="26">
        <f t="shared" si="416"/>
        <v>-0.12</v>
      </c>
      <c r="AV558" s="26">
        <v>12</v>
      </c>
      <c r="AW558" s="26" t="s">
        <v>347</v>
      </c>
      <c r="AX558" s="26">
        <f t="shared" si="417"/>
        <v>-0.18</v>
      </c>
      <c r="AY558" s="26" t="s">
        <v>267</v>
      </c>
      <c r="AZ558" s="26">
        <f t="shared" si="418"/>
        <v>-0.18</v>
      </c>
      <c r="BA558" s="26" t="s">
        <v>93</v>
      </c>
      <c r="BB558" s="26">
        <f t="shared" si="419"/>
        <v>-0.18</v>
      </c>
      <c r="BC558" s="26" t="s">
        <v>65</v>
      </c>
      <c r="BD558" s="26">
        <f t="shared" si="420"/>
        <v>-0.18</v>
      </c>
      <c r="BE558" s="26" t="s">
        <v>99</v>
      </c>
      <c r="BF558" s="26">
        <f t="shared" si="421"/>
        <v>-0.18</v>
      </c>
      <c r="BG558" s="26" t="s">
        <v>82</v>
      </c>
      <c r="BH558" s="26">
        <f t="shared" si="422"/>
        <v>-0.18</v>
      </c>
      <c r="BI558" s="26">
        <v>12</v>
      </c>
      <c r="BJ558" s="26" t="s">
        <v>347</v>
      </c>
      <c r="BK558" s="26">
        <f t="shared" si="423"/>
        <v>-0.18</v>
      </c>
      <c r="BL558" s="26" t="s">
        <v>267</v>
      </c>
      <c r="BM558" s="26">
        <f t="shared" si="424"/>
        <v>-0.18</v>
      </c>
      <c r="BN558" s="26" t="s">
        <v>306</v>
      </c>
      <c r="BO558" s="26">
        <f t="shared" si="425"/>
        <v>-0.18</v>
      </c>
      <c r="BP558" s="26" t="s">
        <v>65</v>
      </c>
      <c r="BQ558" s="26">
        <f t="shared" si="426"/>
        <v>-0.18</v>
      </c>
      <c r="BR558" s="26" t="s">
        <v>99</v>
      </c>
      <c r="BS558" s="26">
        <f t="shared" si="427"/>
        <v>-0.18</v>
      </c>
      <c r="BT558" s="26" t="s">
        <v>82</v>
      </c>
      <c r="BU558" s="26">
        <f t="shared" si="428"/>
        <v>-0.18</v>
      </c>
      <c r="BV558" s="26">
        <v>12</v>
      </c>
      <c r="BW558" s="26" t="s">
        <v>347</v>
      </c>
      <c r="BX558" s="26">
        <f t="shared" si="429"/>
        <v>-0.3</v>
      </c>
      <c r="BY558" s="26" t="s">
        <v>86</v>
      </c>
      <c r="BZ558" s="26">
        <f t="shared" si="430"/>
        <v>-0.3</v>
      </c>
      <c r="CA558" s="26" t="s">
        <v>306</v>
      </c>
      <c r="CB558" s="26">
        <f t="shared" si="431"/>
        <v>-0.3</v>
      </c>
      <c r="CC558" s="26" t="s">
        <v>65</v>
      </c>
      <c r="CD558" s="26">
        <f t="shared" si="432"/>
        <v>-0.3</v>
      </c>
      <c r="CE558" s="26" t="s">
        <v>99</v>
      </c>
      <c r="CF558" s="26">
        <f t="shared" si="433"/>
        <v>-0.3</v>
      </c>
      <c r="CG558" s="26" t="s">
        <v>82</v>
      </c>
      <c r="CH558" s="26">
        <f t="shared" si="434"/>
        <v>-0.3</v>
      </c>
      <c r="CI558" s="26">
        <v>12</v>
      </c>
      <c r="CJ558" s="26" t="s">
        <v>347</v>
      </c>
      <c r="CK558" s="26">
        <f t="shared" si="435"/>
        <v>-0.3</v>
      </c>
      <c r="CL558" s="26" t="s">
        <v>86</v>
      </c>
      <c r="CM558" s="26">
        <f t="shared" si="436"/>
        <v>-0.3</v>
      </c>
      <c r="CN558" s="26" t="s">
        <v>306</v>
      </c>
      <c r="CO558" s="26">
        <f t="shared" si="437"/>
        <v>-0.3</v>
      </c>
      <c r="CP558" s="26" t="s">
        <v>65</v>
      </c>
      <c r="CQ558" s="26">
        <f t="shared" si="438"/>
        <v>-0.3</v>
      </c>
      <c r="CR558" s="26" t="s">
        <v>99</v>
      </c>
      <c r="CS558" s="26">
        <f t="shared" si="439"/>
        <v>-0.3</v>
      </c>
      <c r="CT558" s="26" t="s">
        <v>82</v>
      </c>
      <c r="CU558" s="26">
        <f t="shared" si="440"/>
        <v>-0.3</v>
      </c>
    </row>
    <row r="559" spans="1:99" ht="15.75" x14ac:dyDescent="0.15">
      <c r="A559" s="23" t="s">
        <v>1213</v>
      </c>
      <c r="B559" s="24" t="s">
        <v>1214</v>
      </c>
      <c r="C559" s="23" t="s">
        <v>160</v>
      </c>
      <c r="D559" s="23" t="s">
        <v>9</v>
      </c>
      <c r="E559" s="25"/>
      <c r="F559" s="23">
        <v>0</v>
      </c>
      <c r="G559" s="26">
        <v>0</v>
      </c>
      <c r="H559" s="26">
        <v>86</v>
      </c>
      <c r="I559" s="26">
        <v>55</v>
      </c>
      <c r="J559" s="26">
        <v>87</v>
      </c>
      <c r="K559" s="26">
        <v>62</v>
      </c>
      <c r="L559" s="26">
        <v>0</v>
      </c>
      <c r="M559" s="26">
        <v>40</v>
      </c>
      <c r="N559" s="27">
        <v>70</v>
      </c>
      <c r="O559" s="26">
        <v>0</v>
      </c>
      <c r="P559" s="26">
        <f t="shared" si="441"/>
        <v>400</v>
      </c>
      <c r="Q559" s="28" t="str">
        <f>IF(D559="物理类",IF(P559&gt;=分数线!$C$2,"本科",""),IF(D559="历史类",IF(P559&gt;=分数线!$C$3,"本科","")))</f>
        <v/>
      </c>
      <c r="R559" s="28">
        <f t="shared" si="442"/>
        <v>0</v>
      </c>
      <c r="S559" s="28" t="str">
        <f>IF(D559="物理类",IF(P559&gt;=分数线!$C$6,"重本",""),IF(D559="历史类",IF(P559&gt;=分数线!$C$7,"重本","")))</f>
        <v/>
      </c>
      <c r="T559" s="28">
        <f t="shared" si="404"/>
        <v>0</v>
      </c>
      <c r="U559" s="28">
        <f t="shared" si="403"/>
        <v>0</v>
      </c>
      <c r="V559" s="26">
        <v>12</v>
      </c>
      <c r="W559" s="26" t="s">
        <v>85</v>
      </c>
      <c r="X559" s="26">
        <f t="shared" si="405"/>
        <v>0</v>
      </c>
      <c r="Y559" s="26" t="s">
        <v>274</v>
      </c>
      <c r="Z559" s="26">
        <f t="shared" si="406"/>
        <v>0</v>
      </c>
      <c r="AA559" s="26" t="s">
        <v>93</v>
      </c>
      <c r="AB559" s="26">
        <f t="shared" si="407"/>
        <v>0</v>
      </c>
      <c r="AC559" s="49" t="s">
        <v>25</v>
      </c>
      <c r="AD559" s="26">
        <f t="shared" si="408"/>
        <v>0</v>
      </c>
      <c r="AE559" s="29" t="s">
        <v>466</v>
      </c>
      <c r="AF559" s="26">
        <f t="shared" si="409"/>
        <v>0</v>
      </c>
      <c r="AG559" s="29" t="s">
        <v>228</v>
      </c>
      <c r="AH559" s="26">
        <f t="shared" si="410"/>
        <v>0</v>
      </c>
      <c r="AI559" s="26">
        <v>12</v>
      </c>
      <c r="AJ559" s="26" t="s">
        <v>78</v>
      </c>
      <c r="AK559" s="26">
        <f t="shared" si="411"/>
        <v>0</v>
      </c>
      <c r="AL559" s="26" t="s">
        <v>14</v>
      </c>
      <c r="AM559" s="26">
        <f t="shared" si="412"/>
        <v>0</v>
      </c>
      <c r="AN559" s="26" t="s">
        <v>93</v>
      </c>
      <c r="AO559" s="26">
        <f t="shared" si="413"/>
        <v>0</v>
      </c>
      <c r="AP559" s="26" t="s">
        <v>918</v>
      </c>
      <c r="AQ559" s="26">
        <f t="shared" si="414"/>
        <v>0</v>
      </c>
      <c r="AR559" s="26" t="s">
        <v>228</v>
      </c>
      <c r="AS559" s="26">
        <f t="shared" si="415"/>
        <v>0</v>
      </c>
      <c r="AT559" s="26" t="s">
        <v>82</v>
      </c>
      <c r="AU559" s="26">
        <f t="shared" si="416"/>
        <v>0</v>
      </c>
      <c r="AV559" s="26">
        <v>12</v>
      </c>
      <c r="AW559" s="26" t="s">
        <v>347</v>
      </c>
      <c r="AX559" s="26">
        <f t="shared" si="417"/>
        <v>0</v>
      </c>
      <c r="AY559" s="26" t="s">
        <v>267</v>
      </c>
      <c r="AZ559" s="26">
        <f t="shared" si="418"/>
        <v>0</v>
      </c>
      <c r="BA559" s="26" t="s">
        <v>93</v>
      </c>
      <c r="BB559" s="26">
        <f t="shared" si="419"/>
        <v>0</v>
      </c>
      <c r="BC559" s="26" t="s">
        <v>65</v>
      </c>
      <c r="BD559" s="26">
        <f t="shared" si="420"/>
        <v>0</v>
      </c>
      <c r="BE559" s="26" t="s">
        <v>99</v>
      </c>
      <c r="BF559" s="26">
        <f t="shared" si="421"/>
        <v>0</v>
      </c>
      <c r="BG559" s="26" t="s">
        <v>82</v>
      </c>
      <c r="BH559" s="26">
        <f t="shared" si="422"/>
        <v>0</v>
      </c>
      <c r="BI559" s="26">
        <v>12</v>
      </c>
      <c r="BJ559" s="26" t="s">
        <v>347</v>
      </c>
      <c r="BK559" s="26">
        <f t="shared" si="423"/>
        <v>0</v>
      </c>
      <c r="BL559" s="26" t="s">
        <v>267</v>
      </c>
      <c r="BM559" s="26">
        <f t="shared" si="424"/>
        <v>0</v>
      </c>
      <c r="BN559" s="26" t="s">
        <v>306</v>
      </c>
      <c r="BO559" s="26">
        <f t="shared" si="425"/>
        <v>0</v>
      </c>
      <c r="BP559" s="26" t="s">
        <v>65</v>
      </c>
      <c r="BQ559" s="26">
        <f t="shared" si="426"/>
        <v>0</v>
      </c>
      <c r="BR559" s="26" t="s">
        <v>99</v>
      </c>
      <c r="BS559" s="26">
        <f t="shared" si="427"/>
        <v>0</v>
      </c>
      <c r="BT559" s="26" t="s">
        <v>82</v>
      </c>
      <c r="BU559" s="26">
        <f t="shared" si="428"/>
        <v>0</v>
      </c>
      <c r="BV559" s="26">
        <v>12</v>
      </c>
      <c r="BW559" s="26" t="s">
        <v>347</v>
      </c>
      <c r="BX559" s="26">
        <f t="shared" si="429"/>
        <v>0</v>
      </c>
      <c r="BY559" s="26" t="s">
        <v>86</v>
      </c>
      <c r="BZ559" s="26">
        <f t="shared" si="430"/>
        <v>0</v>
      </c>
      <c r="CA559" s="26" t="s">
        <v>306</v>
      </c>
      <c r="CB559" s="26">
        <f t="shared" si="431"/>
        <v>0</v>
      </c>
      <c r="CC559" s="26" t="s">
        <v>65</v>
      </c>
      <c r="CD559" s="26">
        <f t="shared" si="432"/>
        <v>0</v>
      </c>
      <c r="CE559" s="26" t="s">
        <v>99</v>
      </c>
      <c r="CF559" s="26">
        <f t="shared" si="433"/>
        <v>0</v>
      </c>
      <c r="CG559" s="26" t="s">
        <v>82</v>
      </c>
      <c r="CH559" s="26">
        <f t="shared" si="434"/>
        <v>0</v>
      </c>
      <c r="CI559" s="26">
        <v>12</v>
      </c>
      <c r="CJ559" s="26" t="s">
        <v>347</v>
      </c>
      <c r="CK559" s="26">
        <f t="shared" si="435"/>
        <v>0</v>
      </c>
      <c r="CL559" s="26" t="s">
        <v>86</v>
      </c>
      <c r="CM559" s="26">
        <f t="shared" si="436"/>
        <v>0</v>
      </c>
      <c r="CN559" s="26" t="s">
        <v>306</v>
      </c>
      <c r="CO559" s="26">
        <f t="shared" si="437"/>
        <v>0</v>
      </c>
      <c r="CP559" s="26" t="s">
        <v>65</v>
      </c>
      <c r="CQ559" s="26">
        <f t="shared" si="438"/>
        <v>0</v>
      </c>
      <c r="CR559" s="26" t="s">
        <v>99</v>
      </c>
      <c r="CS559" s="26">
        <f t="shared" si="439"/>
        <v>0</v>
      </c>
      <c r="CT559" s="26" t="s">
        <v>82</v>
      </c>
      <c r="CU559" s="26">
        <f t="shared" si="440"/>
        <v>0</v>
      </c>
    </row>
    <row r="560" spans="1:99" ht="15.75" x14ac:dyDescent="0.15">
      <c r="A560" s="23" t="s">
        <v>1215</v>
      </c>
      <c r="B560" s="24" t="s">
        <v>1216</v>
      </c>
      <c r="C560" s="23" t="s">
        <v>160</v>
      </c>
      <c r="D560" s="23" t="s">
        <v>9</v>
      </c>
      <c r="E560" s="25"/>
      <c r="F560" s="23">
        <v>0</v>
      </c>
      <c r="G560" s="26">
        <v>0</v>
      </c>
      <c r="H560" s="26">
        <v>90</v>
      </c>
      <c r="I560" s="26">
        <v>49</v>
      </c>
      <c r="J560" s="26">
        <v>87</v>
      </c>
      <c r="K560" s="26">
        <v>59</v>
      </c>
      <c r="L560" s="26">
        <v>0</v>
      </c>
      <c r="M560" s="26">
        <v>51</v>
      </c>
      <c r="N560" s="27">
        <v>62</v>
      </c>
      <c r="O560" s="26">
        <v>0</v>
      </c>
      <c r="P560" s="26">
        <f t="shared" si="441"/>
        <v>398</v>
      </c>
      <c r="Q560" s="28" t="str">
        <f>IF(D560="物理类",IF(P560&gt;=分数线!$C$2,"本科",""),IF(D560="历史类",IF(P560&gt;=分数线!$C$3,"本科","")))</f>
        <v/>
      </c>
      <c r="R560" s="28">
        <f t="shared" si="442"/>
        <v>0</v>
      </c>
      <c r="S560" s="28" t="str">
        <f>IF(D560="物理类",IF(P560&gt;=分数线!$C$6,"重本",""),IF(D560="历史类",IF(P560&gt;=分数线!$C$7,"重本","")))</f>
        <v/>
      </c>
      <c r="T560" s="28">
        <f t="shared" si="404"/>
        <v>0</v>
      </c>
      <c r="U560" s="28">
        <f t="shared" si="403"/>
        <v>0</v>
      </c>
      <c r="V560" s="26">
        <v>12</v>
      </c>
      <c r="W560" s="26" t="s">
        <v>85</v>
      </c>
      <c r="X560" s="26">
        <f t="shared" si="405"/>
        <v>0</v>
      </c>
      <c r="Y560" s="26" t="s">
        <v>274</v>
      </c>
      <c r="Z560" s="26">
        <f t="shared" si="406"/>
        <v>0</v>
      </c>
      <c r="AA560" s="26" t="s">
        <v>93</v>
      </c>
      <c r="AB560" s="26">
        <f t="shared" si="407"/>
        <v>0</v>
      </c>
      <c r="AC560" s="49" t="s">
        <v>25</v>
      </c>
      <c r="AD560" s="26">
        <f t="shared" si="408"/>
        <v>0</v>
      </c>
      <c r="AE560" s="29" t="s">
        <v>466</v>
      </c>
      <c r="AF560" s="26">
        <f t="shared" si="409"/>
        <v>0</v>
      </c>
      <c r="AG560" s="29" t="s">
        <v>228</v>
      </c>
      <c r="AH560" s="26">
        <f t="shared" si="410"/>
        <v>0</v>
      </c>
      <c r="AI560" s="26">
        <v>12</v>
      </c>
      <c r="AJ560" s="26" t="s">
        <v>78</v>
      </c>
      <c r="AK560" s="26">
        <f t="shared" si="411"/>
        <v>0</v>
      </c>
      <c r="AL560" s="26" t="s">
        <v>14</v>
      </c>
      <c r="AM560" s="26">
        <f t="shared" si="412"/>
        <v>0</v>
      </c>
      <c r="AN560" s="26" t="s">
        <v>93</v>
      </c>
      <c r="AO560" s="26">
        <f t="shared" si="413"/>
        <v>0</v>
      </c>
      <c r="AP560" s="26" t="s">
        <v>918</v>
      </c>
      <c r="AQ560" s="26">
        <f t="shared" si="414"/>
        <v>0</v>
      </c>
      <c r="AR560" s="26" t="s">
        <v>228</v>
      </c>
      <c r="AS560" s="26">
        <f t="shared" si="415"/>
        <v>0</v>
      </c>
      <c r="AT560" s="26" t="s">
        <v>82</v>
      </c>
      <c r="AU560" s="26">
        <f t="shared" si="416"/>
        <v>0</v>
      </c>
      <c r="AV560" s="26">
        <v>12</v>
      </c>
      <c r="AW560" s="26" t="s">
        <v>347</v>
      </c>
      <c r="AX560" s="26">
        <f t="shared" si="417"/>
        <v>0</v>
      </c>
      <c r="AY560" s="26" t="s">
        <v>267</v>
      </c>
      <c r="AZ560" s="26">
        <f t="shared" si="418"/>
        <v>0</v>
      </c>
      <c r="BA560" s="26" t="s">
        <v>93</v>
      </c>
      <c r="BB560" s="26">
        <f t="shared" si="419"/>
        <v>0</v>
      </c>
      <c r="BC560" s="26" t="s">
        <v>65</v>
      </c>
      <c r="BD560" s="26">
        <f t="shared" si="420"/>
        <v>0</v>
      </c>
      <c r="BE560" s="26" t="s">
        <v>99</v>
      </c>
      <c r="BF560" s="26">
        <f t="shared" si="421"/>
        <v>0</v>
      </c>
      <c r="BG560" s="26" t="s">
        <v>82</v>
      </c>
      <c r="BH560" s="26">
        <f t="shared" si="422"/>
        <v>0</v>
      </c>
      <c r="BI560" s="26">
        <v>12</v>
      </c>
      <c r="BJ560" s="26" t="s">
        <v>347</v>
      </c>
      <c r="BK560" s="26">
        <f t="shared" si="423"/>
        <v>0</v>
      </c>
      <c r="BL560" s="26" t="s">
        <v>267</v>
      </c>
      <c r="BM560" s="26">
        <f t="shared" si="424"/>
        <v>0</v>
      </c>
      <c r="BN560" s="26" t="s">
        <v>306</v>
      </c>
      <c r="BO560" s="26">
        <f t="shared" si="425"/>
        <v>0</v>
      </c>
      <c r="BP560" s="26" t="s">
        <v>65</v>
      </c>
      <c r="BQ560" s="26">
        <f t="shared" si="426"/>
        <v>0</v>
      </c>
      <c r="BR560" s="26" t="s">
        <v>99</v>
      </c>
      <c r="BS560" s="26">
        <f t="shared" si="427"/>
        <v>0</v>
      </c>
      <c r="BT560" s="26" t="s">
        <v>82</v>
      </c>
      <c r="BU560" s="26">
        <f t="shared" si="428"/>
        <v>0</v>
      </c>
      <c r="BV560" s="26">
        <v>12</v>
      </c>
      <c r="BW560" s="26" t="s">
        <v>347</v>
      </c>
      <c r="BX560" s="26">
        <f t="shared" si="429"/>
        <v>0</v>
      </c>
      <c r="BY560" s="26" t="s">
        <v>86</v>
      </c>
      <c r="BZ560" s="26">
        <f t="shared" si="430"/>
        <v>0</v>
      </c>
      <c r="CA560" s="26" t="s">
        <v>306</v>
      </c>
      <c r="CB560" s="26">
        <f t="shared" si="431"/>
        <v>0</v>
      </c>
      <c r="CC560" s="26" t="s">
        <v>65</v>
      </c>
      <c r="CD560" s="26">
        <f t="shared" si="432"/>
        <v>0</v>
      </c>
      <c r="CE560" s="26" t="s">
        <v>99</v>
      </c>
      <c r="CF560" s="26">
        <f t="shared" si="433"/>
        <v>0</v>
      </c>
      <c r="CG560" s="26" t="s">
        <v>82</v>
      </c>
      <c r="CH560" s="26">
        <f t="shared" si="434"/>
        <v>0</v>
      </c>
      <c r="CI560" s="26">
        <v>12</v>
      </c>
      <c r="CJ560" s="26" t="s">
        <v>347</v>
      </c>
      <c r="CK560" s="26">
        <f t="shared" si="435"/>
        <v>0</v>
      </c>
      <c r="CL560" s="26" t="s">
        <v>86</v>
      </c>
      <c r="CM560" s="26">
        <f t="shared" si="436"/>
        <v>0</v>
      </c>
      <c r="CN560" s="26" t="s">
        <v>306</v>
      </c>
      <c r="CO560" s="26">
        <f t="shared" si="437"/>
        <v>0</v>
      </c>
      <c r="CP560" s="26" t="s">
        <v>65</v>
      </c>
      <c r="CQ560" s="26">
        <f t="shared" si="438"/>
        <v>0</v>
      </c>
      <c r="CR560" s="26" t="s">
        <v>99</v>
      </c>
      <c r="CS560" s="26">
        <f t="shared" si="439"/>
        <v>0</v>
      </c>
      <c r="CT560" s="26" t="s">
        <v>82</v>
      </c>
      <c r="CU560" s="26">
        <f t="shared" si="440"/>
        <v>0</v>
      </c>
    </row>
    <row r="561" spans="1:99" ht="15.75" x14ac:dyDescent="0.15">
      <c r="A561" s="23" t="s">
        <v>1217</v>
      </c>
      <c r="B561" s="24" t="s">
        <v>1218</v>
      </c>
      <c r="C561" s="23" t="s">
        <v>160</v>
      </c>
      <c r="D561" s="23" t="s">
        <v>9</v>
      </c>
      <c r="E561" s="25"/>
      <c r="F561" s="23">
        <v>0.2</v>
      </c>
      <c r="G561" s="26">
        <v>0</v>
      </c>
      <c r="H561" s="26">
        <v>93</v>
      </c>
      <c r="I561" s="26">
        <v>68</v>
      </c>
      <c r="J561" s="26">
        <v>62</v>
      </c>
      <c r="K561" s="26">
        <v>58</v>
      </c>
      <c r="L561" s="26">
        <v>0</v>
      </c>
      <c r="M561" s="26">
        <v>44</v>
      </c>
      <c r="N561" s="27">
        <v>68</v>
      </c>
      <c r="O561" s="26">
        <v>0</v>
      </c>
      <c r="P561" s="26">
        <f t="shared" si="441"/>
        <v>393</v>
      </c>
      <c r="Q561" s="28" t="str">
        <f>IF(D561="物理类",IF(P561&gt;=分数线!$C$2,"本科",""),IF(D561="历史类",IF(P561&gt;=分数线!$C$3,"本科","")))</f>
        <v/>
      </c>
      <c r="R561" s="28">
        <f t="shared" si="442"/>
        <v>-7.2</v>
      </c>
      <c r="S561" s="28" t="str">
        <f>IF(D561="物理类",IF(P561&gt;=分数线!$C$6,"重本",""),IF(D561="历史类",IF(P561&gt;=分数线!$C$7,"重本","")))</f>
        <v/>
      </c>
      <c r="T561" s="28">
        <f t="shared" si="404"/>
        <v>0</v>
      </c>
      <c r="U561" s="28">
        <f t="shared" si="403"/>
        <v>-7.2</v>
      </c>
      <c r="V561" s="26">
        <v>12</v>
      </c>
      <c r="W561" s="26" t="s">
        <v>181</v>
      </c>
      <c r="X561" s="26">
        <f t="shared" si="405"/>
        <v>-0.12</v>
      </c>
      <c r="Y561" s="26" t="s">
        <v>182</v>
      </c>
      <c r="Z561" s="26">
        <f t="shared" si="406"/>
        <v>-0.12</v>
      </c>
      <c r="AA561" s="26" t="s">
        <v>91</v>
      </c>
      <c r="AB561" s="26">
        <f t="shared" si="407"/>
        <v>-0.12</v>
      </c>
      <c r="AC561" s="49" t="s">
        <v>27</v>
      </c>
      <c r="AD561" s="26">
        <f t="shared" si="408"/>
        <v>-0.12</v>
      </c>
      <c r="AE561" s="29" t="s">
        <v>66</v>
      </c>
      <c r="AF561" s="26">
        <f t="shared" si="409"/>
        <v>-0.12</v>
      </c>
      <c r="AG561" s="29" t="s">
        <v>185</v>
      </c>
      <c r="AH561" s="26">
        <f t="shared" si="410"/>
        <v>-0.12</v>
      </c>
      <c r="AI561" s="26">
        <v>12</v>
      </c>
      <c r="AJ561" s="26" t="s">
        <v>78</v>
      </c>
      <c r="AK561" s="26">
        <f t="shared" si="411"/>
        <v>-0.12</v>
      </c>
      <c r="AL561" s="26" t="s">
        <v>14</v>
      </c>
      <c r="AM561" s="26">
        <f t="shared" si="412"/>
        <v>-0.12</v>
      </c>
      <c r="AN561" s="26" t="s">
        <v>93</v>
      </c>
      <c r="AO561" s="26">
        <f t="shared" si="413"/>
        <v>-0.12</v>
      </c>
      <c r="AP561" s="26" t="s">
        <v>918</v>
      </c>
      <c r="AQ561" s="26">
        <f t="shared" si="414"/>
        <v>-0.12</v>
      </c>
      <c r="AR561" s="26" t="s">
        <v>228</v>
      </c>
      <c r="AS561" s="26">
        <f t="shared" si="415"/>
        <v>-0.12</v>
      </c>
      <c r="AT561" s="26" t="s">
        <v>82</v>
      </c>
      <c r="AU561" s="26">
        <f t="shared" si="416"/>
        <v>-0.12</v>
      </c>
      <c r="AV561" s="26">
        <v>12</v>
      </c>
      <c r="AW561" s="26" t="s">
        <v>347</v>
      </c>
      <c r="AX561" s="26">
        <f t="shared" si="417"/>
        <v>-0.18</v>
      </c>
      <c r="AY561" s="26" t="s">
        <v>267</v>
      </c>
      <c r="AZ561" s="26">
        <f t="shared" si="418"/>
        <v>-0.18</v>
      </c>
      <c r="BA561" s="26" t="s">
        <v>93</v>
      </c>
      <c r="BB561" s="26">
        <f t="shared" si="419"/>
        <v>-0.18</v>
      </c>
      <c r="BC561" s="26" t="s">
        <v>65</v>
      </c>
      <c r="BD561" s="26">
        <f t="shared" si="420"/>
        <v>-0.18</v>
      </c>
      <c r="BE561" s="26" t="s">
        <v>99</v>
      </c>
      <c r="BF561" s="26">
        <f t="shared" si="421"/>
        <v>-0.18</v>
      </c>
      <c r="BG561" s="26" t="s">
        <v>82</v>
      </c>
      <c r="BH561" s="26">
        <f t="shared" si="422"/>
        <v>-0.18</v>
      </c>
      <c r="BI561" s="26">
        <v>12</v>
      </c>
      <c r="BJ561" s="26" t="s">
        <v>347</v>
      </c>
      <c r="BK561" s="26">
        <f t="shared" si="423"/>
        <v>-0.18</v>
      </c>
      <c r="BL561" s="26" t="s">
        <v>267</v>
      </c>
      <c r="BM561" s="26">
        <f t="shared" si="424"/>
        <v>-0.18</v>
      </c>
      <c r="BN561" s="26" t="s">
        <v>306</v>
      </c>
      <c r="BO561" s="26">
        <f t="shared" si="425"/>
        <v>-0.18</v>
      </c>
      <c r="BP561" s="26" t="s">
        <v>65</v>
      </c>
      <c r="BQ561" s="26">
        <f t="shared" si="426"/>
        <v>-0.18</v>
      </c>
      <c r="BR561" s="26" t="s">
        <v>99</v>
      </c>
      <c r="BS561" s="26">
        <f t="shared" si="427"/>
        <v>-0.18</v>
      </c>
      <c r="BT561" s="26" t="s">
        <v>82</v>
      </c>
      <c r="BU561" s="26">
        <f t="shared" si="428"/>
        <v>-0.18</v>
      </c>
      <c r="BV561" s="26">
        <v>12</v>
      </c>
      <c r="BW561" s="26" t="s">
        <v>347</v>
      </c>
      <c r="BX561" s="26">
        <f t="shared" si="429"/>
        <v>-0.3</v>
      </c>
      <c r="BY561" s="26" t="s">
        <v>86</v>
      </c>
      <c r="BZ561" s="26">
        <f t="shared" si="430"/>
        <v>-0.3</v>
      </c>
      <c r="CA561" s="26" t="s">
        <v>306</v>
      </c>
      <c r="CB561" s="26">
        <f t="shared" si="431"/>
        <v>-0.3</v>
      </c>
      <c r="CC561" s="26" t="s">
        <v>65</v>
      </c>
      <c r="CD561" s="26">
        <f t="shared" si="432"/>
        <v>-0.3</v>
      </c>
      <c r="CE561" s="26" t="s">
        <v>99</v>
      </c>
      <c r="CF561" s="26">
        <f t="shared" si="433"/>
        <v>-0.3</v>
      </c>
      <c r="CG561" s="26" t="s">
        <v>82</v>
      </c>
      <c r="CH561" s="26">
        <f t="shared" si="434"/>
        <v>-0.3</v>
      </c>
      <c r="CI561" s="26">
        <v>12</v>
      </c>
      <c r="CJ561" s="26" t="s">
        <v>347</v>
      </c>
      <c r="CK561" s="26">
        <f t="shared" si="435"/>
        <v>-0.3</v>
      </c>
      <c r="CL561" s="26" t="s">
        <v>86</v>
      </c>
      <c r="CM561" s="26">
        <f t="shared" si="436"/>
        <v>-0.3</v>
      </c>
      <c r="CN561" s="26" t="s">
        <v>306</v>
      </c>
      <c r="CO561" s="26">
        <f t="shared" si="437"/>
        <v>-0.3</v>
      </c>
      <c r="CP561" s="26" t="s">
        <v>65</v>
      </c>
      <c r="CQ561" s="26">
        <f t="shared" si="438"/>
        <v>-0.3</v>
      </c>
      <c r="CR561" s="26" t="s">
        <v>99</v>
      </c>
      <c r="CS561" s="26">
        <f t="shared" si="439"/>
        <v>-0.3</v>
      </c>
      <c r="CT561" s="26" t="s">
        <v>82</v>
      </c>
      <c r="CU561" s="26">
        <f t="shared" si="440"/>
        <v>-0.3</v>
      </c>
    </row>
    <row r="562" spans="1:99" ht="15.75" x14ac:dyDescent="0.15">
      <c r="A562" s="23" t="s">
        <v>302</v>
      </c>
      <c r="B562" s="24" t="s">
        <v>1219</v>
      </c>
      <c r="C562" s="23" t="s">
        <v>160</v>
      </c>
      <c r="D562" s="23" t="s">
        <v>9</v>
      </c>
      <c r="E562" s="25"/>
      <c r="F562" s="23">
        <v>0</v>
      </c>
      <c r="G562" s="26">
        <v>0</v>
      </c>
      <c r="H562" s="26">
        <v>78</v>
      </c>
      <c r="I562" s="26">
        <v>68</v>
      </c>
      <c r="J562" s="26">
        <v>70</v>
      </c>
      <c r="K562" s="26">
        <v>43</v>
      </c>
      <c r="L562" s="26">
        <v>0</v>
      </c>
      <c r="M562" s="26">
        <v>58</v>
      </c>
      <c r="N562" s="27">
        <v>75</v>
      </c>
      <c r="O562" s="26">
        <v>0</v>
      </c>
      <c r="P562" s="26">
        <f t="shared" si="441"/>
        <v>392</v>
      </c>
      <c r="Q562" s="28" t="str">
        <f>IF(D562="物理类",IF(P562&gt;=分数线!$C$2,"本科",""),IF(D562="历史类",IF(P562&gt;=分数线!$C$3,"本科","")))</f>
        <v/>
      </c>
      <c r="R562" s="28">
        <f t="shared" si="442"/>
        <v>0</v>
      </c>
      <c r="S562" s="28" t="str">
        <f>IF(D562="物理类",IF(P562&gt;=分数线!$C$6,"重本",""),IF(D562="历史类",IF(P562&gt;=分数线!$C$7,"重本","")))</f>
        <v/>
      </c>
      <c r="T562" s="28">
        <f t="shared" si="404"/>
        <v>0</v>
      </c>
      <c r="U562" s="28">
        <f t="shared" si="403"/>
        <v>0</v>
      </c>
      <c r="V562" s="26">
        <v>12</v>
      </c>
      <c r="W562" s="26" t="s">
        <v>85</v>
      </c>
      <c r="X562" s="26">
        <f t="shared" si="405"/>
        <v>0</v>
      </c>
      <c r="Y562" s="26" t="s">
        <v>274</v>
      </c>
      <c r="Z562" s="26">
        <f t="shared" si="406"/>
        <v>0</v>
      </c>
      <c r="AA562" s="26" t="s">
        <v>93</v>
      </c>
      <c r="AB562" s="26">
        <f t="shared" si="407"/>
        <v>0</v>
      </c>
      <c r="AC562" s="49" t="s">
        <v>25</v>
      </c>
      <c r="AD562" s="26">
        <f t="shared" si="408"/>
        <v>0</v>
      </c>
      <c r="AE562" s="29" t="s">
        <v>466</v>
      </c>
      <c r="AF562" s="26">
        <f t="shared" si="409"/>
        <v>0</v>
      </c>
      <c r="AG562" s="29" t="s">
        <v>228</v>
      </c>
      <c r="AH562" s="26">
        <f t="shared" si="410"/>
        <v>0</v>
      </c>
      <c r="AI562" s="26">
        <v>12</v>
      </c>
      <c r="AJ562" s="26" t="s">
        <v>78</v>
      </c>
      <c r="AK562" s="26">
        <f t="shared" si="411"/>
        <v>0</v>
      </c>
      <c r="AL562" s="26" t="s">
        <v>14</v>
      </c>
      <c r="AM562" s="26">
        <f t="shared" si="412"/>
        <v>0</v>
      </c>
      <c r="AN562" s="26" t="s">
        <v>93</v>
      </c>
      <c r="AO562" s="26">
        <f t="shared" si="413"/>
        <v>0</v>
      </c>
      <c r="AP562" s="26" t="s">
        <v>918</v>
      </c>
      <c r="AQ562" s="26">
        <f t="shared" si="414"/>
        <v>0</v>
      </c>
      <c r="AR562" s="26" t="s">
        <v>228</v>
      </c>
      <c r="AS562" s="26">
        <f t="shared" si="415"/>
        <v>0</v>
      </c>
      <c r="AT562" s="26" t="s">
        <v>82</v>
      </c>
      <c r="AU562" s="26">
        <f t="shared" si="416"/>
        <v>0</v>
      </c>
      <c r="AV562" s="26">
        <v>12</v>
      </c>
      <c r="AW562" s="26" t="s">
        <v>347</v>
      </c>
      <c r="AX562" s="26">
        <f t="shared" si="417"/>
        <v>0</v>
      </c>
      <c r="AY562" s="26" t="s">
        <v>267</v>
      </c>
      <c r="AZ562" s="26">
        <f t="shared" si="418"/>
        <v>0</v>
      </c>
      <c r="BA562" s="26" t="s">
        <v>93</v>
      </c>
      <c r="BB562" s="26">
        <f t="shared" si="419"/>
        <v>0</v>
      </c>
      <c r="BC562" s="26" t="s">
        <v>65</v>
      </c>
      <c r="BD562" s="26">
        <f t="shared" si="420"/>
        <v>0</v>
      </c>
      <c r="BE562" s="26" t="s">
        <v>99</v>
      </c>
      <c r="BF562" s="26">
        <f t="shared" si="421"/>
        <v>0</v>
      </c>
      <c r="BG562" s="26" t="s">
        <v>82</v>
      </c>
      <c r="BH562" s="26">
        <f t="shared" si="422"/>
        <v>0</v>
      </c>
      <c r="BI562" s="26">
        <v>12</v>
      </c>
      <c r="BJ562" s="26" t="s">
        <v>347</v>
      </c>
      <c r="BK562" s="26">
        <f t="shared" si="423"/>
        <v>0</v>
      </c>
      <c r="BL562" s="26" t="s">
        <v>267</v>
      </c>
      <c r="BM562" s="26">
        <f t="shared" si="424"/>
        <v>0</v>
      </c>
      <c r="BN562" s="26" t="s">
        <v>306</v>
      </c>
      <c r="BO562" s="26">
        <f t="shared" si="425"/>
        <v>0</v>
      </c>
      <c r="BP562" s="26" t="s">
        <v>65</v>
      </c>
      <c r="BQ562" s="26">
        <f t="shared" si="426"/>
        <v>0</v>
      </c>
      <c r="BR562" s="26" t="s">
        <v>99</v>
      </c>
      <c r="BS562" s="26">
        <f t="shared" si="427"/>
        <v>0</v>
      </c>
      <c r="BT562" s="26" t="s">
        <v>82</v>
      </c>
      <c r="BU562" s="26">
        <f t="shared" si="428"/>
        <v>0</v>
      </c>
      <c r="BV562" s="26">
        <v>12</v>
      </c>
      <c r="BW562" s="26" t="s">
        <v>347</v>
      </c>
      <c r="BX562" s="26">
        <f t="shared" si="429"/>
        <v>0</v>
      </c>
      <c r="BY562" s="26" t="s">
        <v>86</v>
      </c>
      <c r="BZ562" s="26">
        <f t="shared" si="430"/>
        <v>0</v>
      </c>
      <c r="CA562" s="26" t="s">
        <v>306</v>
      </c>
      <c r="CB562" s="26">
        <f t="shared" si="431"/>
        <v>0</v>
      </c>
      <c r="CC562" s="26" t="s">
        <v>65</v>
      </c>
      <c r="CD562" s="26">
        <f t="shared" si="432"/>
        <v>0</v>
      </c>
      <c r="CE562" s="26" t="s">
        <v>99</v>
      </c>
      <c r="CF562" s="26">
        <f t="shared" si="433"/>
        <v>0</v>
      </c>
      <c r="CG562" s="26" t="s">
        <v>82</v>
      </c>
      <c r="CH562" s="26">
        <f t="shared" si="434"/>
        <v>0</v>
      </c>
      <c r="CI562" s="26">
        <v>12</v>
      </c>
      <c r="CJ562" s="26" t="s">
        <v>347</v>
      </c>
      <c r="CK562" s="26">
        <f t="shared" si="435"/>
        <v>0</v>
      </c>
      <c r="CL562" s="26" t="s">
        <v>86</v>
      </c>
      <c r="CM562" s="26">
        <f t="shared" si="436"/>
        <v>0</v>
      </c>
      <c r="CN562" s="26" t="s">
        <v>306</v>
      </c>
      <c r="CO562" s="26">
        <f t="shared" si="437"/>
        <v>0</v>
      </c>
      <c r="CP562" s="26" t="s">
        <v>65</v>
      </c>
      <c r="CQ562" s="26">
        <f t="shared" si="438"/>
        <v>0</v>
      </c>
      <c r="CR562" s="26" t="s">
        <v>99</v>
      </c>
      <c r="CS562" s="26">
        <f t="shared" si="439"/>
        <v>0</v>
      </c>
      <c r="CT562" s="26" t="s">
        <v>82</v>
      </c>
      <c r="CU562" s="26">
        <f t="shared" si="440"/>
        <v>0</v>
      </c>
    </row>
    <row r="563" spans="1:99" ht="15.75" x14ac:dyDescent="0.15">
      <c r="A563" s="23" t="s">
        <v>1220</v>
      </c>
      <c r="B563" s="24" t="s">
        <v>1221</v>
      </c>
      <c r="C563" s="23" t="s">
        <v>160</v>
      </c>
      <c r="D563" s="23" t="s">
        <v>9</v>
      </c>
      <c r="E563" s="25"/>
      <c r="F563" s="23">
        <v>0</v>
      </c>
      <c r="G563" s="26">
        <v>0</v>
      </c>
      <c r="H563" s="26">
        <v>90</v>
      </c>
      <c r="I563" s="26">
        <v>77</v>
      </c>
      <c r="J563" s="26">
        <v>65</v>
      </c>
      <c r="K563" s="26">
        <v>65</v>
      </c>
      <c r="L563" s="26">
        <v>0</v>
      </c>
      <c r="M563" s="26">
        <v>40</v>
      </c>
      <c r="N563" s="27">
        <v>53</v>
      </c>
      <c r="O563" s="26">
        <v>0</v>
      </c>
      <c r="P563" s="26">
        <f t="shared" si="441"/>
        <v>390</v>
      </c>
      <c r="Q563" s="28" t="str">
        <f>IF(D563="物理类",IF(P563&gt;=分数线!$C$2,"本科",""),IF(D563="历史类",IF(P563&gt;=分数线!$C$3,"本科","")))</f>
        <v/>
      </c>
      <c r="R563" s="28">
        <f t="shared" si="442"/>
        <v>0</v>
      </c>
      <c r="S563" s="28" t="str">
        <f>IF(D563="物理类",IF(P563&gt;=分数线!$C$6,"重本",""),IF(D563="历史类",IF(P563&gt;=分数线!$C$7,"重本","")))</f>
        <v/>
      </c>
      <c r="T563" s="28">
        <f t="shared" si="404"/>
        <v>0</v>
      </c>
      <c r="U563" s="28">
        <f t="shared" si="403"/>
        <v>0</v>
      </c>
      <c r="V563" s="26">
        <v>12</v>
      </c>
      <c r="W563" s="26" t="s">
        <v>85</v>
      </c>
      <c r="X563" s="26">
        <f t="shared" si="405"/>
        <v>0</v>
      </c>
      <c r="Y563" s="26" t="s">
        <v>274</v>
      </c>
      <c r="Z563" s="26">
        <f t="shared" si="406"/>
        <v>0</v>
      </c>
      <c r="AA563" s="26" t="s">
        <v>93</v>
      </c>
      <c r="AB563" s="26">
        <f t="shared" si="407"/>
        <v>0</v>
      </c>
      <c r="AC563" s="49" t="s">
        <v>25</v>
      </c>
      <c r="AD563" s="26">
        <f t="shared" si="408"/>
        <v>0</v>
      </c>
      <c r="AE563" s="29" t="s">
        <v>466</v>
      </c>
      <c r="AF563" s="26">
        <f t="shared" si="409"/>
        <v>0</v>
      </c>
      <c r="AG563" s="29" t="s">
        <v>228</v>
      </c>
      <c r="AH563" s="26">
        <f t="shared" si="410"/>
        <v>0</v>
      </c>
      <c r="AI563" s="26">
        <v>12</v>
      </c>
      <c r="AJ563" s="26" t="s">
        <v>78</v>
      </c>
      <c r="AK563" s="26">
        <f t="shared" si="411"/>
        <v>0</v>
      </c>
      <c r="AL563" s="26" t="s">
        <v>14</v>
      </c>
      <c r="AM563" s="26">
        <f t="shared" si="412"/>
        <v>0</v>
      </c>
      <c r="AN563" s="26" t="s">
        <v>93</v>
      </c>
      <c r="AO563" s="26">
        <f t="shared" si="413"/>
        <v>0</v>
      </c>
      <c r="AP563" s="26" t="s">
        <v>918</v>
      </c>
      <c r="AQ563" s="26">
        <f t="shared" si="414"/>
        <v>0</v>
      </c>
      <c r="AR563" s="26" t="s">
        <v>228</v>
      </c>
      <c r="AS563" s="26">
        <f t="shared" si="415"/>
        <v>0</v>
      </c>
      <c r="AT563" s="26" t="s">
        <v>82</v>
      </c>
      <c r="AU563" s="26">
        <f t="shared" si="416"/>
        <v>0</v>
      </c>
      <c r="AV563" s="26">
        <v>12</v>
      </c>
      <c r="AW563" s="26" t="s">
        <v>347</v>
      </c>
      <c r="AX563" s="26">
        <f t="shared" si="417"/>
        <v>0</v>
      </c>
      <c r="AY563" s="26" t="s">
        <v>267</v>
      </c>
      <c r="AZ563" s="26">
        <f t="shared" si="418"/>
        <v>0</v>
      </c>
      <c r="BA563" s="26" t="s">
        <v>93</v>
      </c>
      <c r="BB563" s="26">
        <f t="shared" si="419"/>
        <v>0</v>
      </c>
      <c r="BC563" s="26" t="s">
        <v>65</v>
      </c>
      <c r="BD563" s="26">
        <f t="shared" si="420"/>
        <v>0</v>
      </c>
      <c r="BE563" s="26" t="s">
        <v>99</v>
      </c>
      <c r="BF563" s="26">
        <f t="shared" si="421"/>
        <v>0</v>
      </c>
      <c r="BG563" s="26" t="s">
        <v>82</v>
      </c>
      <c r="BH563" s="26">
        <f t="shared" si="422"/>
        <v>0</v>
      </c>
      <c r="BI563" s="26">
        <v>12</v>
      </c>
      <c r="BJ563" s="26" t="s">
        <v>347</v>
      </c>
      <c r="BK563" s="26">
        <f t="shared" si="423"/>
        <v>0</v>
      </c>
      <c r="BL563" s="26" t="s">
        <v>267</v>
      </c>
      <c r="BM563" s="26">
        <f t="shared" si="424"/>
        <v>0</v>
      </c>
      <c r="BN563" s="26" t="s">
        <v>306</v>
      </c>
      <c r="BO563" s="26">
        <f t="shared" si="425"/>
        <v>0</v>
      </c>
      <c r="BP563" s="26" t="s">
        <v>65</v>
      </c>
      <c r="BQ563" s="26">
        <f t="shared" si="426"/>
        <v>0</v>
      </c>
      <c r="BR563" s="26" t="s">
        <v>99</v>
      </c>
      <c r="BS563" s="26">
        <f t="shared" si="427"/>
        <v>0</v>
      </c>
      <c r="BT563" s="26" t="s">
        <v>82</v>
      </c>
      <c r="BU563" s="26">
        <f t="shared" si="428"/>
        <v>0</v>
      </c>
      <c r="BV563" s="26">
        <v>12</v>
      </c>
      <c r="BW563" s="26" t="s">
        <v>347</v>
      </c>
      <c r="BX563" s="26">
        <f t="shared" si="429"/>
        <v>0</v>
      </c>
      <c r="BY563" s="26" t="s">
        <v>86</v>
      </c>
      <c r="BZ563" s="26">
        <f t="shared" si="430"/>
        <v>0</v>
      </c>
      <c r="CA563" s="26" t="s">
        <v>306</v>
      </c>
      <c r="CB563" s="26">
        <f t="shared" si="431"/>
        <v>0</v>
      </c>
      <c r="CC563" s="26" t="s">
        <v>65</v>
      </c>
      <c r="CD563" s="26">
        <f t="shared" si="432"/>
        <v>0</v>
      </c>
      <c r="CE563" s="26" t="s">
        <v>99</v>
      </c>
      <c r="CF563" s="26">
        <f t="shared" si="433"/>
        <v>0</v>
      </c>
      <c r="CG563" s="26" t="s">
        <v>82</v>
      </c>
      <c r="CH563" s="26">
        <f t="shared" si="434"/>
        <v>0</v>
      </c>
      <c r="CI563" s="26">
        <v>12</v>
      </c>
      <c r="CJ563" s="26" t="s">
        <v>347</v>
      </c>
      <c r="CK563" s="26">
        <f t="shared" si="435"/>
        <v>0</v>
      </c>
      <c r="CL563" s="26" t="s">
        <v>86</v>
      </c>
      <c r="CM563" s="26">
        <f t="shared" si="436"/>
        <v>0</v>
      </c>
      <c r="CN563" s="26" t="s">
        <v>306</v>
      </c>
      <c r="CO563" s="26">
        <f t="shared" si="437"/>
        <v>0</v>
      </c>
      <c r="CP563" s="26" t="s">
        <v>65</v>
      </c>
      <c r="CQ563" s="26">
        <f t="shared" si="438"/>
        <v>0</v>
      </c>
      <c r="CR563" s="26" t="s">
        <v>99</v>
      </c>
      <c r="CS563" s="26">
        <f t="shared" si="439"/>
        <v>0</v>
      </c>
      <c r="CT563" s="26" t="s">
        <v>82</v>
      </c>
      <c r="CU563" s="26">
        <f t="shared" si="440"/>
        <v>0</v>
      </c>
    </row>
    <row r="564" spans="1:99" ht="15.75" x14ac:dyDescent="0.15">
      <c r="A564" s="23" t="s">
        <v>1222</v>
      </c>
      <c r="B564" s="24" t="s">
        <v>1223</v>
      </c>
      <c r="C564" s="23" t="s">
        <v>160</v>
      </c>
      <c r="D564" s="23" t="s">
        <v>9</v>
      </c>
      <c r="E564" s="25"/>
      <c r="F564" s="23">
        <v>0</v>
      </c>
      <c r="G564" s="26">
        <v>0</v>
      </c>
      <c r="H564" s="26">
        <v>93</v>
      </c>
      <c r="I564" s="26">
        <v>66</v>
      </c>
      <c r="J564" s="26">
        <v>53</v>
      </c>
      <c r="K564" s="26">
        <v>62</v>
      </c>
      <c r="L564" s="26">
        <v>0</v>
      </c>
      <c r="M564" s="26">
        <v>46</v>
      </c>
      <c r="N564" s="27">
        <v>63</v>
      </c>
      <c r="O564" s="26">
        <v>0</v>
      </c>
      <c r="P564" s="26">
        <f t="shared" si="441"/>
        <v>383</v>
      </c>
      <c r="Q564" s="28" t="str">
        <f>IF(D564="物理类",IF(P564&gt;=分数线!$C$2,"本科",""),IF(D564="历史类",IF(P564&gt;=分数线!$C$3,"本科","")))</f>
        <v/>
      </c>
      <c r="R564" s="28">
        <f t="shared" si="442"/>
        <v>0</v>
      </c>
      <c r="S564" s="28" t="str">
        <f>IF(D564="物理类",IF(P564&gt;=分数线!$C$6,"重本",""),IF(D564="历史类",IF(P564&gt;=分数线!$C$7,"重本","")))</f>
        <v/>
      </c>
      <c r="T564" s="28">
        <f t="shared" si="404"/>
        <v>0</v>
      </c>
      <c r="U564" s="28">
        <f t="shared" si="403"/>
        <v>0</v>
      </c>
      <c r="V564" s="26">
        <v>12</v>
      </c>
      <c r="W564" s="26" t="s">
        <v>347</v>
      </c>
      <c r="X564" s="26">
        <f t="shared" si="405"/>
        <v>0</v>
      </c>
      <c r="Y564" s="26" t="s">
        <v>182</v>
      </c>
      <c r="Z564" s="26">
        <f t="shared" si="406"/>
        <v>0</v>
      </c>
      <c r="AA564" s="26" t="s">
        <v>80</v>
      </c>
      <c r="AB564" s="26">
        <f t="shared" si="407"/>
        <v>0</v>
      </c>
      <c r="AC564" s="49" t="s">
        <v>918</v>
      </c>
      <c r="AD564" s="26">
        <f t="shared" si="408"/>
        <v>0</v>
      </c>
      <c r="AE564" s="29" t="s">
        <v>66</v>
      </c>
      <c r="AF564" s="26">
        <f t="shared" si="409"/>
        <v>0</v>
      </c>
      <c r="AG564" s="29" t="s">
        <v>99</v>
      </c>
      <c r="AH564" s="26">
        <f t="shared" si="410"/>
        <v>0</v>
      </c>
      <c r="AI564" s="26">
        <v>12</v>
      </c>
      <c r="AJ564" s="26" t="s">
        <v>78</v>
      </c>
      <c r="AK564" s="26">
        <f t="shared" si="411"/>
        <v>0</v>
      </c>
      <c r="AL564" s="26" t="s">
        <v>14</v>
      </c>
      <c r="AM564" s="26">
        <f t="shared" si="412"/>
        <v>0</v>
      </c>
      <c r="AN564" s="26" t="s">
        <v>93</v>
      </c>
      <c r="AO564" s="26">
        <f t="shared" si="413"/>
        <v>0</v>
      </c>
      <c r="AP564" s="26" t="s">
        <v>918</v>
      </c>
      <c r="AQ564" s="26">
        <f t="shared" si="414"/>
        <v>0</v>
      </c>
      <c r="AR564" s="26" t="s">
        <v>228</v>
      </c>
      <c r="AS564" s="26">
        <f t="shared" si="415"/>
        <v>0</v>
      </c>
      <c r="AT564" s="26" t="s">
        <v>82</v>
      </c>
      <c r="AU564" s="26">
        <f t="shared" si="416"/>
        <v>0</v>
      </c>
      <c r="AV564" s="26">
        <v>12</v>
      </c>
      <c r="AW564" s="26" t="s">
        <v>347</v>
      </c>
      <c r="AX564" s="26">
        <f t="shared" si="417"/>
        <v>0</v>
      </c>
      <c r="AY564" s="26" t="s">
        <v>267</v>
      </c>
      <c r="AZ564" s="26">
        <f t="shared" si="418"/>
        <v>0</v>
      </c>
      <c r="BA564" s="26" t="s">
        <v>93</v>
      </c>
      <c r="BB564" s="26">
        <f t="shared" si="419"/>
        <v>0</v>
      </c>
      <c r="BC564" s="26" t="s">
        <v>65</v>
      </c>
      <c r="BD564" s="26">
        <f t="shared" si="420"/>
        <v>0</v>
      </c>
      <c r="BE564" s="26" t="s">
        <v>99</v>
      </c>
      <c r="BF564" s="26">
        <f t="shared" si="421"/>
        <v>0</v>
      </c>
      <c r="BG564" s="26" t="s">
        <v>82</v>
      </c>
      <c r="BH564" s="26">
        <f t="shared" si="422"/>
        <v>0</v>
      </c>
      <c r="BI564" s="26">
        <v>12</v>
      </c>
      <c r="BJ564" s="26" t="s">
        <v>347</v>
      </c>
      <c r="BK564" s="26">
        <f t="shared" si="423"/>
        <v>0</v>
      </c>
      <c r="BL564" s="26" t="s">
        <v>267</v>
      </c>
      <c r="BM564" s="26">
        <f t="shared" si="424"/>
        <v>0</v>
      </c>
      <c r="BN564" s="26" t="s">
        <v>306</v>
      </c>
      <c r="BO564" s="26">
        <f t="shared" si="425"/>
        <v>0</v>
      </c>
      <c r="BP564" s="26" t="s">
        <v>65</v>
      </c>
      <c r="BQ564" s="26">
        <f t="shared" si="426"/>
        <v>0</v>
      </c>
      <c r="BR564" s="26" t="s">
        <v>99</v>
      </c>
      <c r="BS564" s="26">
        <f t="shared" si="427"/>
        <v>0</v>
      </c>
      <c r="BT564" s="26" t="s">
        <v>82</v>
      </c>
      <c r="BU564" s="26">
        <f t="shared" si="428"/>
        <v>0</v>
      </c>
      <c r="BV564" s="26">
        <v>12</v>
      </c>
      <c r="BW564" s="26" t="s">
        <v>347</v>
      </c>
      <c r="BX564" s="26">
        <f t="shared" si="429"/>
        <v>0</v>
      </c>
      <c r="BY564" s="26" t="s">
        <v>86</v>
      </c>
      <c r="BZ564" s="26">
        <f t="shared" si="430"/>
        <v>0</v>
      </c>
      <c r="CA564" s="26" t="s">
        <v>306</v>
      </c>
      <c r="CB564" s="26">
        <f t="shared" si="431"/>
        <v>0</v>
      </c>
      <c r="CC564" s="26" t="s">
        <v>65</v>
      </c>
      <c r="CD564" s="26">
        <f t="shared" si="432"/>
        <v>0</v>
      </c>
      <c r="CE564" s="26" t="s">
        <v>99</v>
      </c>
      <c r="CF564" s="26">
        <f t="shared" si="433"/>
        <v>0</v>
      </c>
      <c r="CG564" s="26" t="s">
        <v>82</v>
      </c>
      <c r="CH564" s="26">
        <f t="shared" si="434"/>
        <v>0</v>
      </c>
      <c r="CI564" s="26">
        <v>12</v>
      </c>
      <c r="CJ564" s="26" t="s">
        <v>347</v>
      </c>
      <c r="CK564" s="26">
        <f t="shared" si="435"/>
        <v>0</v>
      </c>
      <c r="CL564" s="26" t="s">
        <v>86</v>
      </c>
      <c r="CM564" s="26">
        <f t="shared" si="436"/>
        <v>0</v>
      </c>
      <c r="CN564" s="26" t="s">
        <v>306</v>
      </c>
      <c r="CO564" s="26">
        <f t="shared" si="437"/>
        <v>0</v>
      </c>
      <c r="CP564" s="26" t="s">
        <v>65</v>
      </c>
      <c r="CQ564" s="26">
        <f t="shared" si="438"/>
        <v>0</v>
      </c>
      <c r="CR564" s="26" t="s">
        <v>99</v>
      </c>
      <c r="CS564" s="26">
        <f t="shared" si="439"/>
        <v>0</v>
      </c>
      <c r="CT564" s="26" t="s">
        <v>82</v>
      </c>
      <c r="CU564" s="26">
        <f t="shared" si="440"/>
        <v>0</v>
      </c>
    </row>
    <row r="565" spans="1:99" ht="15.75" x14ac:dyDescent="0.15">
      <c r="A565" s="23" t="s">
        <v>1224</v>
      </c>
      <c r="B565" s="24" t="s">
        <v>1225</v>
      </c>
      <c r="C565" s="23" t="s">
        <v>160</v>
      </c>
      <c r="D565" s="23" t="s">
        <v>9</v>
      </c>
      <c r="E565" s="25"/>
      <c r="F565" s="23">
        <v>0</v>
      </c>
      <c r="G565" s="26">
        <v>0</v>
      </c>
      <c r="H565" s="26">
        <v>92</v>
      </c>
      <c r="I565" s="26">
        <v>50</v>
      </c>
      <c r="J565" s="26">
        <v>59</v>
      </c>
      <c r="K565" s="26">
        <v>60</v>
      </c>
      <c r="L565" s="26">
        <v>0</v>
      </c>
      <c r="M565" s="26">
        <v>50</v>
      </c>
      <c r="N565" s="27">
        <v>66</v>
      </c>
      <c r="O565" s="26">
        <v>0</v>
      </c>
      <c r="P565" s="26">
        <f t="shared" si="441"/>
        <v>377</v>
      </c>
      <c r="Q565" s="28" t="str">
        <f>IF(D565="物理类",IF(P565&gt;=分数线!$C$2,"本科",""),IF(D565="历史类",IF(P565&gt;=分数线!$C$3,"本科","")))</f>
        <v/>
      </c>
      <c r="R565" s="28">
        <f t="shared" si="442"/>
        <v>0</v>
      </c>
      <c r="S565" s="28" t="str">
        <f>IF(D565="物理类",IF(P565&gt;=分数线!$C$6,"重本",""),IF(D565="历史类",IF(P565&gt;=分数线!$C$7,"重本","")))</f>
        <v/>
      </c>
      <c r="T565" s="28">
        <f t="shared" si="404"/>
        <v>0</v>
      </c>
      <c r="U565" s="28">
        <f t="shared" si="403"/>
        <v>0</v>
      </c>
      <c r="V565" s="26">
        <v>12</v>
      </c>
      <c r="W565" s="26" t="s">
        <v>347</v>
      </c>
      <c r="X565" s="26">
        <f t="shared" si="405"/>
        <v>0</v>
      </c>
      <c r="Y565" s="26" t="s">
        <v>182</v>
      </c>
      <c r="Z565" s="26">
        <f t="shared" si="406"/>
        <v>0</v>
      </c>
      <c r="AA565" s="26" t="s">
        <v>80</v>
      </c>
      <c r="AB565" s="26">
        <f t="shared" si="407"/>
        <v>0</v>
      </c>
      <c r="AC565" s="49" t="s">
        <v>918</v>
      </c>
      <c r="AD565" s="26">
        <f t="shared" si="408"/>
        <v>0</v>
      </c>
      <c r="AE565" s="29" t="s">
        <v>66</v>
      </c>
      <c r="AF565" s="26">
        <f t="shared" si="409"/>
        <v>0</v>
      </c>
      <c r="AG565" s="29" t="s">
        <v>99</v>
      </c>
      <c r="AH565" s="26">
        <f t="shared" si="410"/>
        <v>0</v>
      </c>
      <c r="AI565" s="26">
        <v>12</v>
      </c>
      <c r="AJ565" s="26" t="s">
        <v>78</v>
      </c>
      <c r="AK565" s="26">
        <f t="shared" si="411"/>
        <v>0</v>
      </c>
      <c r="AL565" s="26" t="s">
        <v>14</v>
      </c>
      <c r="AM565" s="26">
        <f t="shared" si="412"/>
        <v>0</v>
      </c>
      <c r="AN565" s="26" t="s">
        <v>93</v>
      </c>
      <c r="AO565" s="26">
        <f t="shared" si="413"/>
        <v>0</v>
      </c>
      <c r="AP565" s="26" t="s">
        <v>918</v>
      </c>
      <c r="AQ565" s="26">
        <f t="shared" si="414"/>
        <v>0</v>
      </c>
      <c r="AR565" s="26" t="s">
        <v>228</v>
      </c>
      <c r="AS565" s="26">
        <f t="shared" si="415"/>
        <v>0</v>
      </c>
      <c r="AT565" s="26" t="s">
        <v>82</v>
      </c>
      <c r="AU565" s="26">
        <f t="shared" si="416"/>
        <v>0</v>
      </c>
      <c r="AV565" s="26">
        <v>12</v>
      </c>
      <c r="AW565" s="26" t="s">
        <v>347</v>
      </c>
      <c r="AX565" s="26">
        <f t="shared" si="417"/>
        <v>0</v>
      </c>
      <c r="AY565" s="26" t="s">
        <v>267</v>
      </c>
      <c r="AZ565" s="26">
        <f t="shared" si="418"/>
        <v>0</v>
      </c>
      <c r="BA565" s="26" t="s">
        <v>93</v>
      </c>
      <c r="BB565" s="26">
        <f t="shared" si="419"/>
        <v>0</v>
      </c>
      <c r="BC565" s="26" t="s">
        <v>65</v>
      </c>
      <c r="BD565" s="26">
        <f t="shared" si="420"/>
        <v>0</v>
      </c>
      <c r="BE565" s="26" t="s">
        <v>99</v>
      </c>
      <c r="BF565" s="26">
        <f t="shared" si="421"/>
        <v>0</v>
      </c>
      <c r="BG565" s="26" t="s">
        <v>82</v>
      </c>
      <c r="BH565" s="26">
        <f t="shared" si="422"/>
        <v>0</v>
      </c>
      <c r="BI565" s="26">
        <v>12</v>
      </c>
      <c r="BJ565" s="26" t="s">
        <v>347</v>
      </c>
      <c r="BK565" s="26">
        <f t="shared" si="423"/>
        <v>0</v>
      </c>
      <c r="BL565" s="26" t="s">
        <v>267</v>
      </c>
      <c r="BM565" s="26">
        <f t="shared" si="424"/>
        <v>0</v>
      </c>
      <c r="BN565" s="26" t="s">
        <v>306</v>
      </c>
      <c r="BO565" s="26">
        <f t="shared" si="425"/>
        <v>0</v>
      </c>
      <c r="BP565" s="26" t="s">
        <v>65</v>
      </c>
      <c r="BQ565" s="26">
        <f t="shared" si="426"/>
        <v>0</v>
      </c>
      <c r="BR565" s="26" t="s">
        <v>99</v>
      </c>
      <c r="BS565" s="26">
        <f t="shared" si="427"/>
        <v>0</v>
      </c>
      <c r="BT565" s="26" t="s">
        <v>82</v>
      </c>
      <c r="BU565" s="26">
        <f t="shared" si="428"/>
        <v>0</v>
      </c>
      <c r="BV565" s="26">
        <v>12</v>
      </c>
      <c r="BW565" s="26" t="s">
        <v>347</v>
      </c>
      <c r="BX565" s="26">
        <f t="shared" si="429"/>
        <v>0</v>
      </c>
      <c r="BY565" s="26" t="s">
        <v>86</v>
      </c>
      <c r="BZ565" s="26">
        <f t="shared" si="430"/>
        <v>0</v>
      </c>
      <c r="CA565" s="26" t="s">
        <v>306</v>
      </c>
      <c r="CB565" s="26">
        <f t="shared" si="431"/>
        <v>0</v>
      </c>
      <c r="CC565" s="26" t="s">
        <v>65</v>
      </c>
      <c r="CD565" s="26">
        <f t="shared" si="432"/>
        <v>0</v>
      </c>
      <c r="CE565" s="26" t="s">
        <v>99</v>
      </c>
      <c r="CF565" s="26">
        <f t="shared" si="433"/>
        <v>0</v>
      </c>
      <c r="CG565" s="26" t="s">
        <v>82</v>
      </c>
      <c r="CH565" s="26">
        <f t="shared" si="434"/>
        <v>0</v>
      </c>
      <c r="CI565" s="26">
        <v>12</v>
      </c>
      <c r="CJ565" s="26" t="s">
        <v>347</v>
      </c>
      <c r="CK565" s="26">
        <f t="shared" si="435"/>
        <v>0</v>
      </c>
      <c r="CL565" s="26" t="s">
        <v>86</v>
      </c>
      <c r="CM565" s="26">
        <f t="shared" si="436"/>
        <v>0</v>
      </c>
      <c r="CN565" s="26" t="s">
        <v>306</v>
      </c>
      <c r="CO565" s="26">
        <f t="shared" si="437"/>
        <v>0</v>
      </c>
      <c r="CP565" s="26" t="s">
        <v>65</v>
      </c>
      <c r="CQ565" s="26">
        <f t="shared" si="438"/>
        <v>0</v>
      </c>
      <c r="CR565" s="26" t="s">
        <v>99</v>
      </c>
      <c r="CS565" s="26">
        <f t="shared" si="439"/>
        <v>0</v>
      </c>
      <c r="CT565" s="26" t="s">
        <v>82</v>
      </c>
      <c r="CU565" s="26">
        <f t="shared" si="440"/>
        <v>0</v>
      </c>
    </row>
    <row r="566" spans="1:99" ht="15.75" x14ac:dyDescent="0.15">
      <c r="A566" s="23" t="s">
        <v>1226</v>
      </c>
      <c r="B566" s="24" t="s">
        <v>1227</v>
      </c>
      <c r="C566" s="23" t="s">
        <v>160</v>
      </c>
      <c r="D566" s="23" t="s">
        <v>9</v>
      </c>
      <c r="E566" s="25"/>
      <c r="F566" s="23">
        <v>0</v>
      </c>
      <c r="G566" s="26">
        <v>0</v>
      </c>
      <c r="H566" s="26">
        <v>90</v>
      </c>
      <c r="I566" s="26">
        <v>50</v>
      </c>
      <c r="J566" s="26">
        <v>47</v>
      </c>
      <c r="K566" s="26">
        <v>56</v>
      </c>
      <c r="L566" s="26">
        <v>0</v>
      </c>
      <c r="M566" s="26">
        <v>53</v>
      </c>
      <c r="N566" s="27">
        <v>62</v>
      </c>
      <c r="O566" s="26">
        <v>0</v>
      </c>
      <c r="P566" s="26">
        <f t="shared" si="441"/>
        <v>358</v>
      </c>
      <c r="Q566" s="28" t="str">
        <f>IF(D566="物理类",IF(P566&gt;=分数线!$C$2,"本科",""),IF(D566="历史类",IF(P566&gt;=分数线!$C$3,"本科","")))</f>
        <v/>
      </c>
      <c r="R566" s="28">
        <f t="shared" si="442"/>
        <v>0</v>
      </c>
      <c r="S566" s="28" t="str">
        <f>IF(D566="物理类",IF(P566&gt;=分数线!$C$6,"重本",""),IF(D566="历史类",IF(P566&gt;=分数线!$C$7,"重本","")))</f>
        <v/>
      </c>
      <c r="T566" s="28">
        <f t="shared" si="404"/>
        <v>0</v>
      </c>
      <c r="U566" s="28">
        <f t="shared" si="403"/>
        <v>0</v>
      </c>
      <c r="V566" s="26">
        <v>12</v>
      </c>
      <c r="W566" s="26" t="s">
        <v>343</v>
      </c>
      <c r="X566" s="26">
        <f t="shared" si="405"/>
        <v>0</v>
      </c>
      <c r="Y566" s="26" t="s">
        <v>79</v>
      </c>
      <c r="Z566" s="26">
        <f t="shared" si="406"/>
        <v>0</v>
      </c>
      <c r="AA566" s="26" t="s">
        <v>344</v>
      </c>
      <c r="AB566" s="26">
        <f t="shared" si="407"/>
        <v>0</v>
      </c>
      <c r="AC566" s="49" t="s">
        <v>933</v>
      </c>
      <c r="AD566" s="26">
        <f t="shared" si="408"/>
        <v>0</v>
      </c>
      <c r="AE566" s="29" t="s">
        <v>82</v>
      </c>
      <c r="AF566" s="26">
        <f t="shared" si="409"/>
        <v>0</v>
      </c>
      <c r="AG566" s="29" t="s">
        <v>278</v>
      </c>
      <c r="AH566" s="26">
        <f t="shared" si="410"/>
        <v>0</v>
      </c>
      <c r="AI566" s="26">
        <v>12</v>
      </c>
      <c r="AJ566" s="26" t="s">
        <v>78</v>
      </c>
      <c r="AK566" s="26">
        <f t="shared" si="411"/>
        <v>0</v>
      </c>
      <c r="AL566" s="26" t="s">
        <v>14</v>
      </c>
      <c r="AM566" s="26">
        <f t="shared" si="412"/>
        <v>0</v>
      </c>
      <c r="AN566" s="26" t="s">
        <v>93</v>
      </c>
      <c r="AO566" s="26">
        <f t="shared" si="413"/>
        <v>0</v>
      </c>
      <c r="AP566" s="26" t="s">
        <v>918</v>
      </c>
      <c r="AQ566" s="26">
        <f t="shared" si="414"/>
        <v>0</v>
      </c>
      <c r="AR566" s="26" t="s">
        <v>228</v>
      </c>
      <c r="AS566" s="26">
        <f t="shared" si="415"/>
        <v>0</v>
      </c>
      <c r="AT566" s="26" t="s">
        <v>82</v>
      </c>
      <c r="AU566" s="26">
        <f t="shared" si="416"/>
        <v>0</v>
      </c>
      <c r="AV566" s="26">
        <v>12</v>
      </c>
      <c r="AW566" s="26" t="s">
        <v>347</v>
      </c>
      <c r="AX566" s="26">
        <f t="shared" si="417"/>
        <v>0</v>
      </c>
      <c r="AY566" s="26" t="s">
        <v>267</v>
      </c>
      <c r="AZ566" s="26">
        <f t="shared" si="418"/>
        <v>0</v>
      </c>
      <c r="BA566" s="26" t="s">
        <v>93</v>
      </c>
      <c r="BB566" s="26">
        <f t="shared" si="419"/>
        <v>0</v>
      </c>
      <c r="BC566" s="26" t="s">
        <v>65</v>
      </c>
      <c r="BD566" s="26">
        <f t="shared" si="420"/>
        <v>0</v>
      </c>
      <c r="BE566" s="26" t="s">
        <v>99</v>
      </c>
      <c r="BF566" s="26">
        <f t="shared" si="421"/>
        <v>0</v>
      </c>
      <c r="BG566" s="26" t="s">
        <v>82</v>
      </c>
      <c r="BH566" s="26">
        <f t="shared" si="422"/>
        <v>0</v>
      </c>
      <c r="BI566" s="26">
        <v>12</v>
      </c>
      <c r="BJ566" s="26" t="s">
        <v>347</v>
      </c>
      <c r="BK566" s="26">
        <f t="shared" si="423"/>
        <v>0</v>
      </c>
      <c r="BL566" s="26" t="s">
        <v>267</v>
      </c>
      <c r="BM566" s="26">
        <f t="shared" si="424"/>
        <v>0</v>
      </c>
      <c r="BN566" s="26" t="s">
        <v>306</v>
      </c>
      <c r="BO566" s="26">
        <f t="shared" si="425"/>
        <v>0</v>
      </c>
      <c r="BP566" s="26" t="s">
        <v>65</v>
      </c>
      <c r="BQ566" s="26">
        <f t="shared" si="426"/>
        <v>0</v>
      </c>
      <c r="BR566" s="26" t="s">
        <v>99</v>
      </c>
      <c r="BS566" s="26">
        <f t="shared" si="427"/>
        <v>0</v>
      </c>
      <c r="BT566" s="26" t="s">
        <v>82</v>
      </c>
      <c r="BU566" s="26">
        <f t="shared" si="428"/>
        <v>0</v>
      </c>
      <c r="BV566" s="26">
        <v>12</v>
      </c>
      <c r="BW566" s="26" t="s">
        <v>347</v>
      </c>
      <c r="BX566" s="26">
        <f t="shared" si="429"/>
        <v>0</v>
      </c>
      <c r="BY566" s="26" t="s">
        <v>86</v>
      </c>
      <c r="BZ566" s="26">
        <f t="shared" si="430"/>
        <v>0</v>
      </c>
      <c r="CA566" s="26" t="s">
        <v>306</v>
      </c>
      <c r="CB566" s="26">
        <f t="shared" si="431"/>
        <v>0</v>
      </c>
      <c r="CC566" s="26" t="s">
        <v>65</v>
      </c>
      <c r="CD566" s="26">
        <f t="shared" si="432"/>
        <v>0</v>
      </c>
      <c r="CE566" s="26" t="s">
        <v>99</v>
      </c>
      <c r="CF566" s="26">
        <f t="shared" si="433"/>
        <v>0</v>
      </c>
      <c r="CG566" s="26" t="s">
        <v>82</v>
      </c>
      <c r="CH566" s="26">
        <f t="shared" si="434"/>
        <v>0</v>
      </c>
      <c r="CI566" s="26">
        <v>12</v>
      </c>
      <c r="CJ566" s="26" t="s">
        <v>347</v>
      </c>
      <c r="CK566" s="26">
        <f t="shared" si="435"/>
        <v>0</v>
      </c>
      <c r="CL566" s="26" t="s">
        <v>86</v>
      </c>
      <c r="CM566" s="26">
        <f t="shared" si="436"/>
        <v>0</v>
      </c>
      <c r="CN566" s="26" t="s">
        <v>306</v>
      </c>
      <c r="CO566" s="26">
        <f t="shared" si="437"/>
        <v>0</v>
      </c>
      <c r="CP566" s="26" t="s">
        <v>65</v>
      </c>
      <c r="CQ566" s="26">
        <f t="shared" si="438"/>
        <v>0</v>
      </c>
      <c r="CR566" s="26" t="s">
        <v>99</v>
      </c>
      <c r="CS566" s="26">
        <f t="shared" si="439"/>
        <v>0</v>
      </c>
      <c r="CT566" s="26" t="s">
        <v>82</v>
      </c>
      <c r="CU566" s="26">
        <f t="shared" si="440"/>
        <v>0</v>
      </c>
    </row>
    <row r="567" spans="1:99" ht="15.75" x14ac:dyDescent="0.15">
      <c r="A567" s="23" t="s">
        <v>1228</v>
      </c>
      <c r="B567" s="24" t="s">
        <v>1229</v>
      </c>
      <c r="C567" s="23" t="s">
        <v>160</v>
      </c>
      <c r="D567" s="23" t="s">
        <v>9</v>
      </c>
      <c r="E567" s="25"/>
      <c r="F567" s="23">
        <v>0</v>
      </c>
      <c r="G567" s="26">
        <v>0</v>
      </c>
      <c r="H567" s="26">
        <v>82</v>
      </c>
      <c r="I567" s="26">
        <v>51</v>
      </c>
      <c r="J567" s="26">
        <v>74</v>
      </c>
      <c r="K567" s="26">
        <v>55</v>
      </c>
      <c r="L567" s="26">
        <v>0</v>
      </c>
      <c r="M567" s="26">
        <v>39</v>
      </c>
      <c r="N567" s="27">
        <v>54</v>
      </c>
      <c r="O567" s="26">
        <v>0</v>
      </c>
      <c r="P567" s="26">
        <f t="shared" si="441"/>
        <v>355</v>
      </c>
      <c r="Q567" s="28" t="str">
        <f>IF(D567="物理类",IF(P567&gt;=分数线!$C$2,"本科",""),IF(D567="历史类",IF(P567&gt;=分数线!$C$3,"本科","")))</f>
        <v/>
      </c>
      <c r="R567" s="28">
        <f t="shared" si="442"/>
        <v>0</v>
      </c>
      <c r="S567" s="28" t="str">
        <f>IF(D567="物理类",IF(P567&gt;=分数线!$C$6,"重本",""),IF(D567="历史类",IF(P567&gt;=分数线!$C$7,"重本","")))</f>
        <v/>
      </c>
      <c r="T567" s="28">
        <f t="shared" si="404"/>
        <v>0</v>
      </c>
      <c r="U567" s="28">
        <f t="shared" ref="U567:U626" si="443">R567+T567</f>
        <v>0</v>
      </c>
      <c r="V567" s="26">
        <v>12</v>
      </c>
      <c r="W567" s="26" t="s">
        <v>85</v>
      </c>
      <c r="X567" s="26">
        <f t="shared" si="405"/>
        <v>0</v>
      </c>
      <c r="Y567" s="26" t="s">
        <v>274</v>
      </c>
      <c r="Z567" s="26">
        <f t="shared" si="406"/>
        <v>0</v>
      </c>
      <c r="AA567" s="26" t="s">
        <v>93</v>
      </c>
      <c r="AB567" s="26">
        <f t="shared" si="407"/>
        <v>0</v>
      </c>
      <c r="AC567" s="49" t="s">
        <v>25</v>
      </c>
      <c r="AD567" s="26">
        <f t="shared" si="408"/>
        <v>0</v>
      </c>
      <c r="AE567" s="29" t="s">
        <v>466</v>
      </c>
      <c r="AF567" s="26">
        <f t="shared" si="409"/>
        <v>0</v>
      </c>
      <c r="AG567" s="29" t="s">
        <v>228</v>
      </c>
      <c r="AH567" s="26">
        <f t="shared" si="410"/>
        <v>0</v>
      </c>
      <c r="AI567" s="26">
        <v>12</v>
      </c>
      <c r="AJ567" s="26" t="s">
        <v>78</v>
      </c>
      <c r="AK567" s="26">
        <f t="shared" si="411"/>
        <v>0</v>
      </c>
      <c r="AL567" s="26" t="s">
        <v>14</v>
      </c>
      <c r="AM567" s="26">
        <f t="shared" si="412"/>
        <v>0</v>
      </c>
      <c r="AN567" s="26" t="s">
        <v>93</v>
      </c>
      <c r="AO567" s="26">
        <f t="shared" si="413"/>
        <v>0</v>
      </c>
      <c r="AP567" s="26" t="s">
        <v>918</v>
      </c>
      <c r="AQ567" s="26">
        <f t="shared" si="414"/>
        <v>0</v>
      </c>
      <c r="AR567" s="26" t="s">
        <v>228</v>
      </c>
      <c r="AS567" s="26">
        <f t="shared" si="415"/>
        <v>0</v>
      </c>
      <c r="AT567" s="26" t="s">
        <v>82</v>
      </c>
      <c r="AU567" s="26">
        <f t="shared" si="416"/>
        <v>0</v>
      </c>
      <c r="AV567" s="26">
        <v>12</v>
      </c>
      <c r="AW567" s="26" t="s">
        <v>347</v>
      </c>
      <c r="AX567" s="26">
        <f t="shared" si="417"/>
        <v>0</v>
      </c>
      <c r="AY567" s="26" t="s">
        <v>267</v>
      </c>
      <c r="AZ567" s="26">
        <f t="shared" si="418"/>
        <v>0</v>
      </c>
      <c r="BA567" s="26" t="s">
        <v>93</v>
      </c>
      <c r="BB567" s="26">
        <f t="shared" si="419"/>
        <v>0</v>
      </c>
      <c r="BC567" s="26" t="s">
        <v>65</v>
      </c>
      <c r="BD567" s="26">
        <f t="shared" si="420"/>
        <v>0</v>
      </c>
      <c r="BE567" s="26" t="s">
        <v>99</v>
      </c>
      <c r="BF567" s="26">
        <f t="shared" si="421"/>
        <v>0</v>
      </c>
      <c r="BG567" s="26" t="s">
        <v>82</v>
      </c>
      <c r="BH567" s="26">
        <f t="shared" si="422"/>
        <v>0</v>
      </c>
      <c r="BI567" s="26">
        <v>12</v>
      </c>
      <c r="BJ567" s="26" t="s">
        <v>347</v>
      </c>
      <c r="BK567" s="26">
        <f t="shared" si="423"/>
        <v>0</v>
      </c>
      <c r="BL567" s="26" t="s">
        <v>267</v>
      </c>
      <c r="BM567" s="26">
        <f t="shared" si="424"/>
        <v>0</v>
      </c>
      <c r="BN567" s="26" t="s">
        <v>306</v>
      </c>
      <c r="BO567" s="26">
        <f t="shared" si="425"/>
        <v>0</v>
      </c>
      <c r="BP567" s="26" t="s">
        <v>65</v>
      </c>
      <c r="BQ567" s="26">
        <f t="shared" si="426"/>
        <v>0</v>
      </c>
      <c r="BR567" s="26" t="s">
        <v>99</v>
      </c>
      <c r="BS567" s="26">
        <f t="shared" si="427"/>
        <v>0</v>
      </c>
      <c r="BT567" s="26" t="s">
        <v>82</v>
      </c>
      <c r="BU567" s="26">
        <f t="shared" si="428"/>
        <v>0</v>
      </c>
      <c r="BV567" s="26">
        <v>12</v>
      </c>
      <c r="BW567" s="26" t="s">
        <v>347</v>
      </c>
      <c r="BX567" s="26">
        <f t="shared" si="429"/>
        <v>0</v>
      </c>
      <c r="BY567" s="26" t="s">
        <v>86</v>
      </c>
      <c r="BZ567" s="26">
        <f t="shared" si="430"/>
        <v>0</v>
      </c>
      <c r="CA567" s="26" t="s">
        <v>306</v>
      </c>
      <c r="CB567" s="26">
        <f t="shared" si="431"/>
        <v>0</v>
      </c>
      <c r="CC567" s="26" t="s">
        <v>65</v>
      </c>
      <c r="CD567" s="26">
        <f t="shared" si="432"/>
        <v>0</v>
      </c>
      <c r="CE567" s="26" t="s">
        <v>99</v>
      </c>
      <c r="CF567" s="26">
        <f t="shared" si="433"/>
        <v>0</v>
      </c>
      <c r="CG567" s="26" t="s">
        <v>82</v>
      </c>
      <c r="CH567" s="26">
        <f t="shared" si="434"/>
        <v>0</v>
      </c>
      <c r="CI567" s="26">
        <v>12</v>
      </c>
      <c r="CJ567" s="26" t="s">
        <v>347</v>
      </c>
      <c r="CK567" s="26">
        <f t="shared" si="435"/>
        <v>0</v>
      </c>
      <c r="CL567" s="26" t="s">
        <v>86</v>
      </c>
      <c r="CM567" s="26">
        <f t="shared" si="436"/>
        <v>0</v>
      </c>
      <c r="CN567" s="26" t="s">
        <v>306</v>
      </c>
      <c r="CO567" s="26">
        <f t="shared" si="437"/>
        <v>0</v>
      </c>
      <c r="CP567" s="26" t="s">
        <v>65</v>
      </c>
      <c r="CQ567" s="26">
        <f t="shared" si="438"/>
        <v>0</v>
      </c>
      <c r="CR567" s="26" t="s">
        <v>99</v>
      </c>
      <c r="CS567" s="26">
        <f t="shared" si="439"/>
        <v>0</v>
      </c>
      <c r="CT567" s="26" t="s">
        <v>82</v>
      </c>
      <c r="CU567" s="26">
        <f t="shared" si="440"/>
        <v>0</v>
      </c>
    </row>
    <row r="568" spans="1:99" ht="15.75" x14ac:dyDescent="0.15">
      <c r="A568" s="23" t="s">
        <v>1230</v>
      </c>
      <c r="B568" s="24" t="s">
        <v>1231</v>
      </c>
      <c r="C568" s="23" t="s">
        <v>160</v>
      </c>
      <c r="D568" s="23" t="s">
        <v>9</v>
      </c>
      <c r="E568" s="25"/>
      <c r="F568" s="23">
        <v>0</v>
      </c>
      <c r="G568" s="26">
        <v>0</v>
      </c>
      <c r="H568" s="26">
        <v>91</v>
      </c>
      <c r="I568" s="26">
        <v>25</v>
      </c>
      <c r="J568" s="26">
        <v>79</v>
      </c>
      <c r="K568" s="26">
        <v>43</v>
      </c>
      <c r="L568" s="26">
        <v>0</v>
      </c>
      <c r="M568" s="26">
        <v>45</v>
      </c>
      <c r="N568" s="27">
        <v>64</v>
      </c>
      <c r="O568" s="26">
        <v>0</v>
      </c>
      <c r="P568" s="26">
        <f t="shared" si="441"/>
        <v>347</v>
      </c>
      <c r="Q568" s="28" t="str">
        <f>IF(D568="物理类",IF(P568&gt;=分数线!$C$2,"本科",""),IF(D568="历史类",IF(P568&gt;=分数线!$C$3,"本科","")))</f>
        <v/>
      </c>
      <c r="R568" s="28">
        <f t="shared" si="442"/>
        <v>0</v>
      </c>
      <c r="S568" s="28" t="str">
        <f>IF(D568="物理类",IF(P568&gt;=分数线!$C$6,"重本",""),IF(D568="历史类",IF(P568&gt;=分数线!$C$7,"重本","")))</f>
        <v/>
      </c>
      <c r="T568" s="28">
        <f t="shared" si="404"/>
        <v>0</v>
      </c>
      <c r="U568" s="28">
        <f t="shared" si="443"/>
        <v>0</v>
      </c>
      <c r="V568" s="26">
        <v>12</v>
      </c>
      <c r="W568" s="26" t="s">
        <v>78</v>
      </c>
      <c r="X568" s="26">
        <f t="shared" si="405"/>
        <v>0</v>
      </c>
      <c r="Y568" s="26" t="s">
        <v>161</v>
      </c>
      <c r="Z568" s="26">
        <f t="shared" si="406"/>
        <v>0</v>
      </c>
      <c r="AA568" s="26" t="s">
        <v>359</v>
      </c>
      <c r="AB568" s="26">
        <f t="shared" si="407"/>
        <v>0</v>
      </c>
      <c r="AC568" s="49" t="s">
        <v>27</v>
      </c>
      <c r="AD568" s="26">
        <f t="shared" si="408"/>
        <v>0</v>
      </c>
      <c r="AE568" s="29" t="s">
        <v>82</v>
      </c>
      <c r="AF568" s="26">
        <f t="shared" si="409"/>
        <v>0</v>
      </c>
      <c r="AG568" s="29" t="s">
        <v>99</v>
      </c>
      <c r="AH568" s="26">
        <f t="shared" si="410"/>
        <v>0</v>
      </c>
      <c r="AI568" s="26">
        <v>12</v>
      </c>
      <c r="AJ568" s="26" t="s">
        <v>78</v>
      </c>
      <c r="AK568" s="26">
        <f t="shared" si="411"/>
        <v>0</v>
      </c>
      <c r="AL568" s="26" t="s">
        <v>14</v>
      </c>
      <c r="AM568" s="26">
        <f t="shared" si="412"/>
        <v>0</v>
      </c>
      <c r="AN568" s="26" t="s">
        <v>93</v>
      </c>
      <c r="AO568" s="26">
        <f t="shared" si="413"/>
        <v>0</v>
      </c>
      <c r="AP568" s="26" t="s">
        <v>918</v>
      </c>
      <c r="AQ568" s="26">
        <f t="shared" si="414"/>
        <v>0</v>
      </c>
      <c r="AR568" s="26" t="s">
        <v>228</v>
      </c>
      <c r="AS568" s="26">
        <f t="shared" si="415"/>
        <v>0</v>
      </c>
      <c r="AT568" s="26" t="s">
        <v>82</v>
      </c>
      <c r="AU568" s="26">
        <f t="shared" si="416"/>
        <v>0</v>
      </c>
      <c r="AV568" s="26">
        <v>12</v>
      </c>
      <c r="AW568" s="26" t="s">
        <v>347</v>
      </c>
      <c r="AX568" s="26">
        <f t="shared" si="417"/>
        <v>0</v>
      </c>
      <c r="AY568" s="26" t="s">
        <v>267</v>
      </c>
      <c r="AZ568" s="26">
        <f t="shared" si="418"/>
        <v>0</v>
      </c>
      <c r="BA568" s="26" t="s">
        <v>93</v>
      </c>
      <c r="BB568" s="26">
        <f t="shared" si="419"/>
        <v>0</v>
      </c>
      <c r="BC568" s="26" t="s">
        <v>65</v>
      </c>
      <c r="BD568" s="26">
        <f t="shared" si="420"/>
        <v>0</v>
      </c>
      <c r="BE568" s="26" t="s">
        <v>99</v>
      </c>
      <c r="BF568" s="26">
        <f t="shared" si="421"/>
        <v>0</v>
      </c>
      <c r="BG568" s="26" t="s">
        <v>82</v>
      </c>
      <c r="BH568" s="26">
        <f t="shared" si="422"/>
        <v>0</v>
      </c>
      <c r="BI568" s="26">
        <v>12</v>
      </c>
      <c r="BJ568" s="26" t="s">
        <v>347</v>
      </c>
      <c r="BK568" s="26">
        <f t="shared" si="423"/>
        <v>0</v>
      </c>
      <c r="BL568" s="26" t="s">
        <v>267</v>
      </c>
      <c r="BM568" s="26">
        <f t="shared" si="424"/>
        <v>0</v>
      </c>
      <c r="BN568" s="26" t="s">
        <v>306</v>
      </c>
      <c r="BO568" s="26">
        <f t="shared" si="425"/>
        <v>0</v>
      </c>
      <c r="BP568" s="26" t="s">
        <v>65</v>
      </c>
      <c r="BQ568" s="26">
        <f t="shared" si="426"/>
        <v>0</v>
      </c>
      <c r="BR568" s="26" t="s">
        <v>99</v>
      </c>
      <c r="BS568" s="26">
        <f t="shared" si="427"/>
        <v>0</v>
      </c>
      <c r="BT568" s="26" t="s">
        <v>82</v>
      </c>
      <c r="BU568" s="26">
        <f t="shared" si="428"/>
        <v>0</v>
      </c>
      <c r="BV568" s="26">
        <v>12</v>
      </c>
      <c r="BW568" s="26" t="s">
        <v>347</v>
      </c>
      <c r="BX568" s="26">
        <f t="shared" si="429"/>
        <v>0</v>
      </c>
      <c r="BY568" s="26" t="s">
        <v>86</v>
      </c>
      <c r="BZ568" s="26">
        <f t="shared" si="430"/>
        <v>0</v>
      </c>
      <c r="CA568" s="26" t="s">
        <v>306</v>
      </c>
      <c r="CB568" s="26">
        <f t="shared" si="431"/>
        <v>0</v>
      </c>
      <c r="CC568" s="26" t="s">
        <v>65</v>
      </c>
      <c r="CD568" s="26">
        <f t="shared" si="432"/>
        <v>0</v>
      </c>
      <c r="CE568" s="26" t="s">
        <v>99</v>
      </c>
      <c r="CF568" s="26">
        <f t="shared" si="433"/>
        <v>0</v>
      </c>
      <c r="CG568" s="26" t="s">
        <v>82</v>
      </c>
      <c r="CH568" s="26">
        <f t="shared" si="434"/>
        <v>0</v>
      </c>
      <c r="CI568" s="26">
        <v>12</v>
      </c>
      <c r="CJ568" s="26" t="s">
        <v>347</v>
      </c>
      <c r="CK568" s="26">
        <f t="shared" si="435"/>
        <v>0</v>
      </c>
      <c r="CL568" s="26" t="s">
        <v>86</v>
      </c>
      <c r="CM568" s="26">
        <f t="shared" si="436"/>
        <v>0</v>
      </c>
      <c r="CN568" s="26" t="s">
        <v>306</v>
      </c>
      <c r="CO568" s="26">
        <f t="shared" si="437"/>
        <v>0</v>
      </c>
      <c r="CP568" s="26" t="s">
        <v>65</v>
      </c>
      <c r="CQ568" s="26">
        <f t="shared" si="438"/>
        <v>0</v>
      </c>
      <c r="CR568" s="26" t="s">
        <v>99</v>
      </c>
      <c r="CS568" s="26">
        <f t="shared" si="439"/>
        <v>0</v>
      </c>
      <c r="CT568" s="26" t="s">
        <v>82</v>
      </c>
      <c r="CU568" s="26">
        <f t="shared" si="440"/>
        <v>0</v>
      </c>
    </row>
    <row r="569" spans="1:99" ht="15.75" x14ac:dyDescent="0.15">
      <c r="A569" s="23" t="s">
        <v>1232</v>
      </c>
      <c r="B569" s="24" t="s">
        <v>1233</v>
      </c>
      <c r="C569" s="23" t="s">
        <v>160</v>
      </c>
      <c r="D569" s="23" t="s">
        <v>9</v>
      </c>
      <c r="E569" s="25"/>
      <c r="F569" s="23">
        <v>0</v>
      </c>
      <c r="G569" s="26">
        <v>0</v>
      </c>
      <c r="H569" s="26">
        <v>76</v>
      </c>
      <c r="I569" s="26">
        <v>57</v>
      </c>
      <c r="J569" s="26">
        <v>58</v>
      </c>
      <c r="K569" s="26">
        <v>41</v>
      </c>
      <c r="L569" s="26">
        <v>0</v>
      </c>
      <c r="M569" s="26">
        <v>42</v>
      </c>
      <c r="N569" s="27">
        <v>69</v>
      </c>
      <c r="O569" s="26">
        <v>0</v>
      </c>
      <c r="P569" s="26">
        <f t="shared" si="441"/>
        <v>343</v>
      </c>
      <c r="Q569" s="28" t="str">
        <f>IF(D569="物理类",IF(P569&gt;=分数线!$C$2,"本科",""),IF(D569="历史类",IF(P569&gt;=分数线!$C$3,"本科","")))</f>
        <v/>
      </c>
      <c r="R569" s="28">
        <f t="shared" si="442"/>
        <v>0</v>
      </c>
      <c r="S569" s="28" t="str">
        <f>IF(D569="物理类",IF(P569&gt;=分数线!$C$6,"重本",""),IF(D569="历史类",IF(P569&gt;=分数线!$C$7,"重本","")))</f>
        <v/>
      </c>
      <c r="T569" s="28">
        <f t="shared" si="404"/>
        <v>0</v>
      </c>
      <c r="U569" s="28">
        <f t="shared" si="443"/>
        <v>0</v>
      </c>
      <c r="V569" s="26">
        <v>12</v>
      </c>
      <c r="W569" s="26" t="s">
        <v>78</v>
      </c>
      <c r="X569" s="26">
        <f t="shared" si="405"/>
        <v>0</v>
      </c>
      <c r="Y569" s="26" t="s">
        <v>161</v>
      </c>
      <c r="Z569" s="26">
        <f t="shared" si="406"/>
        <v>0</v>
      </c>
      <c r="AA569" s="26" t="s">
        <v>359</v>
      </c>
      <c r="AB569" s="26">
        <f t="shared" si="407"/>
        <v>0</v>
      </c>
      <c r="AC569" s="49" t="s">
        <v>27</v>
      </c>
      <c r="AD569" s="26">
        <f t="shared" si="408"/>
        <v>0</v>
      </c>
      <c r="AE569" s="29" t="s">
        <v>82</v>
      </c>
      <c r="AF569" s="26">
        <f t="shared" si="409"/>
        <v>0</v>
      </c>
      <c r="AG569" s="29" t="s">
        <v>99</v>
      </c>
      <c r="AH569" s="26">
        <f t="shared" si="410"/>
        <v>0</v>
      </c>
      <c r="AI569" s="26">
        <v>12</v>
      </c>
      <c r="AJ569" s="26" t="s">
        <v>78</v>
      </c>
      <c r="AK569" s="26">
        <f t="shared" si="411"/>
        <v>0</v>
      </c>
      <c r="AL569" s="26" t="s">
        <v>14</v>
      </c>
      <c r="AM569" s="26">
        <f t="shared" si="412"/>
        <v>0</v>
      </c>
      <c r="AN569" s="26" t="s">
        <v>93</v>
      </c>
      <c r="AO569" s="26">
        <f t="shared" si="413"/>
        <v>0</v>
      </c>
      <c r="AP569" s="26" t="s">
        <v>918</v>
      </c>
      <c r="AQ569" s="26">
        <f t="shared" si="414"/>
        <v>0</v>
      </c>
      <c r="AR569" s="26" t="s">
        <v>228</v>
      </c>
      <c r="AS569" s="26">
        <f t="shared" si="415"/>
        <v>0</v>
      </c>
      <c r="AT569" s="26" t="s">
        <v>82</v>
      </c>
      <c r="AU569" s="26">
        <f t="shared" si="416"/>
        <v>0</v>
      </c>
      <c r="AV569" s="26">
        <v>12</v>
      </c>
      <c r="AW569" s="26" t="s">
        <v>347</v>
      </c>
      <c r="AX569" s="26">
        <f t="shared" si="417"/>
        <v>0</v>
      </c>
      <c r="AY569" s="26" t="s">
        <v>267</v>
      </c>
      <c r="AZ569" s="26">
        <f t="shared" si="418"/>
        <v>0</v>
      </c>
      <c r="BA569" s="26" t="s">
        <v>93</v>
      </c>
      <c r="BB569" s="26">
        <f t="shared" si="419"/>
        <v>0</v>
      </c>
      <c r="BC569" s="26" t="s">
        <v>65</v>
      </c>
      <c r="BD569" s="26">
        <f t="shared" si="420"/>
        <v>0</v>
      </c>
      <c r="BE569" s="26" t="s">
        <v>99</v>
      </c>
      <c r="BF569" s="26">
        <f t="shared" si="421"/>
        <v>0</v>
      </c>
      <c r="BG569" s="26" t="s">
        <v>82</v>
      </c>
      <c r="BH569" s="26">
        <f t="shared" si="422"/>
        <v>0</v>
      </c>
      <c r="BI569" s="26">
        <v>12</v>
      </c>
      <c r="BJ569" s="26" t="s">
        <v>347</v>
      </c>
      <c r="BK569" s="26">
        <f t="shared" si="423"/>
        <v>0</v>
      </c>
      <c r="BL569" s="26" t="s">
        <v>267</v>
      </c>
      <c r="BM569" s="26">
        <f t="shared" si="424"/>
        <v>0</v>
      </c>
      <c r="BN569" s="26" t="s">
        <v>306</v>
      </c>
      <c r="BO569" s="26">
        <f t="shared" si="425"/>
        <v>0</v>
      </c>
      <c r="BP569" s="26" t="s">
        <v>65</v>
      </c>
      <c r="BQ569" s="26">
        <f t="shared" si="426"/>
        <v>0</v>
      </c>
      <c r="BR569" s="26" t="s">
        <v>99</v>
      </c>
      <c r="BS569" s="26">
        <f t="shared" si="427"/>
        <v>0</v>
      </c>
      <c r="BT569" s="26" t="s">
        <v>82</v>
      </c>
      <c r="BU569" s="26">
        <f t="shared" si="428"/>
        <v>0</v>
      </c>
      <c r="BV569" s="26">
        <v>12</v>
      </c>
      <c r="BW569" s="26" t="s">
        <v>347</v>
      </c>
      <c r="BX569" s="26">
        <f t="shared" si="429"/>
        <v>0</v>
      </c>
      <c r="BY569" s="26" t="s">
        <v>86</v>
      </c>
      <c r="BZ569" s="26">
        <f t="shared" si="430"/>
        <v>0</v>
      </c>
      <c r="CA569" s="26" t="s">
        <v>306</v>
      </c>
      <c r="CB569" s="26">
        <f t="shared" si="431"/>
        <v>0</v>
      </c>
      <c r="CC569" s="26" t="s">
        <v>65</v>
      </c>
      <c r="CD569" s="26">
        <f t="shared" si="432"/>
        <v>0</v>
      </c>
      <c r="CE569" s="26" t="s">
        <v>99</v>
      </c>
      <c r="CF569" s="26">
        <f t="shared" si="433"/>
        <v>0</v>
      </c>
      <c r="CG569" s="26" t="s">
        <v>82</v>
      </c>
      <c r="CH569" s="26">
        <f t="shared" si="434"/>
        <v>0</v>
      </c>
      <c r="CI569" s="26">
        <v>12</v>
      </c>
      <c r="CJ569" s="26" t="s">
        <v>347</v>
      </c>
      <c r="CK569" s="26">
        <f t="shared" si="435"/>
        <v>0</v>
      </c>
      <c r="CL569" s="26" t="s">
        <v>86</v>
      </c>
      <c r="CM569" s="26">
        <f t="shared" si="436"/>
        <v>0</v>
      </c>
      <c r="CN569" s="26" t="s">
        <v>306</v>
      </c>
      <c r="CO569" s="26">
        <f t="shared" si="437"/>
        <v>0</v>
      </c>
      <c r="CP569" s="26" t="s">
        <v>65</v>
      </c>
      <c r="CQ569" s="26">
        <f t="shared" si="438"/>
        <v>0</v>
      </c>
      <c r="CR569" s="26" t="s">
        <v>99</v>
      </c>
      <c r="CS569" s="26">
        <f t="shared" si="439"/>
        <v>0</v>
      </c>
      <c r="CT569" s="26" t="s">
        <v>82</v>
      </c>
      <c r="CU569" s="26">
        <f t="shared" si="440"/>
        <v>0</v>
      </c>
    </row>
    <row r="570" spans="1:99" ht="15.75" x14ac:dyDescent="0.15">
      <c r="A570" s="23" t="s">
        <v>1234</v>
      </c>
      <c r="B570" s="24" t="s">
        <v>1235</v>
      </c>
      <c r="C570" s="23" t="s">
        <v>160</v>
      </c>
      <c r="D570" s="23" t="s">
        <v>9</v>
      </c>
      <c r="E570" s="25"/>
      <c r="F570" s="23">
        <v>0</v>
      </c>
      <c r="G570" s="26">
        <v>0</v>
      </c>
      <c r="H570" s="26">
        <v>107</v>
      </c>
      <c r="I570" s="26">
        <v>73</v>
      </c>
      <c r="J570" s="26">
        <v>91</v>
      </c>
      <c r="K570" s="26">
        <v>58</v>
      </c>
      <c r="L570" s="26">
        <v>0</v>
      </c>
      <c r="M570" s="26">
        <v>64</v>
      </c>
      <c r="N570" s="27">
        <v>68</v>
      </c>
      <c r="O570" s="26">
        <v>0</v>
      </c>
      <c r="P570" s="26">
        <f t="shared" si="441"/>
        <v>461</v>
      </c>
      <c r="Q570" s="28" t="str">
        <f>IF(D570="物理类",IF(P570&gt;=分数线!$C$2,"本科",""),IF(D570="历史类",IF(P570&gt;=分数线!$C$3,"本科","")))</f>
        <v/>
      </c>
      <c r="R570" s="28">
        <f t="shared" si="442"/>
        <v>0</v>
      </c>
      <c r="S570" s="28" t="str">
        <f>IF(D570="物理类",IF(P570&gt;=分数线!$C$6,"重本",""),IF(D570="历史类",IF(P570&gt;=分数线!$C$7,"重本","")))</f>
        <v/>
      </c>
      <c r="T570" s="28">
        <f t="shared" ref="T570:T626" si="444">IF(G570&gt;0,IF(S570="重本",G570*72,-(G570)*72),IF(S570="重本",2*72,0))</f>
        <v>0</v>
      </c>
      <c r="U570" s="28">
        <f t="shared" si="443"/>
        <v>0</v>
      </c>
      <c r="V570" s="26">
        <v>13</v>
      </c>
      <c r="W570" s="26" t="s">
        <v>347</v>
      </c>
      <c r="X570" s="26">
        <f t="shared" ref="X570:X629" si="445">IF($C570="应届",($U570*0.1)/6,IF($C570="往届","","NULL"))</f>
        <v>0</v>
      </c>
      <c r="Y570" s="26" t="s">
        <v>217</v>
      </c>
      <c r="Z570" s="26">
        <f t="shared" ref="Z570:Z626" si="446">IF($C570="应届",($U570*0.1)/6,IF($C570="往届","","NULL"))</f>
        <v>0</v>
      </c>
      <c r="AA570" s="26" t="s">
        <v>348</v>
      </c>
      <c r="AB570" s="26">
        <f t="shared" ref="AB570:AB626" si="447">IF($C570="应届",($U570*0.1)/6,IF($C570="往届","","NULL"))</f>
        <v>0</v>
      </c>
      <c r="AC570" s="49" t="s">
        <v>81</v>
      </c>
      <c r="AD570" s="26">
        <f t="shared" ref="AD570:AD626" si="448">IF($C570="应届",($U570*0.1)/6,IF($C570="往届","","NULL"))</f>
        <v>0</v>
      </c>
      <c r="AE570" s="29" t="s">
        <v>470</v>
      </c>
      <c r="AF570" s="26">
        <f t="shared" ref="AF570:AF626" si="449">IF($C570="应届",($U570*0.1)/6,IF($C570="往届","","NULL"))</f>
        <v>0</v>
      </c>
      <c r="AG570" s="29" t="s">
        <v>228</v>
      </c>
      <c r="AH570" s="26">
        <f t="shared" ref="AH570:AH626" si="450">IF($C570="应届",($U570*0.1)/6,IF($C570="往届","","NULL"))</f>
        <v>0</v>
      </c>
      <c r="AI570" s="26">
        <v>13</v>
      </c>
      <c r="AJ570" s="26" t="s">
        <v>30</v>
      </c>
      <c r="AK570" s="26">
        <f t="shared" ref="AK570:AK626" si="451">IF($C570="应届",($U570*0.1)/6,IF($C570="往届","","NULL"))</f>
        <v>0</v>
      </c>
      <c r="AL570" s="26" t="s">
        <v>217</v>
      </c>
      <c r="AM570" s="26">
        <f t="shared" ref="AM570:AM626" si="452">IF($C570="应届",($U570*0.1)/6,IF($C570="往届","","NULL"))</f>
        <v>0</v>
      </c>
      <c r="AN570" s="26" t="s">
        <v>344</v>
      </c>
      <c r="AO570" s="26">
        <f t="shared" ref="AO570:AO626" si="453">IF($C570="应届",($U570*0.1)/6,IF($C570="往届","","NULL"))</f>
        <v>0</v>
      </c>
      <c r="AP570" s="26" t="s">
        <v>933</v>
      </c>
      <c r="AQ570" s="26">
        <f t="shared" ref="AQ570:AQ626" si="454">IF($C570="应届",($U570*0.1)/6,IF($C570="往届","","NULL"))</f>
        <v>0</v>
      </c>
      <c r="AR570" s="26" t="s">
        <v>269</v>
      </c>
      <c r="AS570" s="26">
        <f t="shared" ref="AS570:AS628" si="455">IF($C570="应届",($U570*0.1)/6,IF($C570="往届","","NULL"))</f>
        <v>0</v>
      </c>
      <c r="AT570" s="26" t="s">
        <v>82</v>
      </c>
      <c r="AU570" s="26">
        <f t="shared" ref="AU570:AU626" si="456">IF($C570="应届",($U570*0.1)/6,IF($C570="往届","","NULL"))</f>
        <v>0</v>
      </c>
      <c r="AV570" s="26">
        <v>13</v>
      </c>
      <c r="AW570" s="26" t="s">
        <v>352</v>
      </c>
      <c r="AX570" s="26">
        <f t="shared" ref="AX570:AX626" si="457">IF($C570="应届",($U570*0.15)/6,IF($C570="往届","","NULL"))</f>
        <v>0</v>
      </c>
      <c r="AY570" s="26" t="s">
        <v>830</v>
      </c>
      <c r="AZ570" s="26">
        <f t="shared" ref="AZ570:AZ626" si="458">IF($C570="应届",($U570*0.15)/6,IF($C570="往届","","NULL"))</f>
        <v>0</v>
      </c>
      <c r="BA570" s="26" t="s">
        <v>344</v>
      </c>
      <c r="BB570" s="26">
        <f t="shared" ref="BB570:BB626" si="459">IF($C570="应届",($U570*0.15)/6,IF($C570="往届","","NULL"))</f>
        <v>0</v>
      </c>
      <c r="BC570" s="26" t="s">
        <v>27</v>
      </c>
      <c r="BD570" s="26">
        <f t="shared" ref="BD570:BD626" si="460">IF($C570="应届",($U570*0.15)/6,IF($C570="往届","","NULL"))</f>
        <v>0</v>
      </c>
      <c r="BE570" s="26" t="s">
        <v>269</v>
      </c>
      <c r="BF570" s="26">
        <f t="shared" ref="BF570:BF626" si="461">IF($C570="应届",($U570*0.15)/6,IF($C570="往届","","NULL"))</f>
        <v>0</v>
      </c>
      <c r="BG570" s="26" t="s">
        <v>82</v>
      </c>
      <c r="BH570" s="26">
        <f t="shared" ref="BH570:BH626" si="462">IF($C570="应届",($U570*0.15)/6,IF($C570="往届","","NULL"))</f>
        <v>0</v>
      </c>
      <c r="BI570" s="26">
        <v>13</v>
      </c>
      <c r="BJ570" s="26" t="s">
        <v>352</v>
      </c>
      <c r="BK570" s="26">
        <f t="shared" ref="BK570:BK626" si="463">IF($C570="应届",($U570*0.15)/6,IF($C570="往届","","NULL"))</f>
        <v>0</v>
      </c>
      <c r="BL570" s="26" t="s">
        <v>830</v>
      </c>
      <c r="BM570" s="26">
        <f t="shared" ref="BM570:BM626" si="464">IF($C570="应届",($U570*0.15)/6,IF($C570="往届","","NULL"))</f>
        <v>0</v>
      </c>
      <c r="BN570" s="26" t="s">
        <v>344</v>
      </c>
      <c r="BO570" s="26">
        <f t="shared" ref="BO570:BO626" si="465">IF($C570="应届",($U570*0.15)/6,IF($C570="往届","","NULL"))</f>
        <v>0</v>
      </c>
      <c r="BP570" s="26" t="s">
        <v>27</v>
      </c>
      <c r="BQ570" s="26">
        <f t="shared" ref="BQ570:BQ626" si="466">IF($C570="应届",($U570*0.15)/6,IF($C570="往届","","NULL"))</f>
        <v>0</v>
      </c>
      <c r="BR570" s="26" t="s">
        <v>269</v>
      </c>
      <c r="BS570" s="26">
        <f t="shared" ref="BS570:BS626" si="467">IF($C570="应届",($U570*0.15)/6,IF($C570="往届","","NULL"))</f>
        <v>0</v>
      </c>
      <c r="BT570" s="26" t="s">
        <v>987</v>
      </c>
      <c r="BU570" s="26">
        <f t="shared" ref="BU570:BU626" si="468">IF($C570="应届",($U570*0.15)/6,IF($C570="往届","","NULL"))</f>
        <v>0</v>
      </c>
      <c r="BV570" s="26">
        <v>13</v>
      </c>
      <c r="BW570" s="26" t="s">
        <v>352</v>
      </c>
      <c r="BX570" s="26">
        <f t="shared" ref="BX570:BX626" si="469">IF($C570="应届",($U570*0.25)/6,IF($C570="往届",($U570*0.5)/6,"NULL"))</f>
        <v>0</v>
      </c>
      <c r="BY570" s="26" t="s">
        <v>830</v>
      </c>
      <c r="BZ570" s="26">
        <f t="shared" ref="BZ570:BZ626" si="470">IF($C570="应届",($U570*0.25)/6,IF($C570="往届",($U570*0.5)/6,"NULL"))</f>
        <v>0</v>
      </c>
      <c r="CA570" s="26" t="s">
        <v>91</v>
      </c>
      <c r="CB570" s="26">
        <f t="shared" ref="CB570:CB626" si="471">IF($C570="应届",($U570*0.25)/6,IF($C570="往届",($U570*0.5)/6,"NULL"))</f>
        <v>0</v>
      </c>
      <c r="CC570" s="26" t="s">
        <v>27</v>
      </c>
      <c r="CD570" s="26">
        <f t="shared" ref="CD570:CD626" si="472">IF($C570="应届",($U570*0.25)/6,IF($C570="往届",($U570*0.5)/6,"NULL"))</f>
        <v>0</v>
      </c>
      <c r="CE570" s="26" t="s">
        <v>269</v>
      </c>
      <c r="CF570" s="26">
        <f t="shared" ref="CF570:CF626" si="473">IF($C570="应届",($U570*0.25)/6,IF($C570="往届",($U570*0.5)/6,"NULL"))</f>
        <v>0</v>
      </c>
      <c r="CG570" s="26" t="s">
        <v>987</v>
      </c>
      <c r="CH570" s="26">
        <f t="shared" ref="CH570:CH626" si="474">IF($C570="应届",($U570*0.25)/6,IF($C570="往届",($U570*0.5)/6,"NULL"))</f>
        <v>0</v>
      </c>
      <c r="CI570" s="26">
        <v>13</v>
      </c>
      <c r="CJ570" s="26" t="s">
        <v>352</v>
      </c>
      <c r="CK570" s="26">
        <f t="shared" ref="CK570:CK626" si="475">IF($C570="应届",($U570*0.25)/6,IF($C570="往届",($U570*0.5)/6,"NULL"))</f>
        <v>0</v>
      </c>
      <c r="CL570" s="26" t="s">
        <v>830</v>
      </c>
      <c r="CM570" s="26">
        <f t="shared" ref="CM570:CM626" si="476">IF($C570="应届",($U570*0.25)/6,IF($C570="往届",($U570*0.5)/6,"NULL"))</f>
        <v>0</v>
      </c>
      <c r="CN570" s="26" t="s">
        <v>91</v>
      </c>
      <c r="CO570" s="26">
        <f t="shared" ref="CO570:CO626" si="477">IF($C570="应届",($U570*0.25)/6,IF($C570="往届",($U570*0.5)/6,"NULL"))</f>
        <v>0</v>
      </c>
      <c r="CP570" s="26" t="s">
        <v>27</v>
      </c>
      <c r="CQ570" s="26">
        <f t="shared" ref="CQ570:CQ626" si="478">IF($C570="应届",($U570*0.25)/6,IF($C570="往届",($U570*0.5)/6,"NULL"))</f>
        <v>0</v>
      </c>
      <c r="CR570" s="26" t="s">
        <v>269</v>
      </c>
      <c r="CS570" s="26">
        <f t="shared" ref="CS570:CS626" si="479">IF($C570="应届",($U570*0.25)/6,IF($C570="往届",($U570*0.5)/6,"NULL"))</f>
        <v>0</v>
      </c>
      <c r="CT570" s="26" t="s">
        <v>987</v>
      </c>
      <c r="CU570" s="26">
        <f t="shared" ref="CU570:CU626" si="480">IF($C570="应届",($U570*0.25)/6,IF($C570="往届",($U570*0.5)/6,"NULL"))</f>
        <v>0</v>
      </c>
    </row>
    <row r="571" spans="1:99" ht="15.75" x14ac:dyDescent="0.15">
      <c r="A571" s="23" t="s">
        <v>1236</v>
      </c>
      <c r="B571" s="24" t="s">
        <v>1237</v>
      </c>
      <c r="C571" s="23" t="s">
        <v>160</v>
      </c>
      <c r="D571" s="23" t="s">
        <v>9</v>
      </c>
      <c r="E571" s="25"/>
      <c r="F571" s="23">
        <v>1</v>
      </c>
      <c r="G571" s="26">
        <v>0</v>
      </c>
      <c r="H571" s="26">
        <v>110</v>
      </c>
      <c r="I571" s="26">
        <v>86</v>
      </c>
      <c r="J571" s="26">
        <v>124</v>
      </c>
      <c r="K571" s="26">
        <v>64</v>
      </c>
      <c r="L571" s="26">
        <v>0</v>
      </c>
      <c r="M571" s="26">
        <v>82</v>
      </c>
      <c r="N571" s="27">
        <v>86</v>
      </c>
      <c r="O571" s="26">
        <v>0</v>
      </c>
      <c r="P571" s="26">
        <f t="shared" si="441"/>
        <v>552</v>
      </c>
      <c r="Q571" s="28" t="str">
        <f>IF(D571="物理类",IF(P571&gt;=分数线!$C$2,"本科",""),IF(D571="历史类",IF(P571&gt;=分数线!$C$3,"本科","")))</f>
        <v>本科</v>
      </c>
      <c r="R571" s="28">
        <f t="shared" si="442"/>
        <v>36</v>
      </c>
      <c r="S571" s="28" t="str">
        <f>IF(D571="物理类",IF(P571&gt;=分数线!$C$6,"重本",""),IF(D571="历史类",IF(P571&gt;=分数线!$C$7,"重本","")))</f>
        <v>重本</v>
      </c>
      <c r="T571" s="28">
        <f t="shared" si="444"/>
        <v>144</v>
      </c>
      <c r="U571" s="28">
        <f t="shared" si="443"/>
        <v>180</v>
      </c>
      <c r="V571" s="26">
        <v>13</v>
      </c>
      <c r="W571" s="26" t="s">
        <v>181</v>
      </c>
      <c r="X571" s="26">
        <f t="shared" si="445"/>
        <v>3</v>
      </c>
      <c r="Y571" s="26" t="s">
        <v>182</v>
      </c>
      <c r="Z571" s="26">
        <f t="shared" si="446"/>
        <v>3</v>
      </c>
      <c r="AA571" s="26" t="s">
        <v>91</v>
      </c>
      <c r="AB571" s="26">
        <f t="shared" si="447"/>
        <v>3</v>
      </c>
      <c r="AC571" s="49" t="s">
        <v>27</v>
      </c>
      <c r="AD571" s="26">
        <f t="shared" si="448"/>
        <v>3</v>
      </c>
      <c r="AE571" s="29" t="s">
        <v>66</v>
      </c>
      <c r="AF571" s="26">
        <f t="shared" si="449"/>
        <v>3</v>
      </c>
      <c r="AG571" s="29" t="s">
        <v>185</v>
      </c>
      <c r="AH571" s="26">
        <f t="shared" si="450"/>
        <v>3</v>
      </c>
      <c r="AI571" s="26">
        <v>13</v>
      </c>
      <c r="AJ571" s="26" t="s">
        <v>30</v>
      </c>
      <c r="AK571" s="26">
        <f t="shared" si="451"/>
        <v>3</v>
      </c>
      <c r="AL571" s="26" t="s">
        <v>217</v>
      </c>
      <c r="AM571" s="26">
        <f t="shared" si="452"/>
        <v>3</v>
      </c>
      <c r="AN571" s="26" t="s">
        <v>344</v>
      </c>
      <c r="AO571" s="26">
        <f t="shared" si="453"/>
        <v>3</v>
      </c>
      <c r="AP571" s="26" t="s">
        <v>933</v>
      </c>
      <c r="AQ571" s="26">
        <f t="shared" si="454"/>
        <v>3</v>
      </c>
      <c r="AR571" s="26" t="s">
        <v>269</v>
      </c>
      <c r="AS571" s="26">
        <f t="shared" si="455"/>
        <v>3</v>
      </c>
      <c r="AT571" s="26" t="s">
        <v>82</v>
      </c>
      <c r="AU571" s="26">
        <f t="shared" si="456"/>
        <v>3</v>
      </c>
      <c r="AV571" s="26">
        <v>13</v>
      </c>
      <c r="AW571" s="26" t="s">
        <v>352</v>
      </c>
      <c r="AX571" s="26">
        <f t="shared" si="457"/>
        <v>4.5</v>
      </c>
      <c r="AY571" s="26" t="s">
        <v>830</v>
      </c>
      <c r="AZ571" s="26">
        <f t="shared" si="458"/>
        <v>4.5</v>
      </c>
      <c r="BA571" s="26" t="s">
        <v>344</v>
      </c>
      <c r="BB571" s="26">
        <f t="shared" si="459"/>
        <v>4.5</v>
      </c>
      <c r="BC571" s="26" t="s">
        <v>27</v>
      </c>
      <c r="BD571" s="26">
        <f t="shared" si="460"/>
        <v>4.5</v>
      </c>
      <c r="BE571" s="26" t="s">
        <v>269</v>
      </c>
      <c r="BF571" s="26">
        <f t="shared" si="461"/>
        <v>4.5</v>
      </c>
      <c r="BG571" s="26" t="s">
        <v>82</v>
      </c>
      <c r="BH571" s="26">
        <f t="shared" si="462"/>
        <v>4.5</v>
      </c>
      <c r="BI571" s="26">
        <v>13</v>
      </c>
      <c r="BJ571" s="26" t="s">
        <v>352</v>
      </c>
      <c r="BK571" s="26">
        <f t="shared" si="463"/>
        <v>4.5</v>
      </c>
      <c r="BL571" s="26" t="s">
        <v>830</v>
      </c>
      <c r="BM571" s="26">
        <f t="shared" si="464"/>
        <v>4.5</v>
      </c>
      <c r="BN571" s="26" t="s">
        <v>344</v>
      </c>
      <c r="BO571" s="26">
        <f t="shared" si="465"/>
        <v>4.5</v>
      </c>
      <c r="BP571" s="26" t="s">
        <v>27</v>
      </c>
      <c r="BQ571" s="26">
        <f t="shared" si="466"/>
        <v>4.5</v>
      </c>
      <c r="BR571" s="26" t="s">
        <v>269</v>
      </c>
      <c r="BS571" s="26">
        <f t="shared" si="467"/>
        <v>4.5</v>
      </c>
      <c r="BT571" s="26" t="s">
        <v>987</v>
      </c>
      <c r="BU571" s="26">
        <f t="shared" si="468"/>
        <v>4.5</v>
      </c>
      <c r="BV571" s="26">
        <v>13</v>
      </c>
      <c r="BW571" s="26" t="s">
        <v>352</v>
      </c>
      <c r="BX571" s="26">
        <f t="shared" si="469"/>
        <v>7.5</v>
      </c>
      <c r="BY571" s="26" t="s">
        <v>830</v>
      </c>
      <c r="BZ571" s="26">
        <f t="shared" si="470"/>
        <v>7.5</v>
      </c>
      <c r="CA571" s="26" t="s">
        <v>91</v>
      </c>
      <c r="CB571" s="26">
        <f t="shared" si="471"/>
        <v>7.5</v>
      </c>
      <c r="CC571" s="26" t="s">
        <v>27</v>
      </c>
      <c r="CD571" s="26">
        <f t="shared" si="472"/>
        <v>7.5</v>
      </c>
      <c r="CE571" s="26" t="s">
        <v>269</v>
      </c>
      <c r="CF571" s="26">
        <f t="shared" si="473"/>
        <v>7.5</v>
      </c>
      <c r="CG571" s="26" t="s">
        <v>987</v>
      </c>
      <c r="CH571" s="26">
        <f t="shared" si="474"/>
        <v>7.5</v>
      </c>
      <c r="CI571" s="26">
        <v>13</v>
      </c>
      <c r="CJ571" s="26" t="s">
        <v>352</v>
      </c>
      <c r="CK571" s="26">
        <f t="shared" si="475"/>
        <v>7.5</v>
      </c>
      <c r="CL571" s="26" t="s">
        <v>830</v>
      </c>
      <c r="CM571" s="26">
        <f t="shared" si="476"/>
        <v>7.5</v>
      </c>
      <c r="CN571" s="26" t="s">
        <v>91</v>
      </c>
      <c r="CO571" s="26">
        <f t="shared" si="477"/>
        <v>7.5</v>
      </c>
      <c r="CP571" s="26" t="s">
        <v>27</v>
      </c>
      <c r="CQ571" s="26">
        <f t="shared" si="478"/>
        <v>7.5</v>
      </c>
      <c r="CR571" s="26" t="s">
        <v>269</v>
      </c>
      <c r="CS571" s="26">
        <f t="shared" si="479"/>
        <v>7.5</v>
      </c>
      <c r="CT571" s="26" t="s">
        <v>987</v>
      </c>
      <c r="CU571" s="26">
        <f t="shared" si="480"/>
        <v>7.5</v>
      </c>
    </row>
    <row r="572" spans="1:99" ht="15.75" x14ac:dyDescent="0.15">
      <c r="A572" s="23" t="s">
        <v>1238</v>
      </c>
      <c r="B572" s="24" t="s">
        <v>1239</v>
      </c>
      <c r="C572" s="23" t="s">
        <v>160</v>
      </c>
      <c r="D572" s="23" t="s">
        <v>9</v>
      </c>
      <c r="E572" s="25"/>
      <c r="F572" s="23">
        <v>0.7</v>
      </c>
      <c r="G572" s="26">
        <v>0</v>
      </c>
      <c r="H572" s="26">
        <v>114</v>
      </c>
      <c r="I572" s="26">
        <v>73</v>
      </c>
      <c r="J572" s="26">
        <v>120</v>
      </c>
      <c r="K572" s="26">
        <v>78</v>
      </c>
      <c r="L572" s="26">
        <v>0</v>
      </c>
      <c r="M572" s="26">
        <v>65</v>
      </c>
      <c r="N572" s="27">
        <v>73</v>
      </c>
      <c r="O572" s="26">
        <v>0</v>
      </c>
      <c r="P572" s="26">
        <f t="shared" si="441"/>
        <v>523</v>
      </c>
      <c r="Q572" s="28" t="str">
        <f>IF(D572="物理类",IF(P572&gt;=分数线!$C$2,"本科",""),IF(D572="历史类",IF(P572&gt;=分数线!$C$3,"本科","")))</f>
        <v>本科</v>
      </c>
      <c r="R572" s="28">
        <f t="shared" si="442"/>
        <v>46.8</v>
      </c>
      <c r="S572" s="28" t="str">
        <f>IF(D572="物理类",IF(P572&gt;=分数线!$C$6,"重本",""),IF(D572="历史类",IF(P572&gt;=分数线!$C$7,"重本","")))</f>
        <v/>
      </c>
      <c r="T572" s="28">
        <f t="shared" si="444"/>
        <v>0</v>
      </c>
      <c r="U572" s="28">
        <f t="shared" si="443"/>
        <v>46.8</v>
      </c>
      <c r="V572" s="26">
        <v>13</v>
      </c>
      <c r="W572" s="26" t="s">
        <v>352</v>
      </c>
      <c r="X572" s="26">
        <f t="shared" si="445"/>
        <v>0.78</v>
      </c>
      <c r="Y572" s="26" t="s">
        <v>274</v>
      </c>
      <c r="Z572" s="26">
        <f t="shared" si="446"/>
        <v>0.78</v>
      </c>
      <c r="AA572" s="26" t="s">
        <v>306</v>
      </c>
      <c r="AB572" s="26">
        <f t="shared" si="447"/>
        <v>0.78</v>
      </c>
      <c r="AC572" s="49" t="s">
        <v>918</v>
      </c>
      <c r="AD572" s="26">
        <f t="shared" si="448"/>
        <v>0.78</v>
      </c>
      <c r="AE572" s="29" t="s">
        <v>66</v>
      </c>
      <c r="AF572" s="26">
        <f t="shared" si="449"/>
        <v>0.78</v>
      </c>
      <c r="AG572" s="29" t="s">
        <v>269</v>
      </c>
      <c r="AH572" s="26">
        <f t="shared" si="450"/>
        <v>0.78</v>
      </c>
      <c r="AI572" s="26">
        <v>13</v>
      </c>
      <c r="AJ572" s="26" t="s">
        <v>30</v>
      </c>
      <c r="AK572" s="26">
        <f t="shared" si="451"/>
        <v>0.78</v>
      </c>
      <c r="AL572" s="26" t="s">
        <v>217</v>
      </c>
      <c r="AM572" s="26">
        <f t="shared" si="452"/>
        <v>0.78</v>
      </c>
      <c r="AN572" s="26" t="s">
        <v>344</v>
      </c>
      <c r="AO572" s="26">
        <f t="shared" si="453"/>
        <v>0.78</v>
      </c>
      <c r="AP572" s="26" t="s">
        <v>933</v>
      </c>
      <c r="AQ572" s="26">
        <f t="shared" si="454"/>
        <v>0.78</v>
      </c>
      <c r="AR572" s="26" t="s">
        <v>269</v>
      </c>
      <c r="AS572" s="26">
        <f t="shared" si="455"/>
        <v>0.78</v>
      </c>
      <c r="AT572" s="26" t="s">
        <v>82</v>
      </c>
      <c r="AU572" s="26">
        <f t="shared" si="456"/>
        <v>0.78</v>
      </c>
      <c r="AV572" s="26">
        <v>13</v>
      </c>
      <c r="AW572" s="26" t="s">
        <v>352</v>
      </c>
      <c r="AX572" s="26">
        <f t="shared" si="457"/>
        <v>1.17</v>
      </c>
      <c r="AY572" s="26" t="s">
        <v>830</v>
      </c>
      <c r="AZ572" s="26">
        <f t="shared" si="458"/>
        <v>1.17</v>
      </c>
      <c r="BA572" s="26" t="s">
        <v>344</v>
      </c>
      <c r="BB572" s="26">
        <f t="shared" si="459"/>
        <v>1.17</v>
      </c>
      <c r="BC572" s="26" t="s">
        <v>27</v>
      </c>
      <c r="BD572" s="26">
        <f t="shared" si="460"/>
        <v>1.17</v>
      </c>
      <c r="BE572" s="26" t="s">
        <v>269</v>
      </c>
      <c r="BF572" s="26">
        <f t="shared" si="461"/>
        <v>1.17</v>
      </c>
      <c r="BG572" s="26" t="s">
        <v>82</v>
      </c>
      <c r="BH572" s="26">
        <f t="shared" si="462"/>
        <v>1.17</v>
      </c>
      <c r="BI572" s="26">
        <v>13</v>
      </c>
      <c r="BJ572" s="26" t="s">
        <v>352</v>
      </c>
      <c r="BK572" s="26">
        <f t="shared" si="463"/>
        <v>1.17</v>
      </c>
      <c r="BL572" s="26" t="s">
        <v>830</v>
      </c>
      <c r="BM572" s="26">
        <f t="shared" si="464"/>
        <v>1.17</v>
      </c>
      <c r="BN572" s="26" t="s">
        <v>344</v>
      </c>
      <c r="BO572" s="26">
        <f t="shared" si="465"/>
        <v>1.17</v>
      </c>
      <c r="BP572" s="26" t="s">
        <v>27</v>
      </c>
      <c r="BQ572" s="26">
        <f t="shared" si="466"/>
        <v>1.17</v>
      </c>
      <c r="BR572" s="26" t="s">
        <v>269</v>
      </c>
      <c r="BS572" s="26">
        <f t="shared" si="467"/>
        <v>1.17</v>
      </c>
      <c r="BT572" s="26" t="s">
        <v>987</v>
      </c>
      <c r="BU572" s="26">
        <f t="shared" si="468"/>
        <v>1.17</v>
      </c>
      <c r="BV572" s="26">
        <v>13</v>
      </c>
      <c r="BW572" s="26" t="s">
        <v>352</v>
      </c>
      <c r="BX572" s="26">
        <f t="shared" si="469"/>
        <v>1.95</v>
      </c>
      <c r="BY572" s="26" t="s">
        <v>830</v>
      </c>
      <c r="BZ572" s="26">
        <f t="shared" si="470"/>
        <v>1.95</v>
      </c>
      <c r="CA572" s="26" t="s">
        <v>91</v>
      </c>
      <c r="CB572" s="26">
        <f t="shared" si="471"/>
        <v>1.95</v>
      </c>
      <c r="CC572" s="26" t="s">
        <v>27</v>
      </c>
      <c r="CD572" s="26">
        <f t="shared" si="472"/>
        <v>1.95</v>
      </c>
      <c r="CE572" s="26" t="s">
        <v>269</v>
      </c>
      <c r="CF572" s="26">
        <f t="shared" si="473"/>
        <v>1.95</v>
      </c>
      <c r="CG572" s="26" t="s">
        <v>987</v>
      </c>
      <c r="CH572" s="26">
        <f t="shared" si="474"/>
        <v>1.95</v>
      </c>
      <c r="CI572" s="26">
        <v>13</v>
      </c>
      <c r="CJ572" s="26" t="s">
        <v>352</v>
      </c>
      <c r="CK572" s="26">
        <f t="shared" si="475"/>
        <v>1.95</v>
      </c>
      <c r="CL572" s="26" t="s">
        <v>830</v>
      </c>
      <c r="CM572" s="26">
        <f t="shared" si="476"/>
        <v>1.95</v>
      </c>
      <c r="CN572" s="26" t="s">
        <v>91</v>
      </c>
      <c r="CO572" s="26">
        <f t="shared" si="477"/>
        <v>1.95</v>
      </c>
      <c r="CP572" s="26" t="s">
        <v>27</v>
      </c>
      <c r="CQ572" s="26">
        <f t="shared" si="478"/>
        <v>1.95</v>
      </c>
      <c r="CR572" s="26" t="s">
        <v>269</v>
      </c>
      <c r="CS572" s="26">
        <f t="shared" si="479"/>
        <v>1.95</v>
      </c>
      <c r="CT572" s="26" t="s">
        <v>987</v>
      </c>
      <c r="CU572" s="26">
        <f t="shared" si="480"/>
        <v>1.95</v>
      </c>
    </row>
    <row r="573" spans="1:99" ht="15.75" x14ac:dyDescent="0.15">
      <c r="A573" s="23" t="s">
        <v>1240</v>
      </c>
      <c r="B573" s="24" t="s">
        <v>1241</v>
      </c>
      <c r="C573" s="23" t="s">
        <v>160</v>
      </c>
      <c r="D573" s="23" t="s">
        <v>9</v>
      </c>
      <c r="E573" s="25"/>
      <c r="F573" s="23">
        <v>0.2</v>
      </c>
      <c r="G573" s="26">
        <v>0</v>
      </c>
      <c r="H573" s="26">
        <v>111</v>
      </c>
      <c r="I573" s="26">
        <v>72</v>
      </c>
      <c r="J573" s="26">
        <v>96</v>
      </c>
      <c r="K573" s="26">
        <v>73</v>
      </c>
      <c r="L573" s="26">
        <v>0</v>
      </c>
      <c r="M573" s="26">
        <v>70</v>
      </c>
      <c r="N573" s="27">
        <v>89</v>
      </c>
      <c r="O573" s="26">
        <v>0</v>
      </c>
      <c r="P573" s="26">
        <f t="shared" si="441"/>
        <v>511</v>
      </c>
      <c r="Q573" s="28" t="str">
        <f>IF(D573="物理类",IF(P573&gt;=分数线!$C$2,"本科",""),IF(D573="历史类",IF(P573&gt;=分数线!$C$3,"本科","")))</f>
        <v>本科</v>
      </c>
      <c r="R573" s="28">
        <f t="shared" si="442"/>
        <v>64.8</v>
      </c>
      <c r="S573" s="28" t="str">
        <f>IF(D573="物理类",IF(P573&gt;=分数线!$C$6,"重本",""),IF(D573="历史类",IF(P573&gt;=分数线!$C$7,"重本","")))</f>
        <v/>
      </c>
      <c r="T573" s="28">
        <f t="shared" si="444"/>
        <v>0</v>
      </c>
      <c r="U573" s="28">
        <f t="shared" si="443"/>
        <v>64.8</v>
      </c>
      <c r="V573" s="26">
        <v>13</v>
      </c>
      <c r="W573" s="26" t="s">
        <v>347</v>
      </c>
      <c r="X573" s="26">
        <f t="shared" si="445"/>
        <v>1.08</v>
      </c>
      <c r="Y573" s="26" t="s">
        <v>217</v>
      </c>
      <c r="Z573" s="26">
        <f t="shared" si="446"/>
        <v>1.08</v>
      </c>
      <c r="AA573" s="26" t="s">
        <v>348</v>
      </c>
      <c r="AB573" s="26">
        <f t="shared" si="447"/>
        <v>1.08</v>
      </c>
      <c r="AC573" s="49" t="s">
        <v>81</v>
      </c>
      <c r="AD573" s="26">
        <f t="shared" si="448"/>
        <v>1.08</v>
      </c>
      <c r="AE573" s="29" t="s">
        <v>470</v>
      </c>
      <c r="AF573" s="26">
        <f t="shared" si="449"/>
        <v>1.08</v>
      </c>
      <c r="AG573" s="29" t="s">
        <v>228</v>
      </c>
      <c r="AH573" s="26">
        <f t="shared" si="450"/>
        <v>1.08</v>
      </c>
      <c r="AI573" s="26">
        <v>13</v>
      </c>
      <c r="AJ573" s="26" t="s">
        <v>30</v>
      </c>
      <c r="AK573" s="26">
        <f t="shared" si="451"/>
        <v>1.08</v>
      </c>
      <c r="AL573" s="26" t="s">
        <v>217</v>
      </c>
      <c r="AM573" s="26">
        <f t="shared" si="452"/>
        <v>1.08</v>
      </c>
      <c r="AN573" s="26" t="s">
        <v>344</v>
      </c>
      <c r="AO573" s="26">
        <f t="shared" si="453"/>
        <v>1.08</v>
      </c>
      <c r="AP573" s="26" t="s">
        <v>933</v>
      </c>
      <c r="AQ573" s="26">
        <f t="shared" si="454"/>
        <v>1.08</v>
      </c>
      <c r="AR573" s="26" t="s">
        <v>269</v>
      </c>
      <c r="AS573" s="26">
        <f t="shared" si="455"/>
        <v>1.08</v>
      </c>
      <c r="AT573" s="26" t="s">
        <v>82</v>
      </c>
      <c r="AU573" s="26">
        <f t="shared" si="456"/>
        <v>1.08</v>
      </c>
      <c r="AV573" s="26">
        <v>13</v>
      </c>
      <c r="AW573" s="26" t="s">
        <v>352</v>
      </c>
      <c r="AX573" s="26">
        <f t="shared" si="457"/>
        <v>1.62</v>
      </c>
      <c r="AY573" s="26" t="s">
        <v>830</v>
      </c>
      <c r="AZ573" s="26">
        <f t="shared" si="458"/>
        <v>1.62</v>
      </c>
      <c r="BA573" s="26" t="s">
        <v>344</v>
      </c>
      <c r="BB573" s="26">
        <f t="shared" si="459"/>
        <v>1.62</v>
      </c>
      <c r="BC573" s="26" t="s">
        <v>27</v>
      </c>
      <c r="BD573" s="26">
        <f t="shared" si="460"/>
        <v>1.62</v>
      </c>
      <c r="BE573" s="26" t="s">
        <v>269</v>
      </c>
      <c r="BF573" s="26">
        <f t="shared" si="461"/>
        <v>1.62</v>
      </c>
      <c r="BG573" s="26" t="s">
        <v>82</v>
      </c>
      <c r="BH573" s="26">
        <f t="shared" si="462"/>
        <v>1.62</v>
      </c>
      <c r="BI573" s="26">
        <v>13</v>
      </c>
      <c r="BJ573" s="26" t="s">
        <v>352</v>
      </c>
      <c r="BK573" s="26">
        <f t="shared" si="463"/>
        <v>1.62</v>
      </c>
      <c r="BL573" s="26" t="s">
        <v>830</v>
      </c>
      <c r="BM573" s="26">
        <f t="shared" si="464"/>
        <v>1.62</v>
      </c>
      <c r="BN573" s="26" t="s">
        <v>344</v>
      </c>
      <c r="BO573" s="26">
        <f t="shared" si="465"/>
        <v>1.62</v>
      </c>
      <c r="BP573" s="26" t="s">
        <v>27</v>
      </c>
      <c r="BQ573" s="26">
        <f t="shared" si="466"/>
        <v>1.62</v>
      </c>
      <c r="BR573" s="26" t="s">
        <v>269</v>
      </c>
      <c r="BS573" s="26">
        <f t="shared" si="467"/>
        <v>1.62</v>
      </c>
      <c r="BT573" s="26" t="s">
        <v>987</v>
      </c>
      <c r="BU573" s="26">
        <f t="shared" si="468"/>
        <v>1.62</v>
      </c>
      <c r="BV573" s="26">
        <v>13</v>
      </c>
      <c r="BW573" s="26" t="s">
        <v>352</v>
      </c>
      <c r="BX573" s="26">
        <f t="shared" si="469"/>
        <v>2.7</v>
      </c>
      <c r="BY573" s="26" t="s">
        <v>830</v>
      </c>
      <c r="BZ573" s="26">
        <f t="shared" si="470"/>
        <v>2.7</v>
      </c>
      <c r="CA573" s="26" t="s">
        <v>91</v>
      </c>
      <c r="CB573" s="26">
        <f t="shared" si="471"/>
        <v>2.7</v>
      </c>
      <c r="CC573" s="26" t="s">
        <v>27</v>
      </c>
      <c r="CD573" s="26">
        <f t="shared" si="472"/>
        <v>2.7</v>
      </c>
      <c r="CE573" s="26" t="s">
        <v>269</v>
      </c>
      <c r="CF573" s="26">
        <f t="shared" si="473"/>
        <v>2.7</v>
      </c>
      <c r="CG573" s="26" t="s">
        <v>987</v>
      </c>
      <c r="CH573" s="26">
        <f t="shared" si="474"/>
        <v>2.7</v>
      </c>
      <c r="CI573" s="26">
        <v>13</v>
      </c>
      <c r="CJ573" s="26" t="s">
        <v>352</v>
      </c>
      <c r="CK573" s="26">
        <f t="shared" si="475"/>
        <v>2.7</v>
      </c>
      <c r="CL573" s="26" t="s">
        <v>830</v>
      </c>
      <c r="CM573" s="26">
        <f t="shared" si="476"/>
        <v>2.7</v>
      </c>
      <c r="CN573" s="26" t="s">
        <v>91</v>
      </c>
      <c r="CO573" s="26">
        <f t="shared" si="477"/>
        <v>2.7</v>
      </c>
      <c r="CP573" s="26" t="s">
        <v>27</v>
      </c>
      <c r="CQ573" s="26">
        <f t="shared" si="478"/>
        <v>2.7</v>
      </c>
      <c r="CR573" s="26" t="s">
        <v>269</v>
      </c>
      <c r="CS573" s="26">
        <f t="shared" si="479"/>
        <v>2.7</v>
      </c>
      <c r="CT573" s="26" t="s">
        <v>987</v>
      </c>
      <c r="CU573" s="26">
        <f t="shared" si="480"/>
        <v>2.7</v>
      </c>
    </row>
    <row r="574" spans="1:99" ht="15.75" x14ac:dyDescent="0.15">
      <c r="A574" s="23" t="s">
        <v>304</v>
      </c>
      <c r="B574" s="24" t="s">
        <v>1242</v>
      </c>
      <c r="C574" s="23" t="s">
        <v>160</v>
      </c>
      <c r="D574" s="23" t="s">
        <v>9</v>
      </c>
      <c r="E574" s="25"/>
      <c r="F574" s="23">
        <v>0.3</v>
      </c>
      <c r="G574" s="26">
        <v>0</v>
      </c>
      <c r="H574" s="26">
        <v>106</v>
      </c>
      <c r="I574" s="26">
        <v>81</v>
      </c>
      <c r="J574" s="26">
        <v>93</v>
      </c>
      <c r="K574" s="26">
        <v>74</v>
      </c>
      <c r="L574" s="26">
        <v>0</v>
      </c>
      <c r="M574" s="26">
        <v>67</v>
      </c>
      <c r="N574" s="27">
        <v>88</v>
      </c>
      <c r="O574" s="26">
        <v>0</v>
      </c>
      <c r="P574" s="26">
        <f t="shared" si="441"/>
        <v>509</v>
      </c>
      <c r="Q574" s="28" t="str">
        <f>IF(D574="物理类",IF(P574&gt;=分数线!$C$2,"本科",""),IF(D574="历史类",IF(P574&gt;=分数线!$C$3,"本科","")))</f>
        <v>本科</v>
      </c>
      <c r="R574" s="28">
        <f t="shared" si="442"/>
        <v>61.2</v>
      </c>
      <c r="S574" s="28" t="str">
        <f>IF(D574="物理类",IF(P574&gt;=分数线!$C$6,"重本",""),IF(D574="历史类",IF(P574&gt;=分数线!$C$7,"重本","")))</f>
        <v/>
      </c>
      <c r="T574" s="28">
        <f t="shared" si="444"/>
        <v>0</v>
      </c>
      <c r="U574" s="28">
        <f t="shared" si="443"/>
        <v>61.2</v>
      </c>
      <c r="V574" s="26">
        <v>13</v>
      </c>
      <c r="W574" s="26" t="s">
        <v>181</v>
      </c>
      <c r="X574" s="26">
        <f t="shared" si="445"/>
        <v>1.02</v>
      </c>
      <c r="Y574" s="26" t="s">
        <v>182</v>
      </c>
      <c r="Z574" s="26">
        <f t="shared" si="446"/>
        <v>1.02</v>
      </c>
      <c r="AA574" s="26" t="s">
        <v>91</v>
      </c>
      <c r="AB574" s="26">
        <f t="shared" si="447"/>
        <v>1.02</v>
      </c>
      <c r="AC574" s="49" t="s">
        <v>27</v>
      </c>
      <c r="AD574" s="26">
        <f t="shared" si="448"/>
        <v>1.02</v>
      </c>
      <c r="AE574" s="29" t="s">
        <v>66</v>
      </c>
      <c r="AF574" s="26">
        <f t="shared" si="449"/>
        <v>1.02</v>
      </c>
      <c r="AG574" s="29" t="s">
        <v>185</v>
      </c>
      <c r="AH574" s="26">
        <f t="shared" si="450"/>
        <v>1.02</v>
      </c>
      <c r="AI574" s="26">
        <v>13</v>
      </c>
      <c r="AJ574" s="26" t="s">
        <v>30</v>
      </c>
      <c r="AK574" s="26">
        <f t="shared" si="451"/>
        <v>1.02</v>
      </c>
      <c r="AL574" s="26" t="s">
        <v>217</v>
      </c>
      <c r="AM574" s="26">
        <f t="shared" si="452"/>
        <v>1.02</v>
      </c>
      <c r="AN574" s="26" t="s">
        <v>344</v>
      </c>
      <c r="AO574" s="26">
        <f t="shared" si="453"/>
        <v>1.02</v>
      </c>
      <c r="AP574" s="26" t="s">
        <v>933</v>
      </c>
      <c r="AQ574" s="26">
        <f t="shared" si="454"/>
        <v>1.02</v>
      </c>
      <c r="AR574" s="26" t="s">
        <v>269</v>
      </c>
      <c r="AS574" s="26">
        <f t="shared" si="455"/>
        <v>1.02</v>
      </c>
      <c r="AT574" s="26" t="s">
        <v>82</v>
      </c>
      <c r="AU574" s="26">
        <f t="shared" si="456"/>
        <v>1.02</v>
      </c>
      <c r="AV574" s="26">
        <v>13</v>
      </c>
      <c r="AW574" s="26" t="s">
        <v>352</v>
      </c>
      <c r="AX574" s="26">
        <f t="shared" si="457"/>
        <v>1.53</v>
      </c>
      <c r="AY574" s="26" t="s">
        <v>830</v>
      </c>
      <c r="AZ574" s="26">
        <f t="shared" si="458"/>
        <v>1.53</v>
      </c>
      <c r="BA574" s="26" t="s">
        <v>344</v>
      </c>
      <c r="BB574" s="26">
        <f t="shared" si="459"/>
        <v>1.53</v>
      </c>
      <c r="BC574" s="26" t="s">
        <v>27</v>
      </c>
      <c r="BD574" s="26">
        <f t="shared" si="460"/>
        <v>1.53</v>
      </c>
      <c r="BE574" s="26" t="s">
        <v>269</v>
      </c>
      <c r="BF574" s="26">
        <f t="shared" si="461"/>
        <v>1.53</v>
      </c>
      <c r="BG574" s="26" t="s">
        <v>82</v>
      </c>
      <c r="BH574" s="26">
        <f t="shared" si="462"/>
        <v>1.53</v>
      </c>
      <c r="BI574" s="26">
        <v>13</v>
      </c>
      <c r="BJ574" s="26" t="s">
        <v>352</v>
      </c>
      <c r="BK574" s="26">
        <f t="shared" si="463"/>
        <v>1.53</v>
      </c>
      <c r="BL574" s="26" t="s">
        <v>830</v>
      </c>
      <c r="BM574" s="26">
        <f t="shared" si="464"/>
        <v>1.53</v>
      </c>
      <c r="BN574" s="26" t="s">
        <v>344</v>
      </c>
      <c r="BO574" s="26">
        <f t="shared" si="465"/>
        <v>1.53</v>
      </c>
      <c r="BP574" s="26" t="s">
        <v>27</v>
      </c>
      <c r="BQ574" s="26">
        <f t="shared" si="466"/>
        <v>1.53</v>
      </c>
      <c r="BR574" s="26" t="s">
        <v>269</v>
      </c>
      <c r="BS574" s="26">
        <f t="shared" si="467"/>
        <v>1.53</v>
      </c>
      <c r="BT574" s="26" t="s">
        <v>987</v>
      </c>
      <c r="BU574" s="26">
        <f t="shared" si="468"/>
        <v>1.53</v>
      </c>
      <c r="BV574" s="26">
        <v>13</v>
      </c>
      <c r="BW574" s="26" t="s">
        <v>352</v>
      </c>
      <c r="BX574" s="26">
        <f t="shared" si="469"/>
        <v>2.5499999999999998</v>
      </c>
      <c r="BY574" s="26" t="s">
        <v>830</v>
      </c>
      <c r="BZ574" s="26">
        <f t="shared" si="470"/>
        <v>2.5499999999999998</v>
      </c>
      <c r="CA574" s="26" t="s">
        <v>91</v>
      </c>
      <c r="CB574" s="26">
        <f t="shared" si="471"/>
        <v>2.5499999999999998</v>
      </c>
      <c r="CC574" s="26" t="s">
        <v>27</v>
      </c>
      <c r="CD574" s="26">
        <f t="shared" si="472"/>
        <v>2.5499999999999998</v>
      </c>
      <c r="CE574" s="26" t="s">
        <v>269</v>
      </c>
      <c r="CF574" s="26">
        <f t="shared" si="473"/>
        <v>2.5499999999999998</v>
      </c>
      <c r="CG574" s="26" t="s">
        <v>987</v>
      </c>
      <c r="CH574" s="26">
        <f t="shared" si="474"/>
        <v>2.5499999999999998</v>
      </c>
      <c r="CI574" s="26">
        <v>13</v>
      </c>
      <c r="CJ574" s="26" t="s">
        <v>352</v>
      </c>
      <c r="CK574" s="26">
        <f t="shared" si="475"/>
        <v>2.5499999999999998</v>
      </c>
      <c r="CL574" s="26" t="s">
        <v>830</v>
      </c>
      <c r="CM574" s="26">
        <f t="shared" si="476"/>
        <v>2.5499999999999998</v>
      </c>
      <c r="CN574" s="26" t="s">
        <v>91</v>
      </c>
      <c r="CO574" s="26">
        <f t="shared" si="477"/>
        <v>2.5499999999999998</v>
      </c>
      <c r="CP574" s="26" t="s">
        <v>27</v>
      </c>
      <c r="CQ574" s="26">
        <f t="shared" si="478"/>
        <v>2.5499999999999998</v>
      </c>
      <c r="CR574" s="26" t="s">
        <v>269</v>
      </c>
      <c r="CS574" s="26">
        <f t="shared" si="479"/>
        <v>2.5499999999999998</v>
      </c>
      <c r="CT574" s="26" t="s">
        <v>987</v>
      </c>
      <c r="CU574" s="26">
        <f t="shared" si="480"/>
        <v>2.5499999999999998</v>
      </c>
    </row>
    <row r="575" spans="1:99" ht="15.75" x14ac:dyDescent="0.15">
      <c r="A575" s="23" t="s">
        <v>1243</v>
      </c>
      <c r="B575" s="24" t="s">
        <v>1244</v>
      </c>
      <c r="C575" s="23" t="s">
        <v>160</v>
      </c>
      <c r="D575" s="23" t="s">
        <v>9</v>
      </c>
      <c r="E575" s="25"/>
      <c r="F575" s="23">
        <v>0</v>
      </c>
      <c r="G575" s="26">
        <v>0</v>
      </c>
      <c r="H575" s="26">
        <v>102</v>
      </c>
      <c r="I575" s="26">
        <v>70</v>
      </c>
      <c r="J575" s="26">
        <v>102</v>
      </c>
      <c r="K575" s="26">
        <v>67</v>
      </c>
      <c r="L575" s="26">
        <v>0</v>
      </c>
      <c r="M575" s="26">
        <v>60</v>
      </c>
      <c r="N575" s="27">
        <v>78</v>
      </c>
      <c r="O575" s="26">
        <v>0</v>
      </c>
      <c r="P575" s="26">
        <f t="shared" si="441"/>
        <v>479</v>
      </c>
      <c r="Q575" s="28" t="str">
        <f>IF(D575="物理类",IF(P575&gt;=分数线!$C$2,"本科",""),IF(D575="历史类",IF(P575&gt;=分数线!$C$3,"本科","")))</f>
        <v>本科</v>
      </c>
      <c r="R575" s="28">
        <f t="shared" si="442"/>
        <v>72</v>
      </c>
      <c r="S575" s="28" t="str">
        <f>IF(D575="物理类",IF(P575&gt;=分数线!$C$6,"重本",""),IF(D575="历史类",IF(P575&gt;=分数线!$C$7,"重本","")))</f>
        <v/>
      </c>
      <c r="T575" s="28">
        <f t="shared" si="444"/>
        <v>0</v>
      </c>
      <c r="U575" s="28">
        <f t="shared" si="443"/>
        <v>72</v>
      </c>
      <c r="V575" s="26">
        <v>13</v>
      </c>
      <c r="W575" s="26" t="s">
        <v>347</v>
      </c>
      <c r="X575" s="26">
        <f t="shared" si="445"/>
        <v>1.2</v>
      </c>
      <c r="Y575" s="26" t="s">
        <v>217</v>
      </c>
      <c r="Z575" s="26">
        <f t="shared" si="446"/>
        <v>1.2</v>
      </c>
      <c r="AA575" s="26" t="s">
        <v>348</v>
      </c>
      <c r="AB575" s="26">
        <f t="shared" si="447"/>
        <v>1.2</v>
      </c>
      <c r="AC575" s="49" t="s">
        <v>81</v>
      </c>
      <c r="AD575" s="26">
        <f t="shared" si="448"/>
        <v>1.2</v>
      </c>
      <c r="AE575" s="29" t="s">
        <v>470</v>
      </c>
      <c r="AF575" s="26">
        <f t="shared" si="449"/>
        <v>1.2</v>
      </c>
      <c r="AG575" s="29" t="s">
        <v>228</v>
      </c>
      <c r="AH575" s="26">
        <f t="shared" si="450"/>
        <v>1.2</v>
      </c>
      <c r="AI575" s="26">
        <v>13</v>
      </c>
      <c r="AJ575" s="26" t="s">
        <v>30</v>
      </c>
      <c r="AK575" s="26">
        <f t="shared" si="451"/>
        <v>1.2</v>
      </c>
      <c r="AL575" s="26" t="s">
        <v>217</v>
      </c>
      <c r="AM575" s="26">
        <f t="shared" si="452"/>
        <v>1.2</v>
      </c>
      <c r="AN575" s="26" t="s">
        <v>344</v>
      </c>
      <c r="AO575" s="26">
        <f t="shared" si="453"/>
        <v>1.2</v>
      </c>
      <c r="AP575" s="26" t="s">
        <v>933</v>
      </c>
      <c r="AQ575" s="26">
        <f t="shared" si="454"/>
        <v>1.2</v>
      </c>
      <c r="AR575" s="26" t="s">
        <v>269</v>
      </c>
      <c r="AS575" s="26">
        <f t="shared" si="455"/>
        <v>1.2</v>
      </c>
      <c r="AT575" s="26" t="s">
        <v>82</v>
      </c>
      <c r="AU575" s="26">
        <f t="shared" si="456"/>
        <v>1.2</v>
      </c>
      <c r="AV575" s="26">
        <v>13</v>
      </c>
      <c r="AW575" s="26" t="s">
        <v>352</v>
      </c>
      <c r="AX575" s="26">
        <f t="shared" si="457"/>
        <v>1.8</v>
      </c>
      <c r="AY575" s="26" t="s">
        <v>830</v>
      </c>
      <c r="AZ575" s="26">
        <f t="shared" si="458"/>
        <v>1.8</v>
      </c>
      <c r="BA575" s="26" t="s">
        <v>344</v>
      </c>
      <c r="BB575" s="26">
        <f t="shared" si="459"/>
        <v>1.8</v>
      </c>
      <c r="BC575" s="26" t="s">
        <v>27</v>
      </c>
      <c r="BD575" s="26">
        <f t="shared" si="460"/>
        <v>1.8</v>
      </c>
      <c r="BE575" s="26" t="s">
        <v>269</v>
      </c>
      <c r="BF575" s="26">
        <f t="shared" si="461"/>
        <v>1.8</v>
      </c>
      <c r="BG575" s="26" t="s">
        <v>82</v>
      </c>
      <c r="BH575" s="26">
        <f t="shared" si="462"/>
        <v>1.8</v>
      </c>
      <c r="BI575" s="26">
        <v>13</v>
      </c>
      <c r="BJ575" s="26" t="s">
        <v>352</v>
      </c>
      <c r="BK575" s="26">
        <f t="shared" si="463"/>
        <v>1.8</v>
      </c>
      <c r="BL575" s="26" t="s">
        <v>830</v>
      </c>
      <c r="BM575" s="26">
        <f t="shared" si="464"/>
        <v>1.8</v>
      </c>
      <c r="BN575" s="26" t="s">
        <v>344</v>
      </c>
      <c r="BO575" s="26">
        <f t="shared" si="465"/>
        <v>1.8</v>
      </c>
      <c r="BP575" s="26" t="s">
        <v>27</v>
      </c>
      <c r="BQ575" s="26">
        <f t="shared" si="466"/>
        <v>1.8</v>
      </c>
      <c r="BR575" s="26" t="s">
        <v>269</v>
      </c>
      <c r="BS575" s="26">
        <f t="shared" si="467"/>
        <v>1.8</v>
      </c>
      <c r="BT575" s="26" t="s">
        <v>987</v>
      </c>
      <c r="BU575" s="26">
        <f t="shared" si="468"/>
        <v>1.8</v>
      </c>
      <c r="BV575" s="26">
        <v>13</v>
      </c>
      <c r="BW575" s="26" t="s">
        <v>352</v>
      </c>
      <c r="BX575" s="26">
        <f t="shared" si="469"/>
        <v>3</v>
      </c>
      <c r="BY575" s="26" t="s">
        <v>830</v>
      </c>
      <c r="BZ575" s="26">
        <f t="shared" si="470"/>
        <v>3</v>
      </c>
      <c r="CA575" s="26" t="s">
        <v>91</v>
      </c>
      <c r="CB575" s="26">
        <f t="shared" si="471"/>
        <v>3</v>
      </c>
      <c r="CC575" s="26" t="s">
        <v>27</v>
      </c>
      <c r="CD575" s="26">
        <f t="shared" si="472"/>
        <v>3</v>
      </c>
      <c r="CE575" s="26" t="s">
        <v>269</v>
      </c>
      <c r="CF575" s="26">
        <f t="shared" si="473"/>
        <v>3</v>
      </c>
      <c r="CG575" s="26" t="s">
        <v>987</v>
      </c>
      <c r="CH575" s="26">
        <f t="shared" si="474"/>
        <v>3</v>
      </c>
      <c r="CI575" s="26">
        <v>13</v>
      </c>
      <c r="CJ575" s="26" t="s">
        <v>352</v>
      </c>
      <c r="CK575" s="26">
        <f t="shared" si="475"/>
        <v>3</v>
      </c>
      <c r="CL575" s="26" t="s">
        <v>830</v>
      </c>
      <c r="CM575" s="26">
        <f t="shared" si="476"/>
        <v>3</v>
      </c>
      <c r="CN575" s="26" t="s">
        <v>91</v>
      </c>
      <c r="CO575" s="26">
        <f t="shared" si="477"/>
        <v>3</v>
      </c>
      <c r="CP575" s="26" t="s">
        <v>27</v>
      </c>
      <c r="CQ575" s="26">
        <f t="shared" si="478"/>
        <v>3</v>
      </c>
      <c r="CR575" s="26" t="s">
        <v>269</v>
      </c>
      <c r="CS575" s="26">
        <f t="shared" si="479"/>
        <v>3</v>
      </c>
      <c r="CT575" s="26" t="s">
        <v>987</v>
      </c>
      <c r="CU575" s="26">
        <f t="shared" si="480"/>
        <v>3</v>
      </c>
    </row>
    <row r="576" spans="1:99" ht="15.75" x14ac:dyDescent="0.15">
      <c r="A576" s="23" t="s">
        <v>1245</v>
      </c>
      <c r="B576" s="24" t="s">
        <v>1246</v>
      </c>
      <c r="C576" s="23" t="s">
        <v>160</v>
      </c>
      <c r="D576" s="23" t="s">
        <v>9</v>
      </c>
      <c r="E576" s="25"/>
      <c r="F576" s="23">
        <v>0.4</v>
      </c>
      <c r="G576" s="26">
        <v>0</v>
      </c>
      <c r="H576" s="26">
        <v>95</v>
      </c>
      <c r="I576" s="26">
        <v>68</v>
      </c>
      <c r="J576" s="26">
        <v>101</v>
      </c>
      <c r="K576" s="26">
        <v>75</v>
      </c>
      <c r="L576" s="26">
        <v>0</v>
      </c>
      <c r="M576" s="26">
        <v>62</v>
      </c>
      <c r="N576" s="27">
        <v>74</v>
      </c>
      <c r="O576" s="26">
        <v>0</v>
      </c>
      <c r="P576" s="26">
        <f t="shared" ref="P576:P626" si="481">ROUND(SUM(H576:O576),0)</f>
        <v>475</v>
      </c>
      <c r="Q576" s="28" t="str">
        <f>IF(D576="物理类",IF(P576&gt;=分数线!$C$2,"本科",""),IF(D576="历史类",IF(P576&gt;=分数线!$C$3,"本科","")))</f>
        <v>本科</v>
      </c>
      <c r="R576" s="28">
        <f t="shared" ref="R576:R626" si="482">IF(F576&gt;0,IF(Q576="本科",(2-F576)*36,-(F576)*36),IF(Q576="本科",2*36,0))</f>
        <v>57.6</v>
      </c>
      <c r="S576" s="28" t="str">
        <f>IF(D576="物理类",IF(P576&gt;=分数线!$C$6,"重本",""),IF(D576="历史类",IF(P576&gt;=分数线!$C$7,"重本","")))</f>
        <v/>
      </c>
      <c r="T576" s="28">
        <f t="shared" si="444"/>
        <v>0</v>
      </c>
      <c r="U576" s="28">
        <f t="shared" si="443"/>
        <v>57.6</v>
      </c>
      <c r="V576" s="26">
        <v>13</v>
      </c>
      <c r="W576" s="26" t="s">
        <v>226</v>
      </c>
      <c r="X576" s="26">
        <f t="shared" si="445"/>
        <v>0.96</v>
      </c>
      <c r="Y576" s="26" t="s">
        <v>86</v>
      </c>
      <c r="Z576" s="26">
        <f t="shared" si="446"/>
        <v>0.96</v>
      </c>
      <c r="AA576" s="26" t="s">
        <v>64</v>
      </c>
      <c r="AB576" s="26">
        <f t="shared" si="447"/>
        <v>0.96</v>
      </c>
      <c r="AC576" s="49" t="s">
        <v>65</v>
      </c>
      <c r="AD576" s="26">
        <f t="shared" si="448"/>
        <v>0.96</v>
      </c>
      <c r="AE576" s="29" t="s">
        <v>82</v>
      </c>
      <c r="AF576" s="26">
        <f t="shared" si="449"/>
        <v>0.96</v>
      </c>
      <c r="AG576" s="29" t="s">
        <v>228</v>
      </c>
      <c r="AH576" s="26">
        <f t="shared" si="450"/>
        <v>0.96</v>
      </c>
      <c r="AI576" s="26">
        <v>13</v>
      </c>
      <c r="AJ576" s="26" t="s">
        <v>30</v>
      </c>
      <c r="AK576" s="26">
        <f t="shared" si="451"/>
        <v>0.96</v>
      </c>
      <c r="AL576" s="26" t="s">
        <v>217</v>
      </c>
      <c r="AM576" s="26">
        <f t="shared" si="452"/>
        <v>0.96</v>
      </c>
      <c r="AN576" s="26" t="s">
        <v>344</v>
      </c>
      <c r="AO576" s="26">
        <f t="shared" si="453"/>
        <v>0.96</v>
      </c>
      <c r="AP576" s="26" t="s">
        <v>933</v>
      </c>
      <c r="AQ576" s="26">
        <f t="shared" si="454"/>
        <v>0.96</v>
      </c>
      <c r="AR576" s="26" t="s">
        <v>269</v>
      </c>
      <c r="AS576" s="26">
        <f t="shared" si="455"/>
        <v>0.96</v>
      </c>
      <c r="AT576" s="26" t="s">
        <v>82</v>
      </c>
      <c r="AU576" s="26">
        <f t="shared" si="456"/>
        <v>0.96</v>
      </c>
      <c r="AV576" s="26">
        <v>13</v>
      </c>
      <c r="AW576" s="26" t="s">
        <v>352</v>
      </c>
      <c r="AX576" s="26">
        <f t="shared" si="457"/>
        <v>1.44</v>
      </c>
      <c r="AY576" s="26" t="s">
        <v>830</v>
      </c>
      <c r="AZ576" s="26">
        <f t="shared" si="458"/>
        <v>1.44</v>
      </c>
      <c r="BA576" s="26" t="s">
        <v>344</v>
      </c>
      <c r="BB576" s="26">
        <f t="shared" si="459"/>
        <v>1.44</v>
      </c>
      <c r="BC576" s="26" t="s">
        <v>27</v>
      </c>
      <c r="BD576" s="26">
        <f t="shared" si="460"/>
        <v>1.44</v>
      </c>
      <c r="BE576" s="26" t="s">
        <v>269</v>
      </c>
      <c r="BF576" s="26">
        <f t="shared" si="461"/>
        <v>1.44</v>
      </c>
      <c r="BG576" s="26" t="s">
        <v>82</v>
      </c>
      <c r="BH576" s="26">
        <f t="shared" si="462"/>
        <v>1.44</v>
      </c>
      <c r="BI576" s="26">
        <v>13</v>
      </c>
      <c r="BJ576" s="26" t="s">
        <v>352</v>
      </c>
      <c r="BK576" s="26">
        <f t="shared" si="463"/>
        <v>1.44</v>
      </c>
      <c r="BL576" s="26" t="s">
        <v>830</v>
      </c>
      <c r="BM576" s="26">
        <f t="shared" si="464"/>
        <v>1.44</v>
      </c>
      <c r="BN576" s="26" t="s">
        <v>344</v>
      </c>
      <c r="BO576" s="26">
        <f t="shared" si="465"/>
        <v>1.44</v>
      </c>
      <c r="BP576" s="26" t="s">
        <v>27</v>
      </c>
      <c r="BQ576" s="26">
        <f t="shared" si="466"/>
        <v>1.44</v>
      </c>
      <c r="BR576" s="26" t="s">
        <v>269</v>
      </c>
      <c r="BS576" s="26">
        <f t="shared" si="467"/>
        <v>1.44</v>
      </c>
      <c r="BT576" s="26" t="s">
        <v>987</v>
      </c>
      <c r="BU576" s="26">
        <f t="shared" si="468"/>
        <v>1.44</v>
      </c>
      <c r="BV576" s="26">
        <v>13</v>
      </c>
      <c r="BW576" s="26" t="s">
        <v>352</v>
      </c>
      <c r="BX576" s="26">
        <f t="shared" si="469"/>
        <v>2.4</v>
      </c>
      <c r="BY576" s="26" t="s">
        <v>830</v>
      </c>
      <c r="BZ576" s="26">
        <f t="shared" si="470"/>
        <v>2.4</v>
      </c>
      <c r="CA576" s="26" t="s">
        <v>91</v>
      </c>
      <c r="CB576" s="26">
        <f t="shared" si="471"/>
        <v>2.4</v>
      </c>
      <c r="CC576" s="26" t="s">
        <v>27</v>
      </c>
      <c r="CD576" s="26">
        <f t="shared" si="472"/>
        <v>2.4</v>
      </c>
      <c r="CE576" s="26" t="s">
        <v>269</v>
      </c>
      <c r="CF576" s="26">
        <f t="shared" si="473"/>
        <v>2.4</v>
      </c>
      <c r="CG576" s="26" t="s">
        <v>987</v>
      </c>
      <c r="CH576" s="26">
        <f t="shared" si="474"/>
        <v>2.4</v>
      </c>
      <c r="CI576" s="26">
        <v>13</v>
      </c>
      <c r="CJ576" s="26" t="s">
        <v>352</v>
      </c>
      <c r="CK576" s="26">
        <f t="shared" si="475"/>
        <v>2.4</v>
      </c>
      <c r="CL576" s="26" t="s">
        <v>830</v>
      </c>
      <c r="CM576" s="26">
        <f t="shared" si="476"/>
        <v>2.4</v>
      </c>
      <c r="CN576" s="26" t="s">
        <v>91</v>
      </c>
      <c r="CO576" s="26">
        <f t="shared" si="477"/>
        <v>2.4</v>
      </c>
      <c r="CP576" s="26" t="s">
        <v>27</v>
      </c>
      <c r="CQ576" s="26">
        <f t="shared" si="478"/>
        <v>2.4</v>
      </c>
      <c r="CR576" s="26" t="s">
        <v>269</v>
      </c>
      <c r="CS576" s="26">
        <f t="shared" si="479"/>
        <v>2.4</v>
      </c>
      <c r="CT576" s="26" t="s">
        <v>987</v>
      </c>
      <c r="CU576" s="26">
        <f t="shared" si="480"/>
        <v>2.4</v>
      </c>
    </row>
    <row r="577" spans="1:99" ht="15.75" x14ac:dyDescent="0.15">
      <c r="A577" s="23" t="s">
        <v>1247</v>
      </c>
      <c r="B577" s="24" t="s">
        <v>1248</v>
      </c>
      <c r="C577" s="23" t="s">
        <v>160</v>
      </c>
      <c r="D577" s="23" t="s">
        <v>9</v>
      </c>
      <c r="E577" s="25"/>
      <c r="F577" s="23">
        <v>0.2</v>
      </c>
      <c r="G577" s="26">
        <v>0</v>
      </c>
      <c r="H577" s="26">
        <v>101</v>
      </c>
      <c r="I577" s="26">
        <v>82</v>
      </c>
      <c r="J577" s="26">
        <v>87</v>
      </c>
      <c r="K577" s="26">
        <v>67</v>
      </c>
      <c r="L577" s="26">
        <v>0</v>
      </c>
      <c r="M577" s="26">
        <v>63</v>
      </c>
      <c r="N577" s="27">
        <v>71</v>
      </c>
      <c r="O577" s="26">
        <v>0</v>
      </c>
      <c r="P577" s="26">
        <f t="shared" si="481"/>
        <v>471</v>
      </c>
      <c r="Q577" s="28" t="str">
        <f>IF(D577="物理类",IF(P577&gt;=分数线!$C$2,"本科",""),IF(D577="历史类",IF(P577&gt;=分数线!$C$3,"本科","")))</f>
        <v>本科</v>
      </c>
      <c r="R577" s="28">
        <f t="shared" si="482"/>
        <v>64.8</v>
      </c>
      <c r="S577" s="28" t="str">
        <f>IF(D577="物理类",IF(P577&gt;=分数线!$C$6,"重本",""),IF(D577="历史类",IF(P577&gt;=分数线!$C$7,"重本","")))</f>
        <v/>
      </c>
      <c r="T577" s="28">
        <f t="shared" si="444"/>
        <v>0</v>
      </c>
      <c r="U577" s="28">
        <f t="shared" si="443"/>
        <v>64.8</v>
      </c>
      <c r="V577" s="26">
        <v>13</v>
      </c>
      <c r="W577" s="26" t="s">
        <v>181</v>
      </c>
      <c r="X577" s="26">
        <f t="shared" si="445"/>
        <v>1.08</v>
      </c>
      <c r="Y577" s="26" t="s">
        <v>182</v>
      </c>
      <c r="Z577" s="26">
        <f t="shared" si="446"/>
        <v>1.08</v>
      </c>
      <c r="AA577" s="26" t="s">
        <v>91</v>
      </c>
      <c r="AB577" s="26">
        <f t="shared" si="447"/>
        <v>1.08</v>
      </c>
      <c r="AC577" s="49" t="s">
        <v>27</v>
      </c>
      <c r="AD577" s="26">
        <f t="shared" si="448"/>
        <v>1.08</v>
      </c>
      <c r="AE577" s="29" t="s">
        <v>66</v>
      </c>
      <c r="AF577" s="26">
        <f t="shared" si="449"/>
        <v>1.08</v>
      </c>
      <c r="AG577" s="29" t="s">
        <v>185</v>
      </c>
      <c r="AH577" s="26">
        <f t="shared" si="450"/>
        <v>1.08</v>
      </c>
      <c r="AI577" s="26">
        <v>13</v>
      </c>
      <c r="AJ577" s="26" t="s">
        <v>30</v>
      </c>
      <c r="AK577" s="26">
        <f t="shared" si="451"/>
        <v>1.08</v>
      </c>
      <c r="AL577" s="26" t="s">
        <v>217</v>
      </c>
      <c r="AM577" s="26">
        <f t="shared" si="452"/>
        <v>1.08</v>
      </c>
      <c r="AN577" s="26" t="s">
        <v>344</v>
      </c>
      <c r="AO577" s="26">
        <f t="shared" si="453"/>
        <v>1.08</v>
      </c>
      <c r="AP577" s="26" t="s">
        <v>933</v>
      </c>
      <c r="AQ577" s="26">
        <f t="shared" si="454"/>
        <v>1.08</v>
      </c>
      <c r="AR577" s="26" t="s">
        <v>269</v>
      </c>
      <c r="AS577" s="26">
        <f t="shared" si="455"/>
        <v>1.08</v>
      </c>
      <c r="AT577" s="26" t="s">
        <v>82</v>
      </c>
      <c r="AU577" s="26">
        <f t="shared" si="456"/>
        <v>1.08</v>
      </c>
      <c r="AV577" s="26">
        <v>13</v>
      </c>
      <c r="AW577" s="26" t="s">
        <v>352</v>
      </c>
      <c r="AX577" s="26">
        <f t="shared" si="457"/>
        <v>1.62</v>
      </c>
      <c r="AY577" s="26" t="s">
        <v>830</v>
      </c>
      <c r="AZ577" s="26">
        <f t="shared" si="458"/>
        <v>1.62</v>
      </c>
      <c r="BA577" s="26" t="s">
        <v>344</v>
      </c>
      <c r="BB577" s="26">
        <f t="shared" si="459"/>
        <v>1.62</v>
      </c>
      <c r="BC577" s="26" t="s">
        <v>27</v>
      </c>
      <c r="BD577" s="26">
        <f t="shared" si="460"/>
        <v>1.62</v>
      </c>
      <c r="BE577" s="26" t="s">
        <v>269</v>
      </c>
      <c r="BF577" s="26">
        <f t="shared" si="461"/>
        <v>1.62</v>
      </c>
      <c r="BG577" s="26" t="s">
        <v>82</v>
      </c>
      <c r="BH577" s="26">
        <f t="shared" si="462"/>
        <v>1.62</v>
      </c>
      <c r="BI577" s="26">
        <v>13</v>
      </c>
      <c r="BJ577" s="26" t="s">
        <v>352</v>
      </c>
      <c r="BK577" s="26">
        <f t="shared" si="463"/>
        <v>1.62</v>
      </c>
      <c r="BL577" s="26" t="s">
        <v>830</v>
      </c>
      <c r="BM577" s="26">
        <f t="shared" si="464"/>
        <v>1.62</v>
      </c>
      <c r="BN577" s="26" t="s">
        <v>344</v>
      </c>
      <c r="BO577" s="26">
        <f t="shared" si="465"/>
        <v>1.62</v>
      </c>
      <c r="BP577" s="26" t="s">
        <v>27</v>
      </c>
      <c r="BQ577" s="26">
        <f t="shared" si="466"/>
        <v>1.62</v>
      </c>
      <c r="BR577" s="26" t="s">
        <v>269</v>
      </c>
      <c r="BS577" s="26">
        <f t="shared" si="467"/>
        <v>1.62</v>
      </c>
      <c r="BT577" s="26" t="s">
        <v>987</v>
      </c>
      <c r="BU577" s="26">
        <f t="shared" si="468"/>
        <v>1.62</v>
      </c>
      <c r="BV577" s="26">
        <v>13</v>
      </c>
      <c r="BW577" s="26" t="s">
        <v>352</v>
      </c>
      <c r="BX577" s="26">
        <f t="shared" si="469"/>
        <v>2.7</v>
      </c>
      <c r="BY577" s="26" t="s">
        <v>830</v>
      </c>
      <c r="BZ577" s="26">
        <f t="shared" si="470"/>
        <v>2.7</v>
      </c>
      <c r="CA577" s="26" t="s">
        <v>91</v>
      </c>
      <c r="CB577" s="26">
        <f t="shared" si="471"/>
        <v>2.7</v>
      </c>
      <c r="CC577" s="26" t="s">
        <v>27</v>
      </c>
      <c r="CD577" s="26">
        <f t="shared" si="472"/>
        <v>2.7</v>
      </c>
      <c r="CE577" s="26" t="s">
        <v>269</v>
      </c>
      <c r="CF577" s="26">
        <f t="shared" si="473"/>
        <v>2.7</v>
      </c>
      <c r="CG577" s="26" t="s">
        <v>987</v>
      </c>
      <c r="CH577" s="26">
        <f t="shared" si="474"/>
        <v>2.7</v>
      </c>
      <c r="CI577" s="26">
        <v>13</v>
      </c>
      <c r="CJ577" s="26" t="s">
        <v>352</v>
      </c>
      <c r="CK577" s="26">
        <f t="shared" si="475"/>
        <v>2.7</v>
      </c>
      <c r="CL577" s="26" t="s">
        <v>830</v>
      </c>
      <c r="CM577" s="26">
        <f t="shared" si="476"/>
        <v>2.7</v>
      </c>
      <c r="CN577" s="26" t="s">
        <v>91</v>
      </c>
      <c r="CO577" s="26">
        <f t="shared" si="477"/>
        <v>2.7</v>
      </c>
      <c r="CP577" s="26" t="s">
        <v>27</v>
      </c>
      <c r="CQ577" s="26">
        <f t="shared" si="478"/>
        <v>2.7</v>
      </c>
      <c r="CR577" s="26" t="s">
        <v>269</v>
      </c>
      <c r="CS577" s="26">
        <f t="shared" si="479"/>
        <v>2.7</v>
      </c>
      <c r="CT577" s="26" t="s">
        <v>987</v>
      </c>
      <c r="CU577" s="26">
        <f t="shared" si="480"/>
        <v>2.7</v>
      </c>
    </row>
    <row r="578" spans="1:99" ht="15.75" x14ac:dyDescent="0.15">
      <c r="A578" s="23" t="s">
        <v>1249</v>
      </c>
      <c r="B578" s="24" t="s">
        <v>1250</v>
      </c>
      <c r="C578" s="23" t="s">
        <v>160</v>
      </c>
      <c r="D578" s="23" t="s">
        <v>9</v>
      </c>
      <c r="E578" s="25"/>
      <c r="F578" s="23">
        <v>0.2</v>
      </c>
      <c r="G578" s="26">
        <v>0</v>
      </c>
      <c r="H578" s="26">
        <v>100</v>
      </c>
      <c r="I578" s="26">
        <v>59</v>
      </c>
      <c r="J578" s="26">
        <v>108</v>
      </c>
      <c r="K578" s="26">
        <v>61</v>
      </c>
      <c r="L578" s="26">
        <v>0</v>
      </c>
      <c r="M578" s="26">
        <v>63</v>
      </c>
      <c r="N578" s="27">
        <v>79</v>
      </c>
      <c r="O578" s="26">
        <v>0</v>
      </c>
      <c r="P578" s="26">
        <f t="shared" si="481"/>
        <v>470</v>
      </c>
      <c r="Q578" s="28" t="str">
        <f>IF(D578="物理类",IF(P578&gt;=分数线!$C$2,"本科",""),IF(D578="历史类",IF(P578&gt;=分数线!$C$3,"本科","")))</f>
        <v>本科</v>
      </c>
      <c r="R578" s="28">
        <f t="shared" si="482"/>
        <v>64.8</v>
      </c>
      <c r="S578" s="28" t="str">
        <f>IF(D578="物理类",IF(P578&gt;=分数线!$C$6,"重本",""),IF(D578="历史类",IF(P578&gt;=分数线!$C$7,"重本","")))</f>
        <v/>
      </c>
      <c r="T578" s="28">
        <f t="shared" si="444"/>
        <v>0</v>
      </c>
      <c r="U578" s="28">
        <f t="shared" si="443"/>
        <v>64.8</v>
      </c>
      <c r="V578" s="26">
        <v>13</v>
      </c>
      <c r="W578" s="26" t="s">
        <v>78</v>
      </c>
      <c r="X578" s="26">
        <f t="shared" si="445"/>
        <v>1.08</v>
      </c>
      <c r="Y578" s="26" t="s">
        <v>161</v>
      </c>
      <c r="Z578" s="26">
        <f t="shared" si="446"/>
        <v>1.08</v>
      </c>
      <c r="AA578" s="26" t="s">
        <v>359</v>
      </c>
      <c r="AB578" s="26">
        <f t="shared" si="447"/>
        <v>1.08</v>
      </c>
      <c r="AC578" s="49" t="s">
        <v>27</v>
      </c>
      <c r="AD578" s="26">
        <f t="shared" si="448"/>
        <v>1.08</v>
      </c>
      <c r="AE578" s="29" t="s">
        <v>82</v>
      </c>
      <c r="AF578" s="26">
        <f t="shared" si="449"/>
        <v>1.08</v>
      </c>
      <c r="AG578" s="29" t="s">
        <v>99</v>
      </c>
      <c r="AH578" s="26">
        <f t="shared" si="450"/>
        <v>1.08</v>
      </c>
      <c r="AI578" s="26">
        <v>13</v>
      </c>
      <c r="AJ578" s="26" t="s">
        <v>30</v>
      </c>
      <c r="AK578" s="26">
        <f t="shared" si="451"/>
        <v>1.08</v>
      </c>
      <c r="AL578" s="26" t="s">
        <v>217</v>
      </c>
      <c r="AM578" s="26">
        <f t="shared" si="452"/>
        <v>1.08</v>
      </c>
      <c r="AN578" s="26" t="s">
        <v>344</v>
      </c>
      <c r="AO578" s="26">
        <f t="shared" si="453"/>
        <v>1.08</v>
      </c>
      <c r="AP578" s="26" t="s">
        <v>933</v>
      </c>
      <c r="AQ578" s="26">
        <f t="shared" si="454"/>
        <v>1.08</v>
      </c>
      <c r="AR578" s="26" t="s">
        <v>269</v>
      </c>
      <c r="AS578" s="26">
        <f t="shared" si="455"/>
        <v>1.08</v>
      </c>
      <c r="AT578" s="26" t="s">
        <v>82</v>
      </c>
      <c r="AU578" s="26">
        <f t="shared" si="456"/>
        <v>1.08</v>
      </c>
      <c r="AV578" s="26">
        <v>13</v>
      </c>
      <c r="AW578" s="26" t="s">
        <v>352</v>
      </c>
      <c r="AX578" s="26">
        <f t="shared" si="457"/>
        <v>1.62</v>
      </c>
      <c r="AY578" s="26" t="s">
        <v>830</v>
      </c>
      <c r="AZ578" s="26">
        <f t="shared" si="458"/>
        <v>1.62</v>
      </c>
      <c r="BA578" s="26" t="s">
        <v>344</v>
      </c>
      <c r="BB578" s="26">
        <f t="shared" si="459"/>
        <v>1.62</v>
      </c>
      <c r="BC578" s="26" t="s">
        <v>27</v>
      </c>
      <c r="BD578" s="26">
        <f t="shared" si="460"/>
        <v>1.62</v>
      </c>
      <c r="BE578" s="26" t="s">
        <v>269</v>
      </c>
      <c r="BF578" s="26">
        <f t="shared" si="461"/>
        <v>1.62</v>
      </c>
      <c r="BG578" s="26" t="s">
        <v>82</v>
      </c>
      <c r="BH578" s="26">
        <f t="shared" si="462"/>
        <v>1.62</v>
      </c>
      <c r="BI578" s="26">
        <v>13</v>
      </c>
      <c r="BJ578" s="26" t="s">
        <v>352</v>
      </c>
      <c r="BK578" s="26">
        <f t="shared" si="463"/>
        <v>1.62</v>
      </c>
      <c r="BL578" s="26" t="s">
        <v>830</v>
      </c>
      <c r="BM578" s="26">
        <f t="shared" si="464"/>
        <v>1.62</v>
      </c>
      <c r="BN578" s="26" t="s">
        <v>344</v>
      </c>
      <c r="BO578" s="26">
        <f t="shared" si="465"/>
        <v>1.62</v>
      </c>
      <c r="BP578" s="26" t="s">
        <v>27</v>
      </c>
      <c r="BQ578" s="26">
        <f t="shared" si="466"/>
        <v>1.62</v>
      </c>
      <c r="BR578" s="26" t="s">
        <v>269</v>
      </c>
      <c r="BS578" s="26">
        <f t="shared" si="467"/>
        <v>1.62</v>
      </c>
      <c r="BT578" s="26" t="s">
        <v>987</v>
      </c>
      <c r="BU578" s="26">
        <f t="shared" si="468"/>
        <v>1.62</v>
      </c>
      <c r="BV578" s="26">
        <v>13</v>
      </c>
      <c r="BW578" s="26" t="s">
        <v>352</v>
      </c>
      <c r="BX578" s="26">
        <f t="shared" si="469"/>
        <v>2.7</v>
      </c>
      <c r="BY578" s="26" t="s">
        <v>830</v>
      </c>
      <c r="BZ578" s="26">
        <f t="shared" si="470"/>
        <v>2.7</v>
      </c>
      <c r="CA578" s="26" t="s">
        <v>91</v>
      </c>
      <c r="CB578" s="26">
        <f t="shared" si="471"/>
        <v>2.7</v>
      </c>
      <c r="CC578" s="26" t="s">
        <v>27</v>
      </c>
      <c r="CD578" s="26">
        <f t="shared" si="472"/>
        <v>2.7</v>
      </c>
      <c r="CE578" s="26" t="s">
        <v>269</v>
      </c>
      <c r="CF578" s="26">
        <f t="shared" si="473"/>
        <v>2.7</v>
      </c>
      <c r="CG578" s="26" t="s">
        <v>987</v>
      </c>
      <c r="CH578" s="26">
        <f t="shared" si="474"/>
        <v>2.7</v>
      </c>
      <c r="CI578" s="26">
        <v>13</v>
      </c>
      <c r="CJ578" s="26" t="s">
        <v>352</v>
      </c>
      <c r="CK578" s="26">
        <f t="shared" si="475"/>
        <v>2.7</v>
      </c>
      <c r="CL578" s="26" t="s">
        <v>830</v>
      </c>
      <c r="CM578" s="26">
        <f t="shared" si="476"/>
        <v>2.7</v>
      </c>
      <c r="CN578" s="26" t="s">
        <v>91</v>
      </c>
      <c r="CO578" s="26">
        <f t="shared" si="477"/>
        <v>2.7</v>
      </c>
      <c r="CP578" s="26" t="s">
        <v>27</v>
      </c>
      <c r="CQ578" s="26">
        <f t="shared" si="478"/>
        <v>2.7</v>
      </c>
      <c r="CR578" s="26" t="s">
        <v>269</v>
      </c>
      <c r="CS578" s="26">
        <f t="shared" si="479"/>
        <v>2.7</v>
      </c>
      <c r="CT578" s="26" t="s">
        <v>987</v>
      </c>
      <c r="CU578" s="26">
        <f t="shared" si="480"/>
        <v>2.7</v>
      </c>
    </row>
    <row r="579" spans="1:99" ht="15.75" x14ac:dyDescent="0.15">
      <c r="A579" s="23" t="s">
        <v>1251</v>
      </c>
      <c r="B579" s="24" t="s">
        <v>1252</v>
      </c>
      <c r="C579" s="23" t="s">
        <v>160</v>
      </c>
      <c r="D579" s="23" t="s">
        <v>9</v>
      </c>
      <c r="E579" s="25"/>
      <c r="F579" s="23">
        <v>0.2</v>
      </c>
      <c r="G579" s="26">
        <v>0</v>
      </c>
      <c r="H579" s="26">
        <v>99</v>
      </c>
      <c r="I579" s="26">
        <v>57</v>
      </c>
      <c r="J579" s="26">
        <v>101</v>
      </c>
      <c r="K579" s="26">
        <v>72</v>
      </c>
      <c r="L579" s="26">
        <v>0</v>
      </c>
      <c r="M579" s="26">
        <v>58</v>
      </c>
      <c r="N579" s="27">
        <v>76</v>
      </c>
      <c r="O579" s="26">
        <v>0</v>
      </c>
      <c r="P579" s="26">
        <f t="shared" si="481"/>
        <v>463</v>
      </c>
      <c r="Q579" s="28" t="str">
        <f>IF(D579="物理类",IF(P579&gt;=分数线!$C$2,"本科",""),IF(D579="历史类",IF(P579&gt;=分数线!$C$3,"本科","")))</f>
        <v/>
      </c>
      <c r="R579" s="28">
        <f t="shared" si="482"/>
        <v>-7.2</v>
      </c>
      <c r="S579" s="28" t="str">
        <f>IF(D579="物理类",IF(P579&gt;=分数线!$C$6,"重本",""),IF(D579="历史类",IF(P579&gt;=分数线!$C$7,"重本","")))</f>
        <v/>
      </c>
      <c r="T579" s="28">
        <f t="shared" si="444"/>
        <v>0</v>
      </c>
      <c r="U579" s="28">
        <f t="shared" si="443"/>
        <v>-7.2</v>
      </c>
      <c r="V579" s="26">
        <v>13</v>
      </c>
      <c r="W579" s="26" t="s">
        <v>85</v>
      </c>
      <c r="X579" s="26">
        <f t="shared" si="445"/>
        <v>-0.12</v>
      </c>
      <c r="Y579" s="26" t="s">
        <v>86</v>
      </c>
      <c r="Z579" s="26">
        <f t="shared" si="446"/>
        <v>-0.12</v>
      </c>
      <c r="AA579" s="26" t="s">
        <v>306</v>
      </c>
      <c r="AB579" s="26">
        <f t="shared" si="447"/>
        <v>-0.12</v>
      </c>
      <c r="AC579" s="49" t="s">
        <v>65</v>
      </c>
      <c r="AD579" s="26">
        <f t="shared" si="448"/>
        <v>-0.12</v>
      </c>
      <c r="AE579" s="29" t="s">
        <v>466</v>
      </c>
      <c r="AF579" s="26">
        <f t="shared" si="449"/>
        <v>-0.12</v>
      </c>
      <c r="AG579" s="29" t="s">
        <v>269</v>
      </c>
      <c r="AH579" s="26">
        <f t="shared" si="450"/>
        <v>-0.12</v>
      </c>
      <c r="AI579" s="26">
        <v>13</v>
      </c>
      <c r="AJ579" s="26" t="s">
        <v>30</v>
      </c>
      <c r="AK579" s="26">
        <f t="shared" si="451"/>
        <v>-0.12</v>
      </c>
      <c r="AL579" s="26" t="s">
        <v>217</v>
      </c>
      <c r="AM579" s="26">
        <f t="shared" si="452"/>
        <v>-0.12</v>
      </c>
      <c r="AN579" s="26" t="s">
        <v>344</v>
      </c>
      <c r="AO579" s="26">
        <f t="shared" si="453"/>
        <v>-0.12</v>
      </c>
      <c r="AP579" s="26" t="s">
        <v>933</v>
      </c>
      <c r="AQ579" s="26">
        <f t="shared" si="454"/>
        <v>-0.12</v>
      </c>
      <c r="AR579" s="26" t="s">
        <v>269</v>
      </c>
      <c r="AS579" s="26">
        <f t="shared" si="455"/>
        <v>-0.12</v>
      </c>
      <c r="AT579" s="26" t="s">
        <v>82</v>
      </c>
      <c r="AU579" s="26">
        <f t="shared" si="456"/>
        <v>-0.12</v>
      </c>
      <c r="AV579" s="26">
        <v>13</v>
      </c>
      <c r="AW579" s="26" t="s">
        <v>352</v>
      </c>
      <c r="AX579" s="26">
        <f t="shared" si="457"/>
        <v>-0.18</v>
      </c>
      <c r="AY579" s="26" t="s">
        <v>830</v>
      </c>
      <c r="AZ579" s="26">
        <f t="shared" si="458"/>
        <v>-0.18</v>
      </c>
      <c r="BA579" s="26" t="s">
        <v>344</v>
      </c>
      <c r="BB579" s="26">
        <f t="shared" si="459"/>
        <v>-0.18</v>
      </c>
      <c r="BC579" s="26" t="s">
        <v>27</v>
      </c>
      <c r="BD579" s="26">
        <f t="shared" si="460"/>
        <v>-0.18</v>
      </c>
      <c r="BE579" s="26" t="s">
        <v>269</v>
      </c>
      <c r="BF579" s="26">
        <f t="shared" si="461"/>
        <v>-0.18</v>
      </c>
      <c r="BG579" s="26" t="s">
        <v>82</v>
      </c>
      <c r="BH579" s="26">
        <f t="shared" si="462"/>
        <v>-0.18</v>
      </c>
      <c r="BI579" s="26">
        <v>13</v>
      </c>
      <c r="BJ579" s="26" t="s">
        <v>352</v>
      </c>
      <c r="BK579" s="26">
        <f t="shared" si="463"/>
        <v>-0.18</v>
      </c>
      <c r="BL579" s="26" t="s">
        <v>830</v>
      </c>
      <c r="BM579" s="26">
        <f t="shared" si="464"/>
        <v>-0.18</v>
      </c>
      <c r="BN579" s="26" t="s">
        <v>344</v>
      </c>
      <c r="BO579" s="26">
        <f t="shared" si="465"/>
        <v>-0.18</v>
      </c>
      <c r="BP579" s="26" t="s">
        <v>27</v>
      </c>
      <c r="BQ579" s="26">
        <f t="shared" si="466"/>
        <v>-0.18</v>
      </c>
      <c r="BR579" s="26" t="s">
        <v>269</v>
      </c>
      <c r="BS579" s="26">
        <f t="shared" si="467"/>
        <v>-0.18</v>
      </c>
      <c r="BT579" s="26" t="s">
        <v>987</v>
      </c>
      <c r="BU579" s="26">
        <f t="shared" si="468"/>
        <v>-0.18</v>
      </c>
      <c r="BV579" s="26">
        <v>13</v>
      </c>
      <c r="BW579" s="26" t="s">
        <v>352</v>
      </c>
      <c r="BX579" s="26">
        <f t="shared" si="469"/>
        <v>-0.3</v>
      </c>
      <c r="BY579" s="26" t="s">
        <v>830</v>
      </c>
      <c r="BZ579" s="26">
        <f t="shared" si="470"/>
        <v>-0.3</v>
      </c>
      <c r="CA579" s="26" t="s">
        <v>91</v>
      </c>
      <c r="CB579" s="26">
        <f t="shared" si="471"/>
        <v>-0.3</v>
      </c>
      <c r="CC579" s="26" t="s">
        <v>27</v>
      </c>
      <c r="CD579" s="26">
        <f t="shared" si="472"/>
        <v>-0.3</v>
      </c>
      <c r="CE579" s="26" t="s">
        <v>269</v>
      </c>
      <c r="CF579" s="26">
        <f t="shared" si="473"/>
        <v>-0.3</v>
      </c>
      <c r="CG579" s="26" t="s">
        <v>987</v>
      </c>
      <c r="CH579" s="26">
        <f t="shared" si="474"/>
        <v>-0.3</v>
      </c>
      <c r="CI579" s="26">
        <v>13</v>
      </c>
      <c r="CJ579" s="26" t="s">
        <v>352</v>
      </c>
      <c r="CK579" s="26">
        <f t="shared" si="475"/>
        <v>-0.3</v>
      </c>
      <c r="CL579" s="26" t="s">
        <v>830</v>
      </c>
      <c r="CM579" s="26">
        <f t="shared" si="476"/>
        <v>-0.3</v>
      </c>
      <c r="CN579" s="26" t="s">
        <v>91</v>
      </c>
      <c r="CO579" s="26">
        <f t="shared" si="477"/>
        <v>-0.3</v>
      </c>
      <c r="CP579" s="26" t="s">
        <v>27</v>
      </c>
      <c r="CQ579" s="26">
        <f t="shared" si="478"/>
        <v>-0.3</v>
      </c>
      <c r="CR579" s="26" t="s">
        <v>269</v>
      </c>
      <c r="CS579" s="26">
        <f t="shared" si="479"/>
        <v>-0.3</v>
      </c>
      <c r="CT579" s="26" t="s">
        <v>987</v>
      </c>
      <c r="CU579" s="26">
        <f t="shared" si="480"/>
        <v>-0.3</v>
      </c>
    </row>
    <row r="580" spans="1:99" ht="15.75" x14ac:dyDescent="0.15">
      <c r="A580" s="23" t="s">
        <v>1253</v>
      </c>
      <c r="B580" s="24" t="s">
        <v>1254</v>
      </c>
      <c r="C580" s="23" t="s">
        <v>160</v>
      </c>
      <c r="D580" s="23" t="s">
        <v>9</v>
      </c>
      <c r="E580" s="25"/>
      <c r="F580" s="23">
        <v>1</v>
      </c>
      <c r="G580" s="26">
        <v>0</v>
      </c>
      <c r="H580" s="26">
        <v>102</v>
      </c>
      <c r="I580" s="26">
        <v>57</v>
      </c>
      <c r="J580" s="26">
        <v>100</v>
      </c>
      <c r="K580" s="26">
        <v>72</v>
      </c>
      <c r="L580" s="26">
        <v>0</v>
      </c>
      <c r="M580" s="26">
        <v>63</v>
      </c>
      <c r="N580" s="27">
        <v>67</v>
      </c>
      <c r="O580" s="26">
        <v>0</v>
      </c>
      <c r="P580" s="26">
        <f t="shared" si="481"/>
        <v>461</v>
      </c>
      <c r="Q580" s="28" t="str">
        <f>IF(D580="物理类",IF(P580&gt;=分数线!$C$2,"本科",""),IF(D580="历史类",IF(P580&gt;=分数线!$C$3,"本科","")))</f>
        <v/>
      </c>
      <c r="R580" s="28">
        <f t="shared" si="482"/>
        <v>-36</v>
      </c>
      <c r="S580" s="28" t="str">
        <f>IF(D580="物理类",IF(P580&gt;=分数线!$C$6,"重本",""),IF(D580="历史类",IF(P580&gt;=分数线!$C$7,"重本","")))</f>
        <v/>
      </c>
      <c r="T580" s="28">
        <f t="shared" si="444"/>
        <v>0</v>
      </c>
      <c r="U580" s="28">
        <f t="shared" si="443"/>
        <v>-36</v>
      </c>
      <c r="V580" s="26">
        <v>13</v>
      </c>
      <c r="W580" s="26" t="s">
        <v>216</v>
      </c>
      <c r="X580" s="26">
        <f t="shared" si="445"/>
        <v>-0.6</v>
      </c>
      <c r="Y580" s="26" t="s">
        <v>217</v>
      </c>
      <c r="Z580" s="26">
        <f t="shared" si="446"/>
        <v>-0.6</v>
      </c>
      <c r="AA580" s="26" t="s">
        <v>93</v>
      </c>
      <c r="AB580" s="26">
        <f t="shared" si="447"/>
        <v>-0.6</v>
      </c>
      <c r="AC580" s="49" t="s">
        <v>25</v>
      </c>
      <c r="AD580" s="26">
        <f t="shared" si="448"/>
        <v>-0.6</v>
      </c>
      <c r="AE580" s="29" t="s">
        <v>470</v>
      </c>
      <c r="AF580" s="26">
        <f t="shared" si="449"/>
        <v>-0.6</v>
      </c>
      <c r="AG580" s="29" t="s">
        <v>99</v>
      </c>
      <c r="AH580" s="26">
        <f t="shared" si="450"/>
        <v>-0.6</v>
      </c>
      <c r="AI580" s="26">
        <v>13</v>
      </c>
      <c r="AJ580" s="26" t="s">
        <v>30</v>
      </c>
      <c r="AK580" s="26">
        <f t="shared" si="451"/>
        <v>-0.6</v>
      </c>
      <c r="AL580" s="26" t="s">
        <v>217</v>
      </c>
      <c r="AM580" s="26">
        <f t="shared" si="452"/>
        <v>-0.6</v>
      </c>
      <c r="AN580" s="26" t="s">
        <v>344</v>
      </c>
      <c r="AO580" s="26">
        <f t="shared" si="453"/>
        <v>-0.6</v>
      </c>
      <c r="AP580" s="26" t="s">
        <v>933</v>
      </c>
      <c r="AQ580" s="26">
        <f t="shared" si="454"/>
        <v>-0.6</v>
      </c>
      <c r="AR580" s="26" t="s">
        <v>269</v>
      </c>
      <c r="AS580" s="26">
        <f t="shared" si="455"/>
        <v>-0.6</v>
      </c>
      <c r="AT580" s="26" t="s">
        <v>82</v>
      </c>
      <c r="AU580" s="26">
        <f t="shared" si="456"/>
        <v>-0.6</v>
      </c>
      <c r="AV580" s="26">
        <v>13</v>
      </c>
      <c r="AW580" s="26" t="s">
        <v>352</v>
      </c>
      <c r="AX580" s="26">
        <f t="shared" si="457"/>
        <v>-0.9</v>
      </c>
      <c r="AY580" s="26" t="s">
        <v>830</v>
      </c>
      <c r="AZ580" s="26">
        <f t="shared" si="458"/>
        <v>-0.9</v>
      </c>
      <c r="BA580" s="26" t="s">
        <v>344</v>
      </c>
      <c r="BB580" s="26">
        <f t="shared" si="459"/>
        <v>-0.9</v>
      </c>
      <c r="BC580" s="26" t="s">
        <v>27</v>
      </c>
      <c r="BD580" s="26">
        <f t="shared" si="460"/>
        <v>-0.9</v>
      </c>
      <c r="BE580" s="26" t="s">
        <v>269</v>
      </c>
      <c r="BF580" s="26">
        <f t="shared" si="461"/>
        <v>-0.9</v>
      </c>
      <c r="BG580" s="26" t="s">
        <v>82</v>
      </c>
      <c r="BH580" s="26">
        <f t="shared" si="462"/>
        <v>-0.9</v>
      </c>
      <c r="BI580" s="26">
        <v>13</v>
      </c>
      <c r="BJ580" s="26" t="s">
        <v>352</v>
      </c>
      <c r="BK580" s="26">
        <f t="shared" si="463"/>
        <v>-0.9</v>
      </c>
      <c r="BL580" s="26" t="s">
        <v>830</v>
      </c>
      <c r="BM580" s="26">
        <f t="shared" si="464"/>
        <v>-0.9</v>
      </c>
      <c r="BN580" s="26" t="s">
        <v>344</v>
      </c>
      <c r="BO580" s="26">
        <f t="shared" si="465"/>
        <v>-0.9</v>
      </c>
      <c r="BP580" s="26" t="s">
        <v>27</v>
      </c>
      <c r="BQ580" s="26">
        <f t="shared" si="466"/>
        <v>-0.9</v>
      </c>
      <c r="BR580" s="26" t="s">
        <v>269</v>
      </c>
      <c r="BS580" s="26">
        <f t="shared" si="467"/>
        <v>-0.9</v>
      </c>
      <c r="BT580" s="26" t="s">
        <v>987</v>
      </c>
      <c r="BU580" s="26">
        <f t="shared" si="468"/>
        <v>-0.9</v>
      </c>
      <c r="BV580" s="26">
        <v>13</v>
      </c>
      <c r="BW580" s="26" t="s">
        <v>352</v>
      </c>
      <c r="BX580" s="26">
        <f t="shared" si="469"/>
        <v>-1.5</v>
      </c>
      <c r="BY580" s="26" t="s">
        <v>830</v>
      </c>
      <c r="BZ580" s="26">
        <f t="shared" si="470"/>
        <v>-1.5</v>
      </c>
      <c r="CA580" s="26" t="s">
        <v>91</v>
      </c>
      <c r="CB580" s="26">
        <f t="shared" si="471"/>
        <v>-1.5</v>
      </c>
      <c r="CC580" s="26" t="s">
        <v>27</v>
      </c>
      <c r="CD580" s="26">
        <f t="shared" si="472"/>
        <v>-1.5</v>
      </c>
      <c r="CE580" s="26" t="s">
        <v>269</v>
      </c>
      <c r="CF580" s="26">
        <f t="shared" si="473"/>
        <v>-1.5</v>
      </c>
      <c r="CG580" s="26" t="s">
        <v>987</v>
      </c>
      <c r="CH580" s="26">
        <f t="shared" si="474"/>
        <v>-1.5</v>
      </c>
      <c r="CI580" s="26">
        <v>13</v>
      </c>
      <c r="CJ580" s="26" t="s">
        <v>352</v>
      </c>
      <c r="CK580" s="26">
        <f t="shared" si="475"/>
        <v>-1.5</v>
      </c>
      <c r="CL580" s="26" t="s">
        <v>830</v>
      </c>
      <c r="CM580" s="26">
        <f t="shared" si="476"/>
        <v>-1.5</v>
      </c>
      <c r="CN580" s="26" t="s">
        <v>91</v>
      </c>
      <c r="CO580" s="26">
        <f t="shared" si="477"/>
        <v>-1.5</v>
      </c>
      <c r="CP580" s="26" t="s">
        <v>27</v>
      </c>
      <c r="CQ580" s="26">
        <f t="shared" si="478"/>
        <v>-1.5</v>
      </c>
      <c r="CR580" s="26" t="s">
        <v>269</v>
      </c>
      <c r="CS580" s="26">
        <f t="shared" si="479"/>
        <v>-1.5</v>
      </c>
      <c r="CT580" s="26" t="s">
        <v>987</v>
      </c>
      <c r="CU580" s="26">
        <f t="shared" si="480"/>
        <v>-1.5</v>
      </c>
    </row>
    <row r="581" spans="1:99" ht="15.75" x14ac:dyDescent="0.15">
      <c r="A581" s="23" t="s">
        <v>1255</v>
      </c>
      <c r="B581" s="24" t="s">
        <v>1256</v>
      </c>
      <c r="C581" s="23" t="s">
        <v>160</v>
      </c>
      <c r="D581" s="23" t="s">
        <v>9</v>
      </c>
      <c r="E581" s="25"/>
      <c r="F581" s="23">
        <v>0</v>
      </c>
      <c r="G581" s="26">
        <v>0</v>
      </c>
      <c r="H581" s="26">
        <v>102</v>
      </c>
      <c r="I581" s="26">
        <v>55</v>
      </c>
      <c r="J581" s="26">
        <v>100</v>
      </c>
      <c r="K581" s="26">
        <v>66</v>
      </c>
      <c r="L581" s="26">
        <v>0</v>
      </c>
      <c r="M581" s="26">
        <v>56</v>
      </c>
      <c r="N581" s="27">
        <v>78</v>
      </c>
      <c r="O581" s="26">
        <v>0</v>
      </c>
      <c r="P581" s="26">
        <f t="shared" si="481"/>
        <v>457</v>
      </c>
      <c r="Q581" s="28" t="str">
        <f>IF(D581="物理类",IF(P581&gt;=分数线!$C$2,"本科",""),IF(D581="历史类",IF(P581&gt;=分数线!$C$3,"本科","")))</f>
        <v/>
      </c>
      <c r="R581" s="28">
        <f t="shared" si="482"/>
        <v>0</v>
      </c>
      <c r="S581" s="28" t="str">
        <f>IF(D581="物理类",IF(P581&gt;=分数线!$C$6,"重本",""),IF(D581="历史类",IF(P581&gt;=分数线!$C$7,"重本","")))</f>
        <v/>
      </c>
      <c r="T581" s="28">
        <f t="shared" si="444"/>
        <v>0</v>
      </c>
      <c r="U581" s="28">
        <f t="shared" si="443"/>
        <v>0</v>
      </c>
      <c r="V581" s="26">
        <v>13</v>
      </c>
      <c r="W581" s="26" t="s">
        <v>85</v>
      </c>
      <c r="X581" s="26">
        <f t="shared" si="445"/>
        <v>0</v>
      </c>
      <c r="Y581" s="26" t="s">
        <v>86</v>
      </c>
      <c r="Z581" s="26">
        <f t="shared" si="446"/>
        <v>0</v>
      </c>
      <c r="AA581" s="26" t="s">
        <v>306</v>
      </c>
      <c r="AB581" s="26">
        <f t="shared" si="447"/>
        <v>0</v>
      </c>
      <c r="AC581" s="49" t="s">
        <v>65</v>
      </c>
      <c r="AD581" s="26">
        <f t="shared" si="448"/>
        <v>0</v>
      </c>
      <c r="AE581" s="29" t="s">
        <v>466</v>
      </c>
      <c r="AF581" s="26">
        <f t="shared" si="449"/>
        <v>0</v>
      </c>
      <c r="AG581" s="29" t="s">
        <v>269</v>
      </c>
      <c r="AH581" s="26">
        <f t="shared" si="450"/>
        <v>0</v>
      </c>
      <c r="AI581" s="26">
        <v>13</v>
      </c>
      <c r="AJ581" s="26" t="s">
        <v>30</v>
      </c>
      <c r="AK581" s="26">
        <f t="shared" si="451"/>
        <v>0</v>
      </c>
      <c r="AL581" s="26" t="s">
        <v>217</v>
      </c>
      <c r="AM581" s="26">
        <f t="shared" si="452"/>
        <v>0</v>
      </c>
      <c r="AN581" s="26" t="s">
        <v>344</v>
      </c>
      <c r="AO581" s="26">
        <f t="shared" si="453"/>
        <v>0</v>
      </c>
      <c r="AP581" s="26" t="s">
        <v>933</v>
      </c>
      <c r="AQ581" s="26">
        <f t="shared" si="454"/>
        <v>0</v>
      </c>
      <c r="AR581" s="26" t="s">
        <v>269</v>
      </c>
      <c r="AS581" s="26">
        <f t="shared" si="455"/>
        <v>0</v>
      </c>
      <c r="AT581" s="26" t="s">
        <v>82</v>
      </c>
      <c r="AU581" s="26">
        <f t="shared" si="456"/>
        <v>0</v>
      </c>
      <c r="AV581" s="26">
        <v>13</v>
      </c>
      <c r="AW581" s="26" t="s">
        <v>352</v>
      </c>
      <c r="AX581" s="26">
        <f t="shared" si="457"/>
        <v>0</v>
      </c>
      <c r="AY581" s="26" t="s">
        <v>830</v>
      </c>
      <c r="AZ581" s="26">
        <f t="shared" si="458"/>
        <v>0</v>
      </c>
      <c r="BA581" s="26" t="s">
        <v>344</v>
      </c>
      <c r="BB581" s="26">
        <f t="shared" si="459"/>
        <v>0</v>
      </c>
      <c r="BC581" s="26" t="s">
        <v>27</v>
      </c>
      <c r="BD581" s="26">
        <f t="shared" si="460"/>
        <v>0</v>
      </c>
      <c r="BE581" s="26" t="s">
        <v>269</v>
      </c>
      <c r="BF581" s="26">
        <f t="shared" si="461"/>
        <v>0</v>
      </c>
      <c r="BG581" s="26" t="s">
        <v>82</v>
      </c>
      <c r="BH581" s="26">
        <f t="shared" si="462"/>
        <v>0</v>
      </c>
      <c r="BI581" s="26">
        <v>13</v>
      </c>
      <c r="BJ581" s="26" t="s">
        <v>352</v>
      </c>
      <c r="BK581" s="26">
        <f t="shared" si="463"/>
        <v>0</v>
      </c>
      <c r="BL581" s="26" t="s">
        <v>830</v>
      </c>
      <c r="BM581" s="26">
        <f t="shared" si="464"/>
        <v>0</v>
      </c>
      <c r="BN581" s="26" t="s">
        <v>344</v>
      </c>
      <c r="BO581" s="26">
        <f t="shared" si="465"/>
        <v>0</v>
      </c>
      <c r="BP581" s="26" t="s">
        <v>27</v>
      </c>
      <c r="BQ581" s="26">
        <f t="shared" si="466"/>
        <v>0</v>
      </c>
      <c r="BR581" s="26" t="s">
        <v>269</v>
      </c>
      <c r="BS581" s="26">
        <f t="shared" si="467"/>
        <v>0</v>
      </c>
      <c r="BT581" s="26" t="s">
        <v>987</v>
      </c>
      <c r="BU581" s="26">
        <f t="shared" si="468"/>
        <v>0</v>
      </c>
      <c r="BV581" s="26">
        <v>13</v>
      </c>
      <c r="BW581" s="26" t="s">
        <v>352</v>
      </c>
      <c r="BX581" s="26">
        <f t="shared" si="469"/>
        <v>0</v>
      </c>
      <c r="BY581" s="26" t="s">
        <v>830</v>
      </c>
      <c r="BZ581" s="26">
        <f t="shared" si="470"/>
        <v>0</v>
      </c>
      <c r="CA581" s="26" t="s">
        <v>91</v>
      </c>
      <c r="CB581" s="26">
        <f t="shared" si="471"/>
        <v>0</v>
      </c>
      <c r="CC581" s="26" t="s">
        <v>27</v>
      </c>
      <c r="CD581" s="26">
        <f t="shared" si="472"/>
        <v>0</v>
      </c>
      <c r="CE581" s="26" t="s">
        <v>269</v>
      </c>
      <c r="CF581" s="26">
        <f t="shared" si="473"/>
        <v>0</v>
      </c>
      <c r="CG581" s="26" t="s">
        <v>987</v>
      </c>
      <c r="CH581" s="26">
        <f t="shared" si="474"/>
        <v>0</v>
      </c>
      <c r="CI581" s="26">
        <v>13</v>
      </c>
      <c r="CJ581" s="26" t="s">
        <v>352</v>
      </c>
      <c r="CK581" s="26">
        <f t="shared" si="475"/>
        <v>0</v>
      </c>
      <c r="CL581" s="26" t="s">
        <v>830</v>
      </c>
      <c r="CM581" s="26">
        <f t="shared" si="476"/>
        <v>0</v>
      </c>
      <c r="CN581" s="26" t="s">
        <v>91</v>
      </c>
      <c r="CO581" s="26">
        <f t="shared" si="477"/>
        <v>0</v>
      </c>
      <c r="CP581" s="26" t="s">
        <v>27</v>
      </c>
      <c r="CQ581" s="26">
        <f t="shared" si="478"/>
        <v>0</v>
      </c>
      <c r="CR581" s="26" t="s">
        <v>269</v>
      </c>
      <c r="CS581" s="26">
        <f t="shared" si="479"/>
        <v>0</v>
      </c>
      <c r="CT581" s="26" t="s">
        <v>987</v>
      </c>
      <c r="CU581" s="26">
        <f t="shared" si="480"/>
        <v>0</v>
      </c>
    </row>
    <row r="582" spans="1:99" ht="15.75" x14ac:dyDescent="0.15">
      <c r="A582" s="23" t="s">
        <v>1257</v>
      </c>
      <c r="B582" s="24" t="s">
        <v>1258</v>
      </c>
      <c r="C582" s="23" t="s">
        <v>160</v>
      </c>
      <c r="D582" s="23" t="s">
        <v>9</v>
      </c>
      <c r="E582" s="25"/>
      <c r="F582" s="23">
        <v>0</v>
      </c>
      <c r="G582" s="26">
        <v>0</v>
      </c>
      <c r="H582" s="26">
        <v>100</v>
      </c>
      <c r="I582" s="26">
        <v>59</v>
      </c>
      <c r="J582" s="26">
        <v>93</v>
      </c>
      <c r="K582" s="26">
        <v>62</v>
      </c>
      <c r="L582" s="26">
        <v>0</v>
      </c>
      <c r="M582" s="26">
        <v>66</v>
      </c>
      <c r="N582" s="27">
        <v>70</v>
      </c>
      <c r="O582" s="26">
        <v>0</v>
      </c>
      <c r="P582" s="26">
        <f t="shared" si="481"/>
        <v>450</v>
      </c>
      <c r="Q582" s="28" t="str">
        <f>IF(D582="物理类",IF(P582&gt;=分数线!$C$2,"本科",""),IF(D582="历史类",IF(P582&gt;=分数线!$C$3,"本科","")))</f>
        <v/>
      </c>
      <c r="R582" s="28">
        <f t="shared" si="482"/>
        <v>0</v>
      </c>
      <c r="S582" s="28" t="str">
        <f>IF(D582="物理类",IF(P582&gt;=分数线!$C$6,"重本",""),IF(D582="历史类",IF(P582&gt;=分数线!$C$7,"重本","")))</f>
        <v/>
      </c>
      <c r="T582" s="28">
        <f t="shared" si="444"/>
        <v>0</v>
      </c>
      <c r="U582" s="28">
        <f t="shared" si="443"/>
        <v>0</v>
      </c>
      <c r="V582" s="26">
        <v>13</v>
      </c>
      <c r="W582" s="26" t="s">
        <v>301</v>
      </c>
      <c r="X582" s="26">
        <f t="shared" si="445"/>
        <v>0</v>
      </c>
      <c r="Y582" s="26" t="s">
        <v>79</v>
      </c>
      <c r="Z582" s="26">
        <f t="shared" si="446"/>
        <v>0</v>
      </c>
      <c r="AA582" s="26" t="s">
        <v>80</v>
      </c>
      <c r="AB582" s="26">
        <f t="shared" si="447"/>
        <v>0</v>
      </c>
      <c r="AC582" s="49" t="s">
        <v>933</v>
      </c>
      <c r="AD582" s="26">
        <f t="shared" si="448"/>
        <v>0</v>
      </c>
      <c r="AE582" s="29" t="s">
        <v>470</v>
      </c>
      <c r="AF582" s="26">
        <f t="shared" si="449"/>
        <v>0</v>
      </c>
      <c r="AG582" s="29" t="s">
        <v>185</v>
      </c>
      <c r="AH582" s="26">
        <f t="shared" si="450"/>
        <v>0</v>
      </c>
      <c r="AI582" s="26">
        <v>13</v>
      </c>
      <c r="AJ582" s="26" t="s">
        <v>30</v>
      </c>
      <c r="AK582" s="26">
        <f t="shared" si="451"/>
        <v>0</v>
      </c>
      <c r="AL582" s="26" t="s">
        <v>217</v>
      </c>
      <c r="AM582" s="26">
        <f t="shared" si="452"/>
        <v>0</v>
      </c>
      <c r="AN582" s="26" t="s">
        <v>344</v>
      </c>
      <c r="AO582" s="26">
        <f t="shared" si="453"/>
        <v>0</v>
      </c>
      <c r="AP582" s="26" t="s">
        <v>933</v>
      </c>
      <c r="AQ582" s="26">
        <f t="shared" si="454"/>
        <v>0</v>
      </c>
      <c r="AR582" s="26" t="s">
        <v>269</v>
      </c>
      <c r="AS582" s="26">
        <f t="shared" si="455"/>
        <v>0</v>
      </c>
      <c r="AT582" s="26" t="s">
        <v>82</v>
      </c>
      <c r="AU582" s="26">
        <f t="shared" si="456"/>
        <v>0</v>
      </c>
      <c r="AV582" s="26">
        <v>13</v>
      </c>
      <c r="AW582" s="26" t="s">
        <v>352</v>
      </c>
      <c r="AX582" s="26">
        <f t="shared" si="457"/>
        <v>0</v>
      </c>
      <c r="AY582" s="26" t="s">
        <v>830</v>
      </c>
      <c r="AZ582" s="26">
        <f t="shared" si="458"/>
        <v>0</v>
      </c>
      <c r="BA582" s="26" t="s">
        <v>344</v>
      </c>
      <c r="BB582" s="26">
        <f t="shared" si="459"/>
        <v>0</v>
      </c>
      <c r="BC582" s="26" t="s">
        <v>27</v>
      </c>
      <c r="BD582" s="26">
        <f t="shared" si="460"/>
        <v>0</v>
      </c>
      <c r="BE582" s="26" t="s">
        <v>269</v>
      </c>
      <c r="BF582" s="26">
        <f t="shared" si="461"/>
        <v>0</v>
      </c>
      <c r="BG582" s="26" t="s">
        <v>82</v>
      </c>
      <c r="BH582" s="26">
        <f t="shared" si="462"/>
        <v>0</v>
      </c>
      <c r="BI582" s="26">
        <v>13</v>
      </c>
      <c r="BJ582" s="26" t="s">
        <v>352</v>
      </c>
      <c r="BK582" s="26">
        <f t="shared" si="463"/>
        <v>0</v>
      </c>
      <c r="BL582" s="26" t="s">
        <v>830</v>
      </c>
      <c r="BM582" s="26">
        <f t="shared" si="464"/>
        <v>0</v>
      </c>
      <c r="BN582" s="26" t="s">
        <v>344</v>
      </c>
      <c r="BO582" s="26">
        <f t="shared" si="465"/>
        <v>0</v>
      </c>
      <c r="BP582" s="26" t="s">
        <v>27</v>
      </c>
      <c r="BQ582" s="26">
        <f t="shared" si="466"/>
        <v>0</v>
      </c>
      <c r="BR582" s="26" t="s">
        <v>269</v>
      </c>
      <c r="BS582" s="26">
        <f t="shared" si="467"/>
        <v>0</v>
      </c>
      <c r="BT582" s="26" t="s">
        <v>987</v>
      </c>
      <c r="BU582" s="26">
        <f t="shared" si="468"/>
        <v>0</v>
      </c>
      <c r="BV582" s="26">
        <v>13</v>
      </c>
      <c r="BW582" s="26" t="s">
        <v>352</v>
      </c>
      <c r="BX582" s="26">
        <f t="shared" si="469"/>
        <v>0</v>
      </c>
      <c r="BY582" s="26" t="s">
        <v>830</v>
      </c>
      <c r="BZ582" s="26">
        <f t="shared" si="470"/>
        <v>0</v>
      </c>
      <c r="CA582" s="26" t="s">
        <v>91</v>
      </c>
      <c r="CB582" s="26">
        <f t="shared" si="471"/>
        <v>0</v>
      </c>
      <c r="CC582" s="26" t="s">
        <v>27</v>
      </c>
      <c r="CD582" s="26">
        <f t="shared" si="472"/>
        <v>0</v>
      </c>
      <c r="CE582" s="26" t="s">
        <v>269</v>
      </c>
      <c r="CF582" s="26">
        <f t="shared" si="473"/>
        <v>0</v>
      </c>
      <c r="CG582" s="26" t="s">
        <v>987</v>
      </c>
      <c r="CH582" s="26">
        <f t="shared" si="474"/>
        <v>0</v>
      </c>
      <c r="CI582" s="26">
        <v>13</v>
      </c>
      <c r="CJ582" s="26" t="s">
        <v>352</v>
      </c>
      <c r="CK582" s="26">
        <f t="shared" si="475"/>
        <v>0</v>
      </c>
      <c r="CL582" s="26" t="s">
        <v>830</v>
      </c>
      <c r="CM582" s="26">
        <f t="shared" si="476"/>
        <v>0</v>
      </c>
      <c r="CN582" s="26" t="s">
        <v>91</v>
      </c>
      <c r="CO582" s="26">
        <f t="shared" si="477"/>
        <v>0</v>
      </c>
      <c r="CP582" s="26" t="s">
        <v>27</v>
      </c>
      <c r="CQ582" s="26">
        <f t="shared" si="478"/>
        <v>0</v>
      </c>
      <c r="CR582" s="26" t="s">
        <v>269</v>
      </c>
      <c r="CS582" s="26">
        <f t="shared" si="479"/>
        <v>0</v>
      </c>
      <c r="CT582" s="26" t="s">
        <v>987</v>
      </c>
      <c r="CU582" s="26">
        <f t="shared" si="480"/>
        <v>0</v>
      </c>
    </row>
    <row r="583" spans="1:99" ht="15.75" x14ac:dyDescent="0.15">
      <c r="A583" s="23" t="s">
        <v>1259</v>
      </c>
      <c r="B583" s="24" t="s">
        <v>1260</v>
      </c>
      <c r="C583" s="23" t="s">
        <v>160</v>
      </c>
      <c r="D583" s="23" t="s">
        <v>9</v>
      </c>
      <c r="E583" s="25"/>
      <c r="F583" s="23">
        <v>0.4</v>
      </c>
      <c r="G583" s="26">
        <v>0</v>
      </c>
      <c r="H583" s="26">
        <v>109</v>
      </c>
      <c r="I583" s="26">
        <v>64</v>
      </c>
      <c r="J583" s="26">
        <v>86</v>
      </c>
      <c r="K583" s="26">
        <v>54</v>
      </c>
      <c r="L583" s="26">
        <v>0</v>
      </c>
      <c r="M583" s="26">
        <v>63</v>
      </c>
      <c r="N583" s="27">
        <v>72</v>
      </c>
      <c r="O583" s="26">
        <v>0</v>
      </c>
      <c r="P583" s="26">
        <f t="shared" si="481"/>
        <v>448</v>
      </c>
      <c r="Q583" s="28" t="str">
        <f>IF(D583="物理类",IF(P583&gt;=分数线!$C$2,"本科",""),IF(D583="历史类",IF(P583&gt;=分数线!$C$3,"本科","")))</f>
        <v/>
      </c>
      <c r="R583" s="28">
        <f t="shared" si="482"/>
        <v>-14.4</v>
      </c>
      <c r="S583" s="28" t="str">
        <f>IF(D583="物理类",IF(P583&gt;=分数线!$C$6,"重本",""),IF(D583="历史类",IF(P583&gt;=分数线!$C$7,"重本","")))</f>
        <v/>
      </c>
      <c r="T583" s="28">
        <f t="shared" si="444"/>
        <v>0</v>
      </c>
      <c r="U583" s="28">
        <f t="shared" si="443"/>
        <v>-14.4</v>
      </c>
      <c r="V583" s="26">
        <v>13</v>
      </c>
      <c r="W583" s="26" t="s">
        <v>63</v>
      </c>
      <c r="X583" s="26">
        <f t="shared" si="445"/>
        <v>-0.24</v>
      </c>
      <c r="Y583" s="26" t="s">
        <v>265</v>
      </c>
      <c r="Z583" s="26">
        <f t="shared" si="446"/>
        <v>-0.24</v>
      </c>
      <c r="AA583" s="26" t="s">
        <v>96</v>
      </c>
      <c r="AB583" s="26">
        <f t="shared" si="447"/>
        <v>-0.24</v>
      </c>
      <c r="AC583" s="49" t="s">
        <v>933</v>
      </c>
      <c r="AD583" s="26">
        <f t="shared" si="448"/>
        <v>-0.24</v>
      </c>
      <c r="AE583" s="29" t="s">
        <v>466</v>
      </c>
      <c r="AF583" s="26">
        <f t="shared" si="449"/>
        <v>-0.24</v>
      </c>
      <c r="AG583" s="29" t="s">
        <v>278</v>
      </c>
      <c r="AH583" s="26">
        <f t="shared" si="450"/>
        <v>-0.24</v>
      </c>
      <c r="AI583" s="26">
        <v>13</v>
      </c>
      <c r="AJ583" s="26" t="s">
        <v>30</v>
      </c>
      <c r="AK583" s="26">
        <f t="shared" si="451"/>
        <v>-0.24</v>
      </c>
      <c r="AL583" s="26" t="s">
        <v>217</v>
      </c>
      <c r="AM583" s="26">
        <f t="shared" si="452"/>
        <v>-0.24</v>
      </c>
      <c r="AN583" s="26" t="s">
        <v>344</v>
      </c>
      <c r="AO583" s="26">
        <f t="shared" si="453"/>
        <v>-0.24</v>
      </c>
      <c r="AP583" s="26" t="s">
        <v>933</v>
      </c>
      <c r="AQ583" s="26">
        <f t="shared" si="454"/>
        <v>-0.24</v>
      </c>
      <c r="AR583" s="26" t="s">
        <v>269</v>
      </c>
      <c r="AS583" s="26">
        <f t="shared" si="455"/>
        <v>-0.24</v>
      </c>
      <c r="AT583" s="26" t="s">
        <v>82</v>
      </c>
      <c r="AU583" s="26">
        <f t="shared" si="456"/>
        <v>-0.24</v>
      </c>
      <c r="AV583" s="26">
        <v>13</v>
      </c>
      <c r="AW583" s="26" t="s">
        <v>352</v>
      </c>
      <c r="AX583" s="26">
        <f t="shared" si="457"/>
        <v>-0.36</v>
      </c>
      <c r="AY583" s="26" t="s">
        <v>830</v>
      </c>
      <c r="AZ583" s="26">
        <f t="shared" si="458"/>
        <v>-0.36</v>
      </c>
      <c r="BA583" s="26" t="s">
        <v>344</v>
      </c>
      <c r="BB583" s="26">
        <f t="shared" si="459"/>
        <v>-0.36</v>
      </c>
      <c r="BC583" s="26" t="s">
        <v>27</v>
      </c>
      <c r="BD583" s="26">
        <f t="shared" si="460"/>
        <v>-0.36</v>
      </c>
      <c r="BE583" s="26" t="s">
        <v>269</v>
      </c>
      <c r="BF583" s="26">
        <f t="shared" si="461"/>
        <v>-0.36</v>
      </c>
      <c r="BG583" s="26" t="s">
        <v>82</v>
      </c>
      <c r="BH583" s="26">
        <f t="shared" si="462"/>
        <v>-0.36</v>
      </c>
      <c r="BI583" s="26">
        <v>13</v>
      </c>
      <c r="BJ583" s="26" t="s">
        <v>352</v>
      </c>
      <c r="BK583" s="26">
        <f t="shared" si="463"/>
        <v>-0.36</v>
      </c>
      <c r="BL583" s="26" t="s">
        <v>830</v>
      </c>
      <c r="BM583" s="26">
        <f t="shared" si="464"/>
        <v>-0.36</v>
      </c>
      <c r="BN583" s="26" t="s">
        <v>344</v>
      </c>
      <c r="BO583" s="26">
        <f t="shared" si="465"/>
        <v>-0.36</v>
      </c>
      <c r="BP583" s="26" t="s">
        <v>27</v>
      </c>
      <c r="BQ583" s="26">
        <f t="shared" si="466"/>
        <v>-0.36</v>
      </c>
      <c r="BR583" s="26" t="s">
        <v>269</v>
      </c>
      <c r="BS583" s="26">
        <f t="shared" si="467"/>
        <v>-0.36</v>
      </c>
      <c r="BT583" s="26" t="s">
        <v>987</v>
      </c>
      <c r="BU583" s="26">
        <f t="shared" si="468"/>
        <v>-0.36</v>
      </c>
      <c r="BV583" s="26">
        <v>13</v>
      </c>
      <c r="BW583" s="26" t="s">
        <v>352</v>
      </c>
      <c r="BX583" s="26">
        <f t="shared" si="469"/>
        <v>-0.6</v>
      </c>
      <c r="BY583" s="26" t="s">
        <v>830</v>
      </c>
      <c r="BZ583" s="26">
        <f t="shared" si="470"/>
        <v>-0.6</v>
      </c>
      <c r="CA583" s="26" t="s">
        <v>91</v>
      </c>
      <c r="CB583" s="26">
        <f t="shared" si="471"/>
        <v>-0.6</v>
      </c>
      <c r="CC583" s="26" t="s">
        <v>27</v>
      </c>
      <c r="CD583" s="26">
        <f t="shared" si="472"/>
        <v>-0.6</v>
      </c>
      <c r="CE583" s="26" t="s">
        <v>269</v>
      </c>
      <c r="CF583" s="26">
        <f t="shared" si="473"/>
        <v>-0.6</v>
      </c>
      <c r="CG583" s="26" t="s">
        <v>987</v>
      </c>
      <c r="CH583" s="26">
        <f t="shared" si="474"/>
        <v>-0.6</v>
      </c>
      <c r="CI583" s="26">
        <v>13</v>
      </c>
      <c r="CJ583" s="26" t="s">
        <v>352</v>
      </c>
      <c r="CK583" s="26">
        <f t="shared" si="475"/>
        <v>-0.6</v>
      </c>
      <c r="CL583" s="26" t="s">
        <v>830</v>
      </c>
      <c r="CM583" s="26">
        <f t="shared" si="476"/>
        <v>-0.6</v>
      </c>
      <c r="CN583" s="26" t="s">
        <v>91</v>
      </c>
      <c r="CO583" s="26">
        <f t="shared" si="477"/>
        <v>-0.6</v>
      </c>
      <c r="CP583" s="26" t="s">
        <v>27</v>
      </c>
      <c r="CQ583" s="26">
        <f t="shared" si="478"/>
        <v>-0.6</v>
      </c>
      <c r="CR583" s="26" t="s">
        <v>269</v>
      </c>
      <c r="CS583" s="26">
        <f t="shared" si="479"/>
        <v>-0.6</v>
      </c>
      <c r="CT583" s="26" t="s">
        <v>987</v>
      </c>
      <c r="CU583" s="26">
        <f t="shared" si="480"/>
        <v>-0.6</v>
      </c>
    </row>
    <row r="584" spans="1:99" ht="15.75" x14ac:dyDescent="0.15">
      <c r="A584" s="23" t="s">
        <v>1261</v>
      </c>
      <c r="B584" s="24" t="s">
        <v>1262</v>
      </c>
      <c r="C584" s="23" t="s">
        <v>160</v>
      </c>
      <c r="D584" s="23" t="s">
        <v>9</v>
      </c>
      <c r="E584" s="25"/>
      <c r="F584" s="23">
        <v>0.2</v>
      </c>
      <c r="G584" s="26">
        <v>0</v>
      </c>
      <c r="H584" s="26">
        <v>101</v>
      </c>
      <c r="I584" s="26">
        <v>71</v>
      </c>
      <c r="J584" s="26">
        <v>86</v>
      </c>
      <c r="K584" s="26">
        <v>62</v>
      </c>
      <c r="L584" s="26">
        <v>0</v>
      </c>
      <c r="M584" s="26">
        <v>65</v>
      </c>
      <c r="N584" s="27">
        <v>60</v>
      </c>
      <c r="O584" s="26">
        <v>0</v>
      </c>
      <c r="P584" s="26">
        <f t="shared" si="481"/>
        <v>445</v>
      </c>
      <c r="Q584" s="28" t="str">
        <f>IF(D584="物理类",IF(P584&gt;=分数线!$C$2,"本科",""),IF(D584="历史类",IF(P584&gt;=分数线!$C$3,"本科","")))</f>
        <v/>
      </c>
      <c r="R584" s="28">
        <f t="shared" si="482"/>
        <v>-7.2</v>
      </c>
      <c r="S584" s="28" t="str">
        <f>IF(D584="物理类",IF(P584&gt;=分数线!$C$6,"重本",""),IF(D584="历史类",IF(P584&gt;=分数线!$C$7,"重本","")))</f>
        <v/>
      </c>
      <c r="T584" s="28">
        <f t="shared" si="444"/>
        <v>0</v>
      </c>
      <c r="U584" s="28">
        <f t="shared" si="443"/>
        <v>-7.2</v>
      </c>
      <c r="V584" s="26">
        <v>13</v>
      </c>
      <c r="W584" s="26" t="s">
        <v>352</v>
      </c>
      <c r="X584" s="26">
        <f t="shared" si="445"/>
        <v>-0.12</v>
      </c>
      <c r="Y584" s="26" t="s">
        <v>274</v>
      </c>
      <c r="Z584" s="26">
        <f t="shared" si="446"/>
        <v>-0.12</v>
      </c>
      <c r="AA584" s="26" t="s">
        <v>306</v>
      </c>
      <c r="AB584" s="26">
        <f t="shared" si="447"/>
        <v>-0.12</v>
      </c>
      <c r="AC584" s="49" t="s">
        <v>918</v>
      </c>
      <c r="AD584" s="26">
        <f t="shared" si="448"/>
        <v>-0.12</v>
      </c>
      <c r="AE584" s="29" t="s">
        <v>66</v>
      </c>
      <c r="AF584" s="26">
        <f t="shared" si="449"/>
        <v>-0.12</v>
      </c>
      <c r="AG584" s="29" t="s">
        <v>269</v>
      </c>
      <c r="AH584" s="26">
        <f t="shared" si="450"/>
        <v>-0.12</v>
      </c>
      <c r="AI584" s="26">
        <v>13</v>
      </c>
      <c r="AJ584" s="26" t="s">
        <v>30</v>
      </c>
      <c r="AK584" s="26">
        <f t="shared" si="451"/>
        <v>-0.12</v>
      </c>
      <c r="AL584" s="26" t="s">
        <v>217</v>
      </c>
      <c r="AM584" s="26">
        <f t="shared" si="452"/>
        <v>-0.12</v>
      </c>
      <c r="AN584" s="26" t="s">
        <v>344</v>
      </c>
      <c r="AO584" s="26">
        <f t="shared" si="453"/>
        <v>-0.12</v>
      </c>
      <c r="AP584" s="26" t="s">
        <v>933</v>
      </c>
      <c r="AQ584" s="26">
        <f t="shared" si="454"/>
        <v>-0.12</v>
      </c>
      <c r="AR584" s="26" t="s">
        <v>269</v>
      </c>
      <c r="AS584" s="26">
        <f t="shared" si="455"/>
        <v>-0.12</v>
      </c>
      <c r="AT584" s="26" t="s">
        <v>82</v>
      </c>
      <c r="AU584" s="26">
        <f t="shared" si="456"/>
        <v>-0.12</v>
      </c>
      <c r="AV584" s="26">
        <v>13</v>
      </c>
      <c r="AW584" s="26" t="s">
        <v>352</v>
      </c>
      <c r="AX584" s="26">
        <f t="shared" si="457"/>
        <v>-0.18</v>
      </c>
      <c r="AY584" s="26" t="s">
        <v>830</v>
      </c>
      <c r="AZ584" s="26">
        <f t="shared" si="458"/>
        <v>-0.18</v>
      </c>
      <c r="BA584" s="26" t="s">
        <v>344</v>
      </c>
      <c r="BB584" s="26">
        <f t="shared" si="459"/>
        <v>-0.18</v>
      </c>
      <c r="BC584" s="26" t="s">
        <v>27</v>
      </c>
      <c r="BD584" s="26">
        <f t="shared" si="460"/>
        <v>-0.18</v>
      </c>
      <c r="BE584" s="26" t="s">
        <v>269</v>
      </c>
      <c r="BF584" s="26">
        <f t="shared" si="461"/>
        <v>-0.18</v>
      </c>
      <c r="BG584" s="26" t="s">
        <v>82</v>
      </c>
      <c r="BH584" s="26">
        <f t="shared" si="462"/>
        <v>-0.18</v>
      </c>
      <c r="BI584" s="26">
        <v>13</v>
      </c>
      <c r="BJ584" s="26" t="s">
        <v>352</v>
      </c>
      <c r="BK584" s="26">
        <f t="shared" si="463"/>
        <v>-0.18</v>
      </c>
      <c r="BL584" s="26" t="s">
        <v>830</v>
      </c>
      <c r="BM584" s="26">
        <f t="shared" si="464"/>
        <v>-0.18</v>
      </c>
      <c r="BN584" s="26" t="s">
        <v>344</v>
      </c>
      <c r="BO584" s="26">
        <f t="shared" si="465"/>
        <v>-0.18</v>
      </c>
      <c r="BP584" s="26" t="s">
        <v>27</v>
      </c>
      <c r="BQ584" s="26">
        <f t="shared" si="466"/>
        <v>-0.18</v>
      </c>
      <c r="BR584" s="26" t="s">
        <v>269</v>
      </c>
      <c r="BS584" s="26">
        <f t="shared" si="467"/>
        <v>-0.18</v>
      </c>
      <c r="BT584" s="26" t="s">
        <v>987</v>
      </c>
      <c r="BU584" s="26">
        <f t="shared" si="468"/>
        <v>-0.18</v>
      </c>
      <c r="BV584" s="26">
        <v>13</v>
      </c>
      <c r="BW584" s="26" t="s">
        <v>352</v>
      </c>
      <c r="BX584" s="26">
        <f t="shared" si="469"/>
        <v>-0.3</v>
      </c>
      <c r="BY584" s="26" t="s">
        <v>830</v>
      </c>
      <c r="BZ584" s="26">
        <f t="shared" si="470"/>
        <v>-0.3</v>
      </c>
      <c r="CA584" s="26" t="s">
        <v>91</v>
      </c>
      <c r="CB584" s="26">
        <f t="shared" si="471"/>
        <v>-0.3</v>
      </c>
      <c r="CC584" s="26" t="s">
        <v>27</v>
      </c>
      <c r="CD584" s="26">
        <f t="shared" si="472"/>
        <v>-0.3</v>
      </c>
      <c r="CE584" s="26" t="s">
        <v>269</v>
      </c>
      <c r="CF584" s="26">
        <f t="shared" si="473"/>
        <v>-0.3</v>
      </c>
      <c r="CG584" s="26" t="s">
        <v>987</v>
      </c>
      <c r="CH584" s="26">
        <f t="shared" si="474"/>
        <v>-0.3</v>
      </c>
      <c r="CI584" s="26">
        <v>13</v>
      </c>
      <c r="CJ584" s="26" t="s">
        <v>352</v>
      </c>
      <c r="CK584" s="26">
        <f t="shared" si="475"/>
        <v>-0.3</v>
      </c>
      <c r="CL584" s="26" t="s">
        <v>830</v>
      </c>
      <c r="CM584" s="26">
        <f t="shared" si="476"/>
        <v>-0.3</v>
      </c>
      <c r="CN584" s="26" t="s">
        <v>91</v>
      </c>
      <c r="CO584" s="26">
        <f t="shared" si="477"/>
        <v>-0.3</v>
      </c>
      <c r="CP584" s="26" t="s">
        <v>27</v>
      </c>
      <c r="CQ584" s="26">
        <f t="shared" si="478"/>
        <v>-0.3</v>
      </c>
      <c r="CR584" s="26" t="s">
        <v>269</v>
      </c>
      <c r="CS584" s="26">
        <f t="shared" si="479"/>
        <v>-0.3</v>
      </c>
      <c r="CT584" s="26" t="s">
        <v>987</v>
      </c>
      <c r="CU584" s="26">
        <f t="shared" si="480"/>
        <v>-0.3</v>
      </c>
    </row>
    <row r="585" spans="1:99" ht="15.75" x14ac:dyDescent="0.15">
      <c r="A585" s="23" t="s">
        <v>1263</v>
      </c>
      <c r="B585" s="24" t="s">
        <v>1264</v>
      </c>
      <c r="C585" s="23" t="s">
        <v>160</v>
      </c>
      <c r="D585" s="23" t="s">
        <v>9</v>
      </c>
      <c r="E585" s="25"/>
      <c r="F585" s="23">
        <v>0.2</v>
      </c>
      <c r="G585" s="26">
        <v>0</v>
      </c>
      <c r="H585" s="26">
        <v>96</v>
      </c>
      <c r="I585" s="26">
        <v>71</v>
      </c>
      <c r="J585" s="26">
        <v>90</v>
      </c>
      <c r="K585" s="26">
        <v>60</v>
      </c>
      <c r="L585" s="26">
        <v>0</v>
      </c>
      <c r="M585" s="26">
        <v>56</v>
      </c>
      <c r="N585" s="27">
        <v>70</v>
      </c>
      <c r="O585" s="26">
        <v>0</v>
      </c>
      <c r="P585" s="26">
        <f t="shared" si="481"/>
        <v>443</v>
      </c>
      <c r="Q585" s="28" t="str">
        <f>IF(D585="物理类",IF(P585&gt;=分数线!$C$2,"本科",""),IF(D585="历史类",IF(P585&gt;=分数线!$C$3,"本科","")))</f>
        <v/>
      </c>
      <c r="R585" s="28">
        <f t="shared" si="482"/>
        <v>-7.2</v>
      </c>
      <c r="S585" s="28" t="str">
        <f>IF(D585="物理类",IF(P585&gt;=分数线!$C$6,"重本",""),IF(D585="历史类",IF(P585&gt;=分数线!$C$7,"重本","")))</f>
        <v/>
      </c>
      <c r="T585" s="28">
        <f t="shared" si="444"/>
        <v>0</v>
      </c>
      <c r="U585" s="28">
        <f t="shared" si="443"/>
        <v>-7.2</v>
      </c>
      <c r="V585" s="26">
        <v>13</v>
      </c>
      <c r="W585" s="26" t="s">
        <v>343</v>
      </c>
      <c r="X585" s="26">
        <f t="shared" si="445"/>
        <v>-0.12</v>
      </c>
      <c r="Y585" s="26" t="s">
        <v>79</v>
      </c>
      <c r="Z585" s="26">
        <f t="shared" si="446"/>
        <v>-0.12</v>
      </c>
      <c r="AA585" s="26" t="s">
        <v>344</v>
      </c>
      <c r="AB585" s="26">
        <f t="shared" si="447"/>
        <v>-0.12</v>
      </c>
      <c r="AC585" s="49" t="s">
        <v>933</v>
      </c>
      <c r="AD585" s="26">
        <f t="shared" si="448"/>
        <v>-0.12</v>
      </c>
      <c r="AE585" s="29" t="s">
        <v>82</v>
      </c>
      <c r="AF585" s="26">
        <f t="shared" si="449"/>
        <v>-0.12</v>
      </c>
      <c r="AG585" s="29" t="s">
        <v>278</v>
      </c>
      <c r="AH585" s="26">
        <f t="shared" si="450"/>
        <v>-0.12</v>
      </c>
      <c r="AI585" s="26">
        <v>13</v>
      </c>
      <c r="AJ585" s="26" t="s">
        <v>30</v>
      </c>
      <c r="AK585" s="26">
        <f t="shared" si="451"/>
        <v>-0.12</v>
      </c>
      <c r="AL585" s="26" t="s">
        <v>217</v>
      </c>
      <c r="AM585" s="26">
        <f t="shared" si="452"/>
        <v>-0.12</v>
      </c>
      <c r="AN585" s="26" t="s">
        <v>344</v>
      </c>
      <c r="AO585" s="26">
        <f t="shared" si="453"/>
        <v>-0.12</v>
      </c>
      <c r="AP585" s="26" t="s">
        <v>933</v>
      </c>
      <c r="AQ585" s="26">
        <f t="shared" si="454"/>
        <v>-0.12</v>
      </c>
      <c r="AR585" s="26" t="s">
        <v>269</v>
      </c>
      <c r="AS585" s="26">
        <f t="shared" si="455"/>
        <v>-0.12</v>
      </c>
      <c r="AT585" s="26" t="s">
        <v>82</v>
      </c>
      <c r="AU585" s="26">
        <f t="shared" si="456"/>
        <v>-0.12</v>
      </c>
      <c r="AV585" s="26">
        <v>13</v>
      </c>
      <c r="AW585" s="26" t="s">
        <v>352</v>
      </c>
      <c r="AX585" s="26">
        <f t="shared" si="457"/>
        <v>-0.18</v>
      </c>
      <c r="AY585" s="26" t="s">
        <v>830</v>
      </c>
      <c r="AZ585" s="26">
        <f t="shared" si="458"/>
        <v>-0.18</v>
      </c>
      <c r="BA585" s="26" t="s">
        <v>344</v>
      </c>
      <c r="BB585" s="26">
        <f t="shared" si="459"/>
        <v>-0.18</v>
      </c>
      <c r="BC585" s="26" t="s">
        <v>27</v>
      </c>
      <c r="BD585" s="26">
        <f t="shared" si="460"/>
        <v>-0.18</v>
      </c>
      <c r="BE585" s="26" t="s">
        <v>269</v>
      </c>
      <c r="BF585" s="26">
        <f t="shared" si="461"/>
        <v>-0.18</v>
      </c>
      <c r="BG585" s="26" t="s">
        <v>82</v>
      </c>
      <c r="BH585" s="26">
        <f t="shared" si="462"/>
        <v>-0.18</v>
      </c>
      <c r="BI585" s="26">
        <v>13</v>
      </c>
      <c r="BJ585" s="26" t="s">
        <v>352</v>
      </c>
      <c r="BK585" s="26">
        <f t="shared" si="463"/>
        <v>-0.18</v>
      </c>
      <c r="BL585" s="26" t="s">
        <v>830</v>
      </c>
      <c r="BM585" s="26">
        <f t="shared" si="464"/>
        <v>-0.18</v>
      </c>
      <c r="BN585" s="26" t="s">
        <v>344</v>
      </c>
      <c r="BO585" s="26">
        <f t="shared" si="465"/>
        <v>-0.18</v>
      </c>
      <c r="BP585" s="26" t="s">
        <v>27</v>
      </c>
      <c r="BQ585" s="26">
        <f t="shared" si="466"/>
        <v>-0.18</v>
      </c>
      <c r="BR585" s="26" t="s">
        <v>269</v>
      </c>
      <c r="BS585" s="26">
        <f t="shared" si="467"/>
        <v>-0.18</v>
      </c>
      <c r="BT585" s="26" t="s">
        <v>987</v>
      </c>
      <c r="BU585" s="26">
        <f t="shared" si="468"/>
        <v>-0.18</v>
      </c>
      <c r="BV585" s="26">
        <v>13</v>
      </c>
      <c r="BW585" s="26" t="s">
        <v>352</v>
      </c>
      <c r="BX585" s="26">
        <f t="shared" si="469"/>
        <v>-0.3</v>
      </c>
      <c r="BY585" s="26" t="s">
        <v>830</v>
      </c>
      <c r="BZ585" s="26">
        <f t="shared" si="470"/>
        <v>-0.3</v>
      </c>
      <c r="CA585" s="26" t="s">
        <v>91</v>
      </c>
      <c r="CB585" s="26">
        <f t="shared" si="471"/>
        <v>-0.3</v>
      </c>
      <c r="CC585" s="26" t="s">
        <v>27</v>
      </c>
      <c r="CD585" s="26">
        <f t="shared" si="472"/>
        <v>-0.3</v>
      </c>
      <c r="CE585" s="26" t="s">
        <v>269</v>
      </c>
      <c r="CF585" s="26">
        <f t="shared" si="473"/>
        <v>-0.3</v>
      </c>
      <c r="CG585" s="26" t="s">
        <v>987</v>
      </c>
      <c r="CH585" s="26">
        <f t="shared" si="474"/>
        <v>-0.3</v>
      </c>
      <c r="CI585" s="26">
        <v>13</v>
      </c>
      <c r="CJ585" s="26" t="s">
        <v>352</v>
      </c>
      <c r="CK585" s="26">
        <f t="shared" si="475"/>
        <v>-0.3</v>
      </c>
      <c r="CL585" s="26" t="s">
        <v>830</v>
      </c>
      <c r="CM585" s="26">
        <f t="shared" si="476"/>
        <v>-0.3</v>
      </c>
      <c r="CN585" s="26" t="s">
        <v>91</v>
      </c>
      <c r="CO585" s="26">
        <f t="shared" si="477"/>
        <v>-0.3</v>
      </c>
      <c r="CP585" s="26" t="s">
        <v>27</v>
      </c>
      <c r="CQ585" s="26">
        <f t="shared" si="478"/>
        <v>-0.3</v>
      </c>
      <c r="CR585" s="26" t="s">
        <v>269</v>
      </c>
      <c r="CS585" s="26">
        <f t="shared" si="479"/>
        <v>-0.3</v>
      </c>
      <c r="CT585" s="26" t="s">
        <v>987</v>
      </c>
      <c r="CU585" s="26">
        <f t="shared" si="480"/>
        <v>-0.3</v>
      </c>
    </row>
    <row r="586" spans="1:99" ht="15.75" x14ac:dyDescent="0.15">
      <c r="A586" s="23" t="s">
        <v>1265</v>
      </c>
      <c r="B586" s="24" t="s">
        <v>1266</v>
      </c>
      <c r="C586" s="23" t="s">
        <v>160</v>
      </c>
      <c r="D586" s="23" t="s">
        <v>9</v>
      </c>
      <c r="E586" s="25"/>
      <c r="F586" s="23">
        <v>0</v>
      </c>
      <c r="G586" s="26">
        <v>0</v>
      </c>
      <c r="H586" s="26">
        <v>87</v>
      </c>
      <c r="I586" s="26">
        <v>76</v>
      </c>
      <c r="J586" s="26">
        <v>74</v>
      </c>
      <c r="K586" s="26">
        <v>62</v>
      </c>
      <c r="L586" s="26">
        <v>0</v>
      </c>
      <c r="M586" s="26">
        <v>52</v>
      </c>
      <c r="N586" s="27">
        <v>77</v>
      </c>
      <c r="O586" s="26">
        <v>0</v>
      </c>
      <c r="P586" s="26">
        <f t="shared" si="481"/>
        <v>428</v>
      </c>
      <c r="Q586" s="28" t="str">
        <f>IF(D586="物理类",IF(P586&gt;=分数线!$C$2,"本科",""),IF(D586="历史类",IF(P586&gt;=分数线!$C$3,"本科","")))</f>
        <v/>
      </c>
      <c r="R586" s="28">
        <f t="shared" si="482"/>
        <v>0</v>
      </c>
      <c r="S586" s="28" t="str">
        <f>IF(D586="物理类",IF(P586&gt;=分数线!$C$6,"重本",""),IF(D586="历史类",IF(P586&gt;=分数线!$C$7,"重本","")))</f>
        <v/>
      </c>
      <c r="T586" s="28">
        <f t="shared" si="444"/>
        <v>0</v>
      </c>
      <c r="U586" s="28">
        <f t="shared" si="443"/>
        <v>0</v>
      </c>
      <c r="V586" s="26">
        <v>13</v>
      </c>
      <c r="W586" s="26" t="s">
        <v>352</v>
      </c>
      <c r="X586" s="26">
        <f t="shared" si="445"/>
        <v>0</v>
      </c>
      <c r="Y586" s="26" t="s">
        <v>265</v>
      </c>
      <c r="Z586" s="26">
        <f t="shared" si="446"/>
        <v>0</v>
      </c>
      <c r="AA586" s="26" t="s">
        <v>348</v>
      </c>
      <c r="AB586" s="26">
        <f t="shared" si="447"/>
        <v>0</v>
      </c>
      <c r="AC586" s="49" t="s">
        <v>81</v>
      </c>
      <c r="AD586" s="26">
        <f t="shared" si="448"/>
        <v>0</v>
      </c>
      <c r="AE586" s="29" t="s">
        <v>66</v>
      </c>
      <c r="AF586" s="26">
        <f t="shared" si="449"/>
        <v>0</v>
      </c>
      <c r="AG586" s="29" t="s">
        <v>165</v>
      </c>
      <c r="AH586" s="26">
        <f t="shared" si="450"/>
        <v>0</v>
      </c>
      <c r="AI586" s="26">
        <v>13</v>
      </c>
      <c r="AJ586" s="26" t="s">
        <v>30</v>
      </c>
      <c r="AK586" s="26">
        <f t="shared" si="451"/>
        <v>0</v>
      </c>
      <c r="AL586" s="26" t="s">
        <v>217</v>
      </c>
      <c r="AM586" s="26">
        <f t="shared" si="452"/>
        <v>0</v>
      </c>
      <c r="AN586" s="26" t="s">
        <v>344</v>
      </c>
      <c r="AO586" s="26">
        <f t="shared" si="453"/>
        <v>0</v>
      </c>
      <c r="AP586" s="26" t="s">
        <v>933</v>
      </c>
      <c r="AQ586" s="26">
        <f t="shared" si="454"/>
        <v>0</v>
      </c>
      <c r="AR586" s="26" t="s">
        <v>269</v>
      </c>
      <c r="AS586" s="26">
        <f t="shared" si="455"/>
        <v>0</v>
      </c>
      <c r="AT586" s="26" t="s">
        <v>82</v>
      </c>
      <c r="AU586" s="26">
        <f t="shared" si="456"/>
        <v>0</v>
      </c>
      <c r="AV586" s="26">
        <v>13</v>
      </c>
      <c r="AW586" s="26" t="s">
        <v>352</v>
      </c>
      <c r="AX586" s="26">
        <f t="shared" si="457"/>
        <v>0</v>
      </c>
      <c r="AY586" s="26" t="s">
        <v>830</v>
      </c>
      <c r="AZ586" s="26">
        <f t="shared" si="458"/>
        <v>0</v>
      </c>
      <c r="BA586" s="26" t="s">
        <v>344</v>
      </c>
      <c r="BB586" s="26">
        <f t="shared" si="459"/>
        <v>0</v>
      </c>
      <c r="BC586" s="26" t="s">
        <v>27</v>
      </c>
      <c r="BD586" s="26">
        <f t="shared" si="460"/>
        <v>0</v>
      </c>
      <c r="BE586" s="26" t="s">
        <v>269</v>
      </c>
      <c r="BF586" s="26">
        <f t="shared" si="461"/>
        <v>0</v>
      </c>
      <c r="BG586" s="26" t="s">
        <v>82</v>
      </c>
      <c r="BH586" s="26">
        <f t="shared" si="462"/>
        <v>0</v>
      </c>
      <c r="BI586" s="26">
        <v>13</v>
      </c>
      <c r="BJ586" s="26" t="s">
        <v>352</v>
      </c>
      <c r="BK586" s="26">
        <f t="shared" si="463"/>
        <v>0</v>
      </c>
      <c r="BL586" s="26" t="s">
        <v>830</v>
      </c>
      <c r="BM586" s="26">
        <f t="shared" si="464"/>
        <v>0</v>
      </c>
      <c r="BN586" s="26" t="s">
        <v>344</v>
      </c>
      <c r="BO586" s="26">
        <f t="shared" si="465"/>
        <v>0</v>
      </c>
      <c r="BP586" s="26" t="s">
        <v>27</v>
      </c>
      <c r="BQ586" s="26">
        <f t="shared" si="466"/>
        <v>0</v>
      </c>
      <c r="BR586" s="26" t="s">
        <v>269</v>
      </c>
      <c r="BS586" s="26">
        <f t="shared" si="467"/>
        <v>0</v>
      </c>
      <c r="BT586" s="26" t="s">
        <v>987</v>
      </c>
      <c r="BU586" s="26">
        <f t="shared" si="468"/>
        <v>0</v>
      </c>
      <c r="BV586" s="26">
        <v>13</v>
      </c>
      <c r="BW586" s="26" t="s">
        <v>352</v>
      </c>
      <c r="BX586" s="26">
        <f t="shared" si="469"/>
        <v>0</v>
      </c>
      <c r="BY586" s="26" t="s">
        <v>830</v>
      </c>
      <c r="BZ586" s="26">
        <f t="shared" si="470"/>
        <v>0</v>
      </c>
      <c r="CA586" s="26" t="s">
        <v>91</v>
      </c>
      <c r="CB586" s="26">
        <f t="shared" si="471"/>
        <v>0</v>
      </c>
      <c r="CC586" s="26" t="s">
        <v>27</v>
      </c>
      <c r="CD586" s="26">
        <f t="shared" si="472"/>
        <v>0</v>
      </c>
      <c r="CE586" s="26" t="s">
        <v>269</v>
      </c>
      <c r="CF586" s="26">
        <f t="shared" si="473"/>
        <v>0</v>
      </c>
      <c r="CG586" s="26" t="s">
        <v>987</v>
      </c>
      <c r="CH586" s="26">
        <f t="shared" si="474"/>
        <v>0</v>
      </c>
      <c r="CI586" s="26">
        <v>13</v>
      </c>
      <c r="CJ586" s="26" t="s">
        <v>352</v>
      </c>
      <c r="CK586" s="26">
        <f t="shared" si="475"/>
        <v>0</v>
      </c>
      <c r="CL586" s="26" t="s">
        <v>830</v>
      </c>
      <c r="CM586" s="26">
        <f t="shared" si="476"/>
        <v>0</v>
      </c>
      <c r="CN586" s="26" t="s">
        <v>91</v>
      </c>
      <c r="CO586" s="26">
        <f t="shared" si="477"/>
        <v>0</v>
      </c>
      <c r="CP586" s="26" t="s">
        <v>27</v>
      </c>
      <c r="CQ586" s="26">
        <f t="shared" si="478"/>
        <v>0</v>
      </c>
      <c r="CR586" s="26" t="s">
        <v>269</v>
      </c>
      <c r="CS586" s="26">
        <f t="shared" si="479"/>
        <v>0</v>
      </c>
      <c r="CT586" s="26" t="s">
        <v>987</v>
      </c>
      <c r="CU586" s="26">
        <f t="shared" si="480"/>
        <v>0</v>
      </c>
    </row>
    <row r="587" spans="1:99" ht="15.75" x14ac:dyDescent="0.15">
      <c r="A587" s="23" t="s">
        <v>1267</v>
      </c>
      <c r="B587" s="24" t="s">
        <v>1268</v>
      </c>
      <c r="C587" s="23" t="s">
        <v>160</v>
      </c>
      <c r="D587" s="23" t="s">
        <v>9</v>
      </c>
      <c r="E587" s="25"/>
      <c r="F587" s="23">
        <v>0</v>
      </c>
      <c r="G587" s="26">
        <v>0</v>
      </c>
      <c r="H587" s="26">
        <v>97</v>
      </c>
      <c r="I587" s="26">
        <v>72</v>
      </c>
      <c r="J587" s="26">
        <v>70</v>
      </c>
      <c r="K587" s="26">
        <v>70</v>
      </c>
      <c r="L587" s="26">
        <v>0</v>
      </c>
      <c r="M587" s="26">
        <v>49</v>
      </c>
      <c r="N587" s="27">
        <v>70</v>
      </c>
      <c r="O587" s="26">
        <v>0</v>
      </c>
      <c r="P587" s="26">
        <f t="shared" si="481"/>
        <v>428</v>
      </c>
      <c r="Q587" s="28" t="str">
        <f>IF(D587="物理类",IF(P587&gt;=分数线!$C$2,"本科",""),IF(D587="历史类",IF(P587&gt;=分数线!$C$3,"本科","")))</f>
        <v/>
      </c>
      <c r="R587" s="28">
        <f t="shared" si="482"/>
        <v>0</v>
      </c>
      <c r="S587" s="28" t="str">
        <f>IF(D587="物理类",IF(P587&gt;=分数线!$C$6,"重本",""),IF(D587="历史类",IF(P587&gt;=分数线!$C$7,"重本","")))</f>
        <v/>
      </c>
      <c r="T587" s="28">
        <f t="shared" si="444"/>
        <v>0</v>
      </c>
      <c r="U587" s="28">
        <f t="shared" si="443"/>
        <v>0</v>
      </c>
      <c r="V587" s="26">
        <v>13</v>
      </c>
      <c r="W587" s="26" t="s">
        <v>347</v>
      </c>
      <c r="X587" s="26">
        <f t="shared" si="445"/>
        <v>0</v>
      </c>
      <c r="Y587" s="26" t="s">
        <v>217</v>
      </c>
      <c r="Z587" s="26">
        <f t="shared" si="446"/>
        <v>0</v>
      </c>
      <c r="AA587" s="26" t="s">
        <v>348</v>
      </c>
      <c r="AB587" s="26">
        <f t="shared" si="447"/>
        <v>0</v>
      </c>
      <c r="AC587" s="49" t="s">
        <v>81</v>
      </c>
      <c r="AD587" s="26">
        <f t="shared" si="448"/>
        <v>0</v>
      </c>
      <c r="AE587" s="29" t="s">
        <v>470</v>
      </c>
      <c r="AF587" s="26">
        <f t="shared" si="449"/>
        <v>0</v>
      </c>
      <c r="AG587" s="29" t="s">
        <v>228</v>
      </c>
      <c r="AH587" s="26">
        <f t="shared" si="450"/>
        <v>0</v>
      </c>
      <c r="AI587" s="26">
        <v>13</v>
      </c>
      <c r="AJ587" s="26" t="s">
        <v>30</v>
      </c>
      <c r="AK587" s="26">
        <f t="shared" si="451"/>
        <v>0</v>
      </c>
      <c r="AL587" s="26" t="s">
        <v>217</v>
      </c>
      <c r="AM587" s="26">
        <f t="shared" si="452"/>
        <v>0</v>
      </c>
      <c r="AN587" s="26" t="s">
        <v>344</v>
      </c>
      <c r="AO587" s="26">
        <f t="shared" si="453"/>
        <v>0</v>
      </c>
      <c r="AP587" s="26" t="s">
        <v>933</v>
      </c>
      <c r="AQ587" s="26">
        <f t="shared" si="454"/>
        <v>0</v>
      </c>
      <c r="AR587" s="26" t="s">
        <v>269</v>
      </c>
      <c r="AS587" s="26">
        <f t="shared" si="455"/>
        <v>0</v>
      </c>
      <c r="AT587" s="26" t="s">
        <v>82</v>
      </c>
      <c r="AU587" s="26">
        <f t="shared" si="456"/>
        <v>0</v>
      </c>
      <c r="AV587" s="26">
        <v>13</v>
      </c>
      <c r="AW587" s="26" t="s">
        <v>352</v>
      </c>
      <c r="AX587" s="26">
        <f t="shared" si="457"/>
        <v>0</v>
      </c>
      <c r="AY587" s="26" t="s">
        <v>830</v>
      </c>
      <c r="AZ587" s="26">
        <f t="shared" si="458"/>
        <v>0</v>
      </c>
      <c r="BA587" s="26" t="s">
        <v>344</v>
      </c>
      <c r="BB587" s="26">
        <f t="shared" si="459"/>
        <v>0</v>
      </c>
      <c r="BC587" s="26" t="s">
        <v>27</v>
      </c>
      <c r="BD587" s="26">
        <f t="shared" si="460"/>
        <v>0</v>
      </c>
      <c r="BE587" s="26" t="s">
        <v>269</v>
      </c>
      <c r="BF587" s="26">
        <f t="shared" si="461"/>
        <v>0</v>
      </c>
      <c r="BG587" s="26" t="s">
        <v>82</v>
      </c>
      <c r="BH587" s="26">
        <f t="shared" si="462"/>
        <v>0</v>
      </c>
      <c r="BI587" s="26">
        <v>13</v>
      </c>
      <c r="BJ587" s="26" t="s">
        <v>352</v>
      </c>
      <c r="BK587" s="26">
        <f t="shared" si="463"/>
        <v>0</v>
      </c>
      <c r="BL587" s="26" t="s">
        <v>830</v>
      </c>
      <c r="BM587" s="26">
        <f t="shared" si="464"/>
        <v>0</v>
      </c>
      <c r="BN587" s="26" t="s">
        <v>344</v>
      </c>
      <c r="BO587" s="26">
        <f t="shared" si="465"/>
        <v>0</v>
      </c>
      <c r="BP587" s="26" t="s">
        <v>27</v>
      </c>
      <c r="BQ587" s="26">
        <f t="shared" si="466"/>
        <v>0</v>
      </c>
      <c r="BR587" s="26" t="s">
        <v>269</v>
      </c>
      <c r="BS587" s="26">
        <f t="shared" si="467"/>
        <v>0</v>
      </c>
      <c r="BT587" s="26" t="s">
        <v>987</v>
      </c>
      <c r="BU587" s="26">
        <f t="shared" si="468"/>
        <v>0</v>
      </c>
      <c r="BV587" s="26">
        <v>13</v>
      </c>
      <c r="BW587" s="26" t="s">
        <v>352</v>
      </c>
      <c r="BX587" s="26">
        <f t="shared" si="469"/>
        <v>0</v>
      </c>
      <c r="BY587" s="26" t="s">
        <v>830</v>
      </c>
      <c r="BZ587" s="26">
        <f t="shared" si="470"/>
        <v>0</v>
      </c>
      <c r="CA587" s="26" t="s">
        <v>91</v>
      </c>
      <c r="CB587" s="26">
        <f t="shared" si="471"/>
        <v>0</v>
      </c>
      <c r="CC587" s="26" t="s">
        <v>27</v>
      </c>
      <c r="CD587" s="26">
        <f t="shared" si="472"/>
        <v>0</v>
      </c>
      <c r="CE587" s="26" t="s">
        <v>269</v>
      </c>
      <c r="CF587" s="26">
        <f t="shared" si="473"/>
        <v>0</v>
      </c>
      <c r="CG587" s="26" t="s">
        <v>987</v>
      </c>
      <c r="CH587" s="26">
        <f t="shared" si="474"/>
        <v>0</v>
      </c>
      <c r="CI587" s="26">
        <v>13</v>
      </c>
      <c r="CJ587" s="26" t="s">
        <v>352</v>
      </c>
      <c r="CK587" s="26">
        <f t="shared" si="475"/>
        <v>0</v>
      </c>
      <c r="CL587" s="26" t="s">
        <v>830</v>
      </c>
      <c r="CM587" s="26">
        <f t="shared" si="476"/>
        <v>0</v>
      </c>
      <c r="CN587" s="26" t="s">
        <v>91</v>
      </c>
      <c r="CO587" s="26">
        <f t="shared" si="477"/>
        <v>0</v>
      </c>
      <c r="CP587" s="26" t="s">
        <v>27</v>
      </c>
      <c r="CQ587" s="26">
        <f t="shared" si="478"/>
        <v>0</v>
      </c>
      <c r="CR587" s="26" t="s">
        <v>269</v>
      </c>
      <c r="CS587" s="26">
        <f t="shared" si="479"/>
        <v>0</v>
      </c>
      <c r="CT587" s="26" t="s">
        <v>987</v>
      </c>
      <c r="CU587" s="26">
        <f t="shared" si="480"/>
        <v>0</v>
      </c>
    </row>
    <row r="588" spans="1:99" ht="15.75" x14ac:dyDescent="0.15">
      <c r="A588" s="23" t="s">
        <v>1269</v>
      </c>
      <c r="B588" s="24" t="s">
        <v>1270</v>
      </c>
      <c r="C588" s="23" t="s">
        <v>160</v>
      </c>
      <c r="D588" s="23" t="s">
        <v>9</v>
      </c>
      <c r="E588" s="25"/>
      <c r="F588" s="23">
        <v>0.2</v>
      </c>
      <c r="G588" s="26">
        <v>0</v>
      </c>
      <c r="H588" s="26">
        <v>100</v>
      </c>
      <c r="I588" s="26">
        <v>56</v>
      </c>
      <c r="J588" s="26">
        <v>98</v>
      </c>
      <c r="K588" s="26">
        <v>52</v>
      </c>
      <c r="L588" s="26">
        <v>0</v>
      </c>
      <c r="M588" s="26">
        <v>56</v>
      </c>
      <c r="N588" s="27">
        <v>65</v>
      </c>
      <c r="O588" s="26">
        <v>0</v>
      </c>
      <c r="P588" s="26">
        <f t="shared" si="481"/>
        <v>427</v>
      </c>
      <c r="Q588" s="28" t="str">
        <f>IF(D588="物理类",IF(P588&gt;=分数线!$C$2,"本科",""),IF(D588="历史类",IF(P588&gt;=分数线!$C$3,"本科","")))</f>
        <v/>
      </c>
      <c r="R588" s="28">
        <f t="shared" si="482"/>
        <v>-7.2</v>
      </c>
      <c r="S588" s="28" t="str">
        <f>IF(D588="物理类",IF(P588&gt;=分数线!$C$6,"重本",""),IF(D588="历史类",IF(P588&gt;=分数线!$C$7,"重本","")))</f>
        <v/>
      </c>
      <c r="T588" s="28">
        <f t="shared" si="444"/>
        <v>0</v>
      </c>
      <c r="U588" s="28">
        <f t="shared" si="443"/>
        <v>-7.2</v>
      </c>
      <c r="V588" s="26">
        <v>13</v>
      </c>
      <c r="W588" s="26" t="s">
        <v>226</v>
      </c>
      <c r="X588" s="26">
        <f t="shared" si="445"/>
        <v>-0.12</v>
      </c>
      <c r="Y588" s="26" t="s">
        <v>86</v>
      </c>
      <c r="Z588" s="26">
        <f t="shared" si="446"/>
        <v>-0.12</v>
      </c>
      <c r="AA588" s="26" t="s">
        <v>64</v>
      </c>
      <c r="AB588" s="26">
        <f t="shared" si="447"/>
        <v>-0.12</v>
      </c>
      <c r="AC588" s="49" t="s">
        <v>65</v>
      </c>
      <c r="AD588" s="26">
        <f t="shared" si="448"/>
        <v>-0.12</v>
      </c>
      <c r="AE588" s="29" t="s">
        <v>82</v>
      </c>
      <c r="AF588" s="26">
        <f t="shared" si="449"/>
        <v>-0.12</v>
      </c>
      <c r="AG588" s="29" t="s">
        <v>228</v>
      </c>
      <c r="AH588" s="26">
        <f t="shared" si="450"/>
        <v>-0.12</v>
      </c>
      <c r="AI588" s="26">
        <v>13</v>
      </c>
      <c r="AJ588" s="26" t="s">
        <v>30</v>
      </c>
      <c r="AK588" s="26">
        <f t="shared" si="451"/>
        <v>-0.12</v>
      </c>
      <c r="AL588" s="26" t="s">
        <v>217</v>
      </c>
      <c r="AM588" s="26">
        <f t="shared" si="452"/>
        <v>-0.12</v>
      </c>
      <c r="AN588" s="26" t="s">
        <v>344</v>
      </c>
      <c r="AO588" s="26">
        <f t="shared" si="453"/>
        <v>-0.12</v>
      </c>
      <c r="AP588" s="26" t="s">
        <v>933</v>
      </c>
      <c r="AQ588" s="26">
        <f t="shared" si="454"/>
        <v>-0.12</v>
      </c>
      <c r="AR588" s="26" t="s">
        <v>269</v>
      </c>
      <c r="AS588" s="26">
        <f t="shared" si="455"/>
        <v>-0.12</v>
      </c>
      <c r="AT588" s="26" t="s">
        <v>82</v>
      </c>
      <c r="AU588" s="26">
        <f t="shared" si="456"/>
        <v>-0.12</v>
      </c>
      <c r="AV588" s="26">
        <v>13</v>
      </c>
      <c r="AW588" s="26" t="s">
        <v>352</v>
      </c>
      <c r="AX588" s="26">
        <f t="shared" si="457"/>
        <v>-0.18</v>
      </c>
      <c r="AY588" s="26" t="s">
        <v>830</v>
      </c>
      <c r="AZ588" s="26">
        <f t="shared" si="458"/>
        <v>-0.18</v>
      </c>
      <c r="BA588" s="26" t="s">
        <v>344</v>
      </c>
      <c r="BB588" s="26">
        <f t="shared" si="459"/>
        <v>-0.18</v>
      </c>
      <c r="BC588" s="26" t="s">
        <v>27</v>
      </c>
      <c r="BD588" s="26">
        <f t="shared" si="460"/>
        <v>-0.18</v>
      </c>
      <c r="BE588" s="26" t="s">
        <v>269</v>
      </c>
      <c r="BF588" s="26">
        <f t="shared" si="461"/>
        <v>-0.18</v>
      </c>
      <c r="BG588" s="26" t="s">
        <v>82</v>
      </c>
      <c r="BH588" s="26">
        <f t="shared" si="462"/>
        <v>-0.18</v>
      </c>
      <c r="BI588" s="26">
        <v>13</v>
      </c>
      <c r="BJ588" s="26" t="s">
        <v>352</v>
      </c>
      <c r="BK588" s="26">
        <f t="shared" si="463"/>
        <v>-0.18</v>
      </c>
      <c r="BL588" s="26" t="s">
        <v>830</v>
      </c>
      <c r="BM588" s="26">
        <f t="shared" si="464"/>
        <v>-0.18</v>
      </c>
      <c r="BN588" s="26" t="s">
        <v>344</v>
      </c>
      <c r="BO588" s="26">
        <f t="shared" si="465"/>
        <v>-0.18</v>
      </c>
      <c r="BP588" s="26" t="s">
        <v>27</v>
      </c>
      <c r="BQ588" s="26">
        <f t="shared" si="466"/>
        <v>-0.18</v>
      </c>
      <c r="BR588" s="26" t="s">
        <v>269</v>
      </c>
      <c r="BS588" s="26">
        <f t="shared" si="467"/>
        <v>-0.18</v>
      </c>
      <c r="BT588" s="26" t="s">
        <v>987</v>
      </c>
      <c r="BU588" s="26">
        <f t="shared" si="468"/>
        <v>-0.18</v>
      </c>
      <c r="BV588" s="26">
        <v>13</v>
      </c>
      <c r="BW588" s="26" t="s">
        <v>352</v>
      </c>
      <c r="BX588" s="26">
        <f t="shared" si="469"/>
        <v>-0.3</v>
      </c>
      <c r="BY588" s="26" t="s">
        <v>830</v>
      </c>
      <c r="BZ588" s="26">
        <f t="shared" si="470"/>
        <v>-0.3</v>
      </c>
      <c r="CA588" s="26" t="s">
        <v>91</v>
      </c>
      <c r="CB588" s="26">
        <f t="shared" si="471"/>
        <v>-0.3</v>
      </c>
      <c r="CC588" s="26" t="s">
        <v>27</v>
      </c>
      <c r="CD588" s="26">
        <f t="shared" si="472"/>
        <v>-0.3</v>
      </c>
      <c r="CE588" s="26" t="s">
        <v>269</v>
      </c>
      <c r="CF588" s="26">
        <f t="shared" si="473"/>
        <v>-0.3</v>
      </c>
      <c r="CG588" s="26" t="s">
        <v>987</v>
      </c>
      <c r="CH588" s="26">
        <f t="shared" si="474"/>
        <v>-0.3</v>
      </c>
      <c r="CI588" s="26">
        <v>13</v>
      </c>
      <c r="CJ588" s="26" t="s">
        <v>352</v>
      </c>
      <c r="CK588" s="26">
        <f t="shared" si="475"/>
        <v>-0.3</v>
      </c>
      <c r="CL588" s="26" t="s">
        <v>830</v>
      </c>
      <c r="CM588" s="26">
        <f t="shared" si="476"/>
        <v>-0.3</v>
      </c>
      <c r="CN588" s="26" t="s">
        <v>91</v>
      </c>
      <c r="CO588" s="26">
        <f t="shared" si="477"/>
        <v>-0.3</v>
      </c>
      <c r="CP588" s="26" t="s">
        <v>27</v>
      </c>
      <c r="CQ588" s="26">
        <f t="shared" si="478"/>
        <v>-0.3</v>
      </c>
      <c r="CR588" s="26" t="s">
        <v>269</v>
      </c>
      <c r="CS588" s="26">
        <f t="shared" si="479"/>
        <v>-0.3</v>
      </c>
      <c r="CT588" s="26" t="s">
        <v>987</v>
      </c>
      <c r="CU588" s="26">
        <f t="shared" si="480"/>
        <v>-0.3</v>
      </c>
    </row>
    <row r="589" spans="1:99" ht="15.75" x14ac:dyDescent="0.15">
      <c r="A589" s="23" t="s">
        <v>485</v>
      </c>
      <c r="B589" s="24" t="s">
        <v>1271</v>
      </c>
      <c r="C589" s="23" t="s">
        <v>160</v>
      </c>
      <c r="D589" s="23" t="s">
        <v>9</v>
      </c>
      <c r="E589" s="25"/>
      <c r="F589" s="23">
        <v>0.2</v>
      </c>
      <c r="G589" s="26">
        <v>0</v>
      </c>
      <c r="H589" s="26">
        <v>108</v>
      </c>
      <c r="I589" s="26">
        <v>74</v>
      </c>
      <c r="J589" s="26">
        <v>55</v>
      </c>
      <c r="K589" s="26">
        <v>71</v>
      </c>
      <c r="L589" s="26">
        <v>0</v>
      </c>
      <c r="M589" s="26">
        <v>58</v>
      </c>
      <c r="N589" s="27">
        <v>61</v>
      </c>
      <c r="O589" s="26">
        <v>0</v>
      </c>
      <c r="P589" s="26">
        <f t="shared" si="481"/>
        <v>427</v>
      </c>
      <c r="Q589" s="28" t="str">
        <f>IF(D589="物理类",IF(P589&gt;=分数线!$C$2,"本科",""),IF(D589="历史类",IF(P589&gt;=分数线!$C$3,"本科","")))</f>
        <v/>
      </c>
      <c r="R589" s="28">
        <f t="shared" si="482"/>
        <v>-7.2</v>
      </c>
      <c r="S589" s="28" t="str">
        <f>IF(D589="物理类",IF(P589&gt;=分数线!$C$6,"重本",""),IF(D589="历史类",IF(P589&gt;=分数线!$C$7,"重本","")))</f>
        <v/>
      </c>
      <c r="T589" s="28">
        <f t="shared" si="444"/>
        <v>0</v>
      </c>
      <c r="U589" s="28">
        <f t="shared" si="443"/>
        <v>-7.2</v>
      </c>
      <c r="V589" s="26">
        <v>13</v>
      </c>
      <c r="W589" s="26" t="s">
        <v>347</v>
      </c>
      <c r="X589" s="26">
        <f t="shared" si="445"/>
        <v>-0.12</v>
      </c>
      <c r="Y589" s="26" t="s">
        <v>217</v>
      </c>
      <c r="Z589" s="26">
        <f t="shared" si="446"/>
        <v>-0.12</v>
      </c>
      <c r="AA589" s="26" t="s">
        <v>348</v>
      </c>
      <c r="AB589" s="26">
        <f t="shared" si="447"/>
        <v>-0.12</v>
      </c>
      <c r="AC589" s="49" t="s">
        <v>81</v>
      </c>
      <c r="AD589" s="26">
        <f t="shared" si="448"/>
        <v>-0.12</v>
      </c>
      <c r="AE589" s="29" t="s">
        <v>470</v>
      </c>
      <c r="AF589" s="26">
        <f t="shared" si="449"/>
        <v>-0.12</v>
      </c>
      <c r="AG589" s="29" t="s">
        <v>228</v>
      </c>
      <c r="AH589" s="26">
        <f t="shared" si="450"/>
        <v>-0.12</v>
      </c>
      <c r="AI589" s="26">
        <v>13</v>
      </c>
      <c r="AJ589" s="26" t="s">
        <v>30</v>
      </c>
      <c r="AK589" s="26">
        <f t="shared" si="451"/>
        <v>-0.12</v>
      </c>
      <c r="AL589" s="26" t="s">
        <v>217</v>
      </c>
      <c r="AM589" s="26">
        <f t="shared" si="452"/>
        <v>-0.12</v>
      </c>
      <c r="AN589" s="26" t="s">
        <v>344</v>
      </c>
      <c r="AO589" s="26">
        <f t="shared" si="453"/>
        <v>-0.12</v>
      </c>
      <c r="AP589" s="26" t="s">
        <v>933</v>
      </c>
      <c r="AQ589" s="26">
        <f t="shared" si="454"/>
        <v>-0.12</v>
      </c>
      <c r="AR589" s="26" t="s">
        <v>269</v>
      </c>
      <c r="AS589" s="26">
        <f t="shared" si="455"/>
        <v>-0.12</v>
      </c>
      <c r="AT589" s="26" t="s">
        <v>82</v>
      </c>
      <c r="AU589" s="26">
        <f t="shared" si="456"/>
        <v>-0.12</v>
      </c>
      <c r="AV589" s="26">
        <v>13</v>
      </c>
      <c r="AW589" s="26" t="s">
        <v>352</v>
      </c>
      <c r="AX589" s="26">
        <f t="shared" si="457"/>
        <v>-0.18</v>
      </c>
      <c r="AY589" s="26" t="s">
        <v>830</v>
      </c>
      <c r="AZ589" s="26">
        <f t="shared" si="458"/>
        <v>-0.18</v>
      </c>
      <c r="BA589" s="26" t="s">
        <v>344</v>
      </c>
      <c r="BB589" s="26">
        <f t="shared" si="459"/>
        <v>-0.18</v>
      </c>
      <c r="BC589" s="26" t="s">
        <v>27</v>
      </c>
      <c r="BD589" s="26">
        <f t="shared" si="460"/>
        <v>-0.18</v>
      </c>
      <c r="BE589" s="26" t="s">
        <v>269</v>
      </c>
      <c r="BF589" s="26">
        <f t="shared" si="461"/>
        <v>-0.18</v>
      </c>
      <c r="BG589" s="26" t="s">
        <v>82</v>
      </c>
      <c r="BH589" s="26">
        <f t="shared" si="462"/>
        <v>-0.18</v>
      </c>
      <c r="BI589" s="26">
        <v>13</v>
      </c>
      <c r="BJ589" s="26" t="s">
        <v>352</v>
      </c>
      <c r="BK589" s="26">
        <f t="shared" si="463"/>
        <v>-0.18</v>
      </c>
      <c r="BL589" s="26" t="s">
        <v>830</v>
      </c>
      <c r="BM589" s="26">
        <f t="shared" si="464"/>
        <v>-0.18</v>
      </c>
      <c r="BN589" s="26" t="s">
        <v>344</v>
      </c>
      <c r="BO589" s="26">
        <f t="shared" si="465"/>
        <v>-0.18</v>
      </c>
      <c r="BP589" s="26" t="s">
        <v>27</v>
      </c>
      <c r="BQ589" s="26">
        <f t="shared" si="466"/>
        <v>-0.18</v>
      </c>
      <c r="BR589" s="26" t="s">
        <v>269</v>
      </c>
      <c r="BS589" s="26">
        <f t="shared" si="467"/>
        <v>-0.18</v>
      </c>
      <c r="BT589" s="26" t="s">
        <v>987</v>
      </c>
      <c r="BU589" s="26">
        <f t="shared" si="468"/>
        <v>-0.18</v>
      </c>
      <c r="BV589" s="26">
        <v>13</v>
      </c>
      <c r="BW589" s="26" t="s">
        <v>352</v>
      </c>
      <c r="BX589" s="26">
        <f t="shared" si="469"/>
        <v>-0.3</v>
      </c>
      <c r="BY589" s="26" t="s">
        <v>830</v>
      </c>
      <c r="BZ589" s="26">
        <f t="shared" si="470"/>
        <v>-0.3</v>
      </c>
      <c r="CA589" s="26" t="s">
        <v>91</v>
      </c>
      <c r="CB589" s="26">
        <f t="shared" si="471"/>
        <v>-0.3</v>
      </c>
      <c r="CC589" s="26" t="s">
        <v>27</v>
      </c>
      <c r="CD589" s="26">
        <f t="shared" si="472"/>
        <v>-0.3</v>
      </c>
      <c r="CE589" s="26" t="s">
        <v>269</v>
      </c>
      <c r="CF589" s="26">
        <f t="shared" si="473"/>
        <v>-0.3</v>
      </c>
      <c r="CG589" s="26" t="s">
        <v>987</v>
      </c>
      <c r="CH589" s="26">
        <f t="shared" si="474"/>
        <v>-0.3</v>
      </c>
      <c r="CI589" s="26">
        <v>13</v>
      </c>
      <c r="CJ589" s="26" t="s">
        <v>352</v>
      </c>
      <c r="CK589" s="26">
        <f t="shared" si="475"/>
        <v>-0.3</v>
      </c>
      <c r="CL589" s="26" t="s">
        <v>830</v>
      </c>
      <c r="CM589" s="26">
        <f t="shared" si="476"/>
        <v>-0.3</v>
      </c>
      <c r="CN589" s="26" t="s">
        <v>91</v>
      </c>
      <c r="CO589" s="26">
        <f t="shared" si="477"/>
        <v>-0.3</v>
      </c>
      <c r="CP589" s="26" t="s">
        <v>27</v>
      </c>
      <c r="CQ589" s="26">
        <f t="shared" si="478"/>
        <v>-0.3</v>
      </c>
      <c r="CR589" s="26" t="s">
        <v>269</v>
      </c>
      <c r="CS589" s="26">
        <f t="shared" si="479"/>
        <v>-0.3</v>
      </c>
      <c r="CT589" s="26" t="s">
        <v>987</v>
      </c>
      <c r="CU589" s="26">
        <f t="shared" si="480"/>
        <v>-0.3</v>
      </c>
    </row>
    <row r="590" spans="1:99" ht="15.75" x14ac:dyDescent="0.15">
      <c r="A590" s="23" t="s">
        <v>1272</v>
      </c>
      <c r="B590" s="24" t="s">
        <v>1273</v>
      </c>
      <c r="C590" s="23" t="s">
        <v>160</v>
      </c>
      <c r="D590" s="23" t="s">
        <v>9</v>
      </c>
      <c r="E590" s="25"/>
      <c r="F590" s="23">
        <v>0.2</v>
      </c>
      <c r="G590" s="26">
        <v>0</v>
      </c>
      <c r="H590" s="26">
        <v>102</v>
      </c>
      <c r="I590" s="26">
        <v>83</v>
      </c>
      <c r="J590" s="26">
        <v>54</v>
      </c>
      <c r="K590" s="26">
        <v>52</v>
      </c>
      <c r="L590" s="26">
        <v>0</v>
      </c>
      <c r="M590" s="26">
        <v>68</v>
      </c>
      <c r="N590" s="27">
        <v>67</v>
      </c>
      <c r="O590" s="26">
        <v>0</v>
      </c>
      <c r="P590" s="26">
        <f t="shared" si="481"/>
        <v>426</v>
      </c>
      <c r="Q590" s="28" t="str">
        <f>IF(D590="物理类",IF(P590&gt;=分数线!$C$2,"本科",""),IF(D590="历史类",IF(P590&gt;=分数线!$C$3,"本科","")))</f>
        <v/>
      </c>
      <c r="R590" s="28">
        <f t="shared" si="482"/>
        <v>-7.2</v>
      </c>
      <c r="S590" s="28" t="str">
        <f>IF(D590="物理类",IF(P590&gt;=分数线!$C$6,"重本",""),IF(D590="历史类",IF(P590&gt;=分数线!$C$7,"重本","")))</f>
        <v/>
      </c>
      <c r="T590" s="28">
        <f t="shared" si="444"/>
        <v>0</v>
      </c>
      <c r="U590" s="28">
        <f t="shared" si="443"/>
        <v>-7.2</v>
      </c>
      <c r="V590" s="26">
        <v>13</v>
      </c>
      <c r="W590" s="26" t="s">
        <v>63</v>
      </c>
      <c r="X590" s="26">
        <f t="shared" si="445"/>
        <v>-0.12</v>
      </c>
      <c r="Y590" s="26" t="s">
        <v>265</v>
      </c>
      <c r="Z590" s="26">
        <f t="shared" si="446"/>
        <v>-0.12</v>
      </c>
      <c r="AA590" s="26" t="s">
        <v>96</v>
      </c>
      <c r="AB590" s="26">
        <f t="shared" si="447"/>
        <v>-0.12</v>
      </c>
      <c r="AC590" s="49" t="s">
        <v>933</v>
      </c>
      <c r="AD590" s="26">
        <f t="shared" si="448"/>
        <v>-0.12</v>
      </c>
      <c r="AE590" s="29" t="s">
        <v>466</v>
      </c>
      <c r="AF590" s="26">
        <f t="shared" si="449"/>
        <v>-0.12</v>
      </c>
      <c r="AG590" s="29" t="s">
        <v>278</v>
      </c>
      <c r="AH590" s="26">
        <f t="shared" si="450"/>
        <v>-0.12</v>
      </c>
      <c r="AI590" s="26">
        <v>13</v>
      </c>
      <c r="AJ590" s="26" t="s">
        <v>30</v>
      </c>
      <c r="AK590" s="26">
        <f t="shared" si="451"/>
        <v>-0.12</v>
      </c>
      <c r="AL590" s="26" t="s">
        <v>217</v>
      </c>
      <c r="AM590" s="26">
        <f t="shared" si="452"/>
        <v>-0.12</v>
      </c>
      <c r="AN590" s="26" t="s">
        <v>344</v>
      </c>
      <c r="AO590" s="26">
        <f t="shared" si="453"/>
        <v>-0.12</v>
      </c>
      <c r="AP590" s="26" t="s">
        <v>933</v>
      </c>
      <c r="AQ590" s="26">
        <f t="shared" si="454"/>
        <v>-0.12</v>
      </c>
      <c r="AR590" s="26" t="s">
        <v>269</v>
      </c>
      <c r="AS590" s="26">
        <f t="shared" si="455"/>
        <v>-0.12</v>
      </c>
      <c r="AT590" s="26" t="s">
        <v>82</v>
      </c>
      <c r="AU590" s="26">
        <f t="shared" si="456"/>
        <v>-0.12</v>
      </c>
      <c r="AV590" s="26">
        <v>13</v>
      </c>
      <c r="AW590" s="26" t="s">
        <v>352</v>
      </c>
      <c r="AX590" s="26">
        <f t="shared" si="457"/>
        <v>-0.18</v>
      </c>
      <c r="AY590" s="26" t="s">
        <v>830</v>
      </c>
      <c r="AZ590" s="26">
        <f t="shared" si="458"/>
        <v>-0.18</v>
      </c>
      <c r="BA590" s="26" t="s">
        <v>344</v>
      </c>
      <c r="BB590" s="26">
        <f t="shared" si="459"/>
        <v>-0.18</v>
      </c>
      <c r="BC590" s="26" t="s">
        <v>27</v>
      </c>
      <c r="BD590" s="26">
        <f t="shared" si="460"/>
        <v>-0.18</v>
      </c>
      <c r="BE590" s="26" t="s">
        <v>269</v>
      </c>
      <c r="BF590" s="26">
        <f t="shared" si="461"/>
        <v>-0.18</v>
      </c>
      <c r="BG590" s="26" t="s">
        <v>82</v>
      </c>
      <c r="BH590" s="26">
        <f t="shared" si="462"/>
        <v>-0.18</v>
      </c>
      <c r="BI590" s="26">
        <v>13</v>
      </c>
      <c r="BJ590" s="26" t="s">
        <v>352</v>
      </c>
      <c r="BK590" s="26">
        <f t="shared" si="463"/>
        <v>-0.18</v>
      </c>
      <c r="BL590" s="26" t="s">
        <v>830</v>
      </c>
      <c r="BM590" s="26">
        <f t="shared" si="464"/>
        <v>-0.18</v>
      </c>
      <c r="BN590" s="26" t="s">
        <v>344</v>
      </c>
      <c r="BO590" s="26">
        <f t="shared" si="465"/>
        <v>-0.18</v>
      </c>
      <c r="BP590" s="26" t="s">
        <v>27</v>
      </c>
      <c r="BQ590" s="26">
        <f t="shared" si="466"/>
        <v>-0.18</v>
      </c>
      <c r="BR590" s="26" t="s">
        <v>269</v>
      </c>
      <c r="BS590" s="26">
        <f t="shared" si="467"/>
        <v>-0.18</v>
      </c>
      <c r="BT590" s="26" t="s">
        <v>987</v>
      </c>
      <c r="BU590" s="26">
        <f t="shared" si="468"/>
        <v>-0.18</v>
      </c>
      <c r="BV590" s="26">
        <v>13</v>
      </c>
      <c r="BW590" s="26" t="s">
        <v>352</v>
      </c>
      <c r="BX590" s="26">
        <f t="shared" si="469"/>
        <v>-0.3</v>
      </c>
      <c r="BY590" s="26" t="s">
        <v>830</v>
      </c>
      <c r="BZ590" s="26">
        <f t="shared" si="470"/>
        <v>-0.3</v>
      </c>
      <c r="CA590" s="26" t="s">
        <v>91</v>
      </c>
      <c r="CB590" s="26">
        <f t="shared" si="471"/>
        <v>-0.3</v>
      </c>
      <c r="CC590" s="26" t="s">
        <v>27</v>
      </c>
      <c r="CD590" s="26">
        <f t="shared" si="472"/>
        <v>-0.3</v>
      </c>
      <c r="CE590" s="26" t="s">
        <v>269</v>
      </c>
      <c r="CF590" s="26">
        <f t="shared" si="473"/>
        <v>-0.3</v>
      </c>
      <c r="CG590" s="26" t="s">
        <v>987</v>
      </c>
      <c r="CH590" s="26">
        <f t="shared" si="474"/>
        <v>-0.3</v>
      </c>
      <c r="CI590" s="26">
        <v>13</v>
      </c>
      <c r="CJ590" s="26" t="s">
        <v>352</v>
      </c>
      <c r="CK590" s="26">
        <f t="shared" si="475"/>
        <v>-0.3</v>
      </c>
      <c r="CL590" s="26" t="s">
        <v>830</v>
      </c>
      <c r="CM590" s="26">
        <f t="shared" si="476"/>
        <v>-0.3</v>
      </c>
      <c r="CN590" s="26" t="s">
        <v>91</v>
      </c>
      <c r="CO590" s="26">
        <f t="shared" si="477"/>
        <v>-0.3</v>
      </c>
      <c r="CP590" s="26" t="s">
        <v>27</v>
      </c>
      <c r="CQ590" s="26">
        <f t="shared" si="478"/>
        <v>-0.3</v>
      </c>
      <c r="CR590" s="26" t="s">
        <v>269</v>
      </c>
      <c r="CS590" s="26">
        <f t="shared" si="479"/>
        <v>-0.3</v>
      </c>
      <c r="CT590" s="26" t="s">
        <v>987</v>
      </c>
      <c r="CU590" s="26">
        <f t="shared" si="480"/>
        <v>-0.3</v>
      </c>
    </row>
    <row r="591" spans="1:99" ht="15.75" x14ac:dyDescent="0.15">
      <c r="A591" s="23" t="s">
        <v>1274</v>
      </c>
      <c r="B591" s="24" t="s">
        <v>1275</v>
      </c>
      <c r="C591" s="23" t="s">
        <v>160</v>
      </c>
      <c r="D591" s="23" t="s">
        <v>9</v>
      </c>
      <c r="E591" s="25"/>
      <c r="F591" s="23">
        <v>0</v>
      </c>
      <c r="G591" s="26">
        <v>0</v>
      </c>
      <c r="H591" s="26">
        <v>99</v>
      </c>
      <c r="I591" s="26">
        <v>67</v>
      </c>
      <c r="J591" s="26">
        <v>88</v>
      </c>
      <c r="K591" s="26">
        <v>53</v>
      </c>
      <c r="L591" s="26">
        <v>0</v>
      </c>
      <c r="M591" s="26">
        <v>46</v>
      </c>
      <c r="N591" s="27">
        <v>66</v>
      </c>
      <c r="O591" s="26">
        <v>0</v>
      </c>
      <c r="P591" s="26">
        <f t="shared" si="481"/>
        <v>419</v>
      </c>
      <c r="Q591" s="28" t="str">
        <f>IF(D591="物理类",IF(P591&gt;=分数线!$C$2,"本科",""),IF(D591="历史类",IF(P591&gt;=分数线!$C$3,"本科","")))</f>
        <v/>
      </c>
      <c r="R591" s="28">
        <f t="shared" si="482"/>
        <v>0</v>
      </c>
      <c r="S591" s="28" t="str">
        <f>IF(D591="物理类",IF(P591&gt;=分数线!$C$6,"重本",""),IF(D591="历史类",IF(P591&gt;=分数线!$C$7,"重本","")))</f>
        <v/>
      </c>
      <c r="T591" s="28">
        <f t="shared" si="444"/>
        <v>0</v>
      </c>
      <c r="U591" s="28">
        <f t="shared" si="443"/>
        <v>0</v>
      </c>
      <c r="V591" s="26">
        <v>13</v>
      </c>
      <c r="W591" s="26" t="s">
        <v>347</v>
      </c>
      <c r="X591" s="26">
        <f t="shared" si="445"/>
        <v>0</v>
      </c>
      <c r="Y591" s="26" t="s">
        <v>182</v>
      </c>
      <c r="Z591" s="26">
        <f t="shared" si="446"/>
        <v>0</v>
      </c>
      <c r="AA591" s="26" t="s">
        <v>80</v>
      </c>
      <c r="AB591" s="26">
        <f t="shared" si="447"/>
        <v>0</v>
      </c>
      <c r="AC591" s="49" t="s">
        <v>918</v>
      </c>
      <c r="AD591" s="26">
        <f t="shared" si="448"/>
        <v>0</v>
      </c>
      <c r="AE591" s="29" t="s">
        <v>66</v>
      </c>
      <c r="AF591" s="26">
        <f t="shared" si="449"/>
        <v>0</v>
      </c>
      <c r="AG591" s="29" t="s">
        <v>99</v>
      </c>
      <c r="AH591" s="26">
        <f t="shared" si="450"/>
        <v>0</v>
      </c>
      <c r="AI591" s="26">
        <v>13</v>
      </c>
      <c r="AJ591" s="26" t="s">
        <v>30</v>
      </c>
      <c r="AK591" s="26">
        <f t="shared" si="451"/>
        <v>0</v>
      </c>
      <c r="AL591" s="26" t="s">
        <v>217</v>
      </c>
      <c r="AM591" s="26">
        <f t="shared" si="452"/>
        <v>0</v>
      </c>
      <c r="AN591" s="26" t="s">
        <v>344</v>
      </c>
      <c r="AO591" s="26">
        <f t="shared" si="453"/>
        <v>0</v>
      </c>
      <c r="AP591" s="26" t="s">
        <v>933</v>
      </c>
      <c r="AQ591" s="26">
        <f t="shared" si="454"/>
        <v>0</v>
      </c>
      <c r="AR591" s="26" t="s">
        <v>269</v>
      </c>
      <c r="AS591" s="26">
        <f t="shared" si="455"/>
        <v>0</v>
      </c>
      <c r="AT591" s="26" t="s">
        <v>82</v>
      </c>
      <c r="AU591" s="26">
        <f t="shared" si="456"/>
        <v>0</v>
      </c>
      <c r="AV591" s="26">
        <v>13</v>
      </c>
      <c r="AW591" s="26" t="s">
        <v>352</v>
      </c>
      <c r="AX591" s="26">
        <f t="shared" si="457"/>
        <v>0</v>
      </c>
      <c r="AY591" s="26" t="s">
        <v>830</v>
      </c>
      <c r="AZ591" s="26">
        <f t="shared" si="458"/>
        <v>0</v>
      </c>
      <c r="BA591" s="26" t="s">
        <v>344</v>
      </c>
      <c r="BB591" s="26">
        <f t="shared" si="459"/>
        <v>0</v>
      </c>
      <c r="BC591" s="26" t="s">
        <v>27</v>
      </c>
      <c r="BD591" s="26">
        <f t="shared" si="460"/>
        <v>0</v>
      </c>
      <c r="BE591" s="26" t="s">
        <v>269</v>
      </c>
      <c r="BF591" s="26">
        <f t="shared" si="461"/>
        <v>0</v>
      </c>
      <c r="BG591" s="26" t="s">
        <v>82</v>
      </c>
      <c r="BH591" s="26">
        <f t="shared" si="462"/>
        <v>0</v>
      </c>
      <c r="BI591" s="26">
        <v>13</v>
      </c>
      <c r="BJ591" s="26" t="s">
        <v>352</v>
      </c>
      <c r="BK591" s="26">
        <f t="shared" si="463"/>
        <v>0</v>
      </c>
      <c r="BL591" s="26" t="s">
        <v>830</v>
      </c>
      <c r="BM591" s="26">
        <f t="shared" si="464"/>
        <v>0</v>
      </c>
      <c r="BN591" s="26" t="s">
        <v>344</v>
      </c>
      <c r="BO591" s="26">
        <f t="shared" si="465"/>
        <v>0</v>
      </c>
      <c r="BP591" s="26" t="s">
        <v>27</v>
      </c>
      <c r="BQ591" s="26">
        <f t="shared" si="466"/>
        <v>0</v>
      </c>
      <c r="BR591" s="26" t="s">
        <v>269</v>
      </c>
      <c r="BS591" s="26">
        <f t="shared" si="467"/>
        <v>0</v>
      </c>
      <c r="BT591" s="26" t="s">
        <v>987</v>
      </c>
      <c r="BU591" s="26">
        <f t="shared" si="468"/>
        <v>0</v>
      </c>
      <c r="BV591" s="26">
        <v>13</v>
      </c>
      <c r="BW591" s="26" t="s">
        <v>352</v>
      </c>
      <c r="BX591" s="26">
        <f t="shared" si="469"/>
        <v>0</v>
      </c>
      <c r="BY591" s="26" t="s">
        <v>830</v>
      </c>
      <c r="BZ591" s="26">
        <f t="shared" si="470"/>
        <v>0</v>
      </c>
      <c r="CA591" s="26" t="s">
        <v>91</v>
      </c>
      <c r="CB591" s="26">
        <f t="shared" si="471"/>
        <v>0</v>
      </c>
      <c r="CC591" s="26" t="s">
        <v>27</v>
      </c>
      <c r="CD591" s="26">
        <f t="shared" si="472"/>
        <v>0</v>
      </c>
      <c r="CE591" s="26" t="s">
        <v>269</v>
      </c>
      <c r="CF591" s="26">
        <f t="shared" si="473"/>
        <v>0</v>
      </c>
      <c r="CG591" s="26" t="s">
        <v>987</v>
      </c>
      <c r="CH591" s="26">
        <f t="shared" si="474"/>
        <v>0</v>
      </c>
      <c r="CI591" s="26">
        <v>13</v>
      </c>
      <c r="CJ591" s="26" t="s">
        <v>352</v>
      </c>
      <c r="CK591" s="26">
        <f t="shared" si="475"/>
        <v>0</v>
      </c>
      <c r="CL591" s="26" t="s">
        <v>830</v>
      </c>
      <c r="CM591" s="26">
        <f t="shared" si="476"/>
        <v>0</v>
      </c>
      <c r="CN591" s="26" t="s">
        <v>91</v>
      </c>
      <c r="CO591" s="26">
        <f t="shared" si="477"/>
        <v>0</v>
      </c>
      <c r="CP591" s="26" t="s">
        <v>27</v>
      </c>
      <c r="CQ591" s="26">
        <f t="shared" si="478"/>
        <v>0</v>
      </c>
      <c r="CR591" s="26" t="s">
        <v>269</v>
      </c>
      <c r="CS591" s="26">
        <f t="shared" si="479"/>
        <v>0</v>
      </c>
      <c r="CT591" s="26" t="s">
        <v>987</v>
      </c>
      <c r="CU591" s="26">
        <f t="shared" si="480"/>
        <v>0</v>
      </c>
    </row>
    <row r="592" spans="1:99" ht="15.75" x14ac:dyDescent="0.15">
      <c r="A592" s="23" t="s">
        <v>1276</v>
      </c>
      <c r="B592" s="24" t="s">
        <v>1277</v>
      </c>
      <c r="C592" s="23" t="s">
        <v>160</v>
      </c>
      <c r="D592" s="23" t="s">
        <v>9</v>
      </c>
      <c r="E592" s="25"/>
      <c r="F592" s="23">
        <v>0</v>
      </c>
      <c r="G592" s="26">
        <v>0</v>
      </c>
      <c r="H592" s="26">
        <v>89</v>
      </c>
      <c r="I592" s="26">
        <v>61</v>
      </c>
      <c r="J592" s="26">
        <v>72</v>
      </c>
      <c r="K592" s="26">
        <v>62</v>
      </c>
      <c r="L592" s="26">
        <v>0</v>
      </c>
      <c r="M592" s="26">
        <v>52</v>
      </c>
      <c r="N592" s="27">
        <v>81</v>
      </c>
      <c r="O592" s="26">
        <v>0</v>
      </c>
      <c r="P592" s="26">
        <f t="shared" si="481"/>
        <v>417</v>
      </c>
      <c r="Q592" s="28" t="str">
        <f>IF(D592="物理类",IF(P592&gt;=分数线!$C$2,"本科",""),IF(D592="历史类",IF(P592&gt;=分数线!$C$3,"本科","")))</f>
        <v/>
      </c>
      <c r="R592" s="28">
        <f t="shared" si="482"/>
        <v>0</v>
      </c>
      <c r="S592" s="28" t="str">
        <f>IF(D592="物理类",IF(P592&gt;=分数线!$C$6,"重本",""),IF(D592="历史类",IF(P592&gt;=分数线!$C$7,"重本","")))</f>
        <v/>
      </c>
      <c r="T592" s="28">
        <f t="shared" si="444"/>
        <v>0</v>
      </c>
      <c r="U592" s="28">
        <f t="shared" si="443"/>
        <v>0</v>
      </c>
      <c r="V592" s="26">
        <v>13</v>
      </c>
      <c r="W592" s="26" t="s">
        <v>85</v>
      </c>
      <c r="X592" s="26">
        <f t="shared" si="445"/>
        <v>0</v>
      </c>
      <c r="Y592" s="26" t="s">
        <v>86</v>
      </c>
      <c r="Z592" s="26">
        <f t="shared" si="446"/>
        <v>0</v>
      </c>
      <c r="AA592" s="26" t="s">
        <v>306</v>
      </c>
      <c r="AB592" s="26">
        <f t="shared" si="447"/>
        <v>0</v>
      </c>
      <c r="AC592" s="49" t="s">
        <v>65</v>
      </c>
      <c r="AD592" s="26">
        <f t="shared" si="448"/>
        <v>0</v>
      </c>
      <c r="AE592" s="29" t="s">
        <v>466</v>
      </c>
      <c r="AF592" s="26">
        <f t="shared" si="449"/>
        <v>0</v>
      </c>
      <c r="AG592" s="29" t="s">
        <v>269</v>
      </c>
      <c r="AH592" s="26">
        <f t="shared" si="450"/>
        <v>0</v>
      </c>
      <c r="AI592" s="26">
        <v>13</v>
      </c>
      <c r="AJ592" s="26" t="s">
        <v>30</v>
      </c>
      <c r="AK592" s="26">
        <f t="shared" si="451"/>
        <v>0</v>
      </c>
      <c r="AL592" s="26" t="s">
        <v>217</v>
      </c>
      <c r="AM592" s="26">
        <f t="shared" si="452"/>
        <v>0</v>
      </c>
      <c r="AN592" s="26" t="s">
        <v>344</v>
      </c>
      <c r="AO592" s="26">
        <f t="shared" si="453"/>
        <v>0</v>
      </c>
      <c r="AP592" s="26" t="s">
        <v>933</v>
      </c>
      <c r="AQ592" s="26">
        <f t="shared" si="454"/>
        <v>0</v>
      </c>
      <c r="AR592" s="26" t="s">
        <v>269</v>
      </c>
      <c r="AS592" s="26">
        <f t="shared" si="455"/>
        <v>0</v>
      </c>
      <c r="AT592" s="26" t="s">
        <v>82</v>
      </c>
      <c r="AU592" s="26">
        <f t="shared" si="456"/>
        <v>0</v>
      </c>
      <c r="AV592" s="26">
        <v>13</v>
      </c>
      <c r="AW592" s="26" t="s">
        <v>352</v>
      </c>
      <c r="AX592" s="26">
        <f t="shared" si="457"/>
        <v>0</v>
      </c>
      <c r="AY592" s="26" t="s">
        <v>830</v>
      </c>
      <c r="AZ592" s="26">
        <f t="shared" si="458"/>
        <v>0</v>
      </c>
      <c r="BA592" s="26" t="s">
        <v>344</v>
      </c>
      <c r="BB592" s="26">
        <f t="shared" si="459"/>
        <v>0</v>
      </c>
      <c r="BC592" s="26" t="s">
        <v>27</v>
      </c>
      <c r="BD592" s="26">
        <f t="shared" si="460"/>
        <v>0</v>
      </c>
      <c r="BE592" s="26" t="s">
        <v>269</v>
      </c>
      <c r="BF592" s="26">
        <f t="shared" si="461"/>
        <v>0</v>
      </c>
      <c r="BG592" s="26" t="s">
        <v>82</v>
      </c>
      <c r="BH592" s="26">
        <f t="shared" si="462"/>
        <v>0</v>
      </c>
      <c r="BI592" s="26">
        <v>13</v>
      </c>
      <c r="BJ592" s="26" t="s">
        <v>352</v>
      </c>
      <c r="BK592" s="26">
        <f t="shared" si="463"/>
        <v>0</v>
      </c>
      <c r="BL592" s="26" t="s">
        <v>830</v>
      </c>
      <c r="BM592" s="26">
        <f t="shared" si="464"/>
        <v>0</v>
      </c>
      <c r="BN592" s="26" t="s">
        <v>344</v>
      </c>
      <c r="BO592" s="26">
        <f t="shared" si="465"/>
        <v>0</v>
      </c>
      <c r="BP592" s="26" t="s">
        <v>27</v>
      </c>
      <c r="BQ592" s="26">
        <f t="shared" si="466"/>
        <v>0</v>
      </c>
      <c r="BR592" s="26" t="s">
        <v>269</v>
      </c>
      <c r="BS592" s="26">
        <f t="shared" si="467"/>
        <v>0</v>
      </c>
      <c r="BT592" s="26" t="s">
        <v>987</v>
      </c>
      <c r="BU592" s="26">
        <f t="shared" si="468"/>
        <v>0</v>
      </c>
      <c r="BV592" s="26">
        <v>13</v>
      </c>
      <c r="BW592" s="26" t="s">
        <v>352</v>
      </c>
      <c r="BX592" s="26">
        <f t="shared" si="469"/>
        <v>0</v>
      </c>
      <c r="BY592" s="26" t="s">
        <v>830</v>
      </c>
      <c r="BZ592" s="26">
        <f t="shared" si="470"/>
        <v>0</v>
      </c>
      <c r="CA592" s="26" t="s">
        <v>91</v>
      </c>
      <c r="CB592" s="26">
        <f t="shared" si="471"/>
        <v>0</v>
      </c>
      <c r="CC592" s="26" t="s">
        <v>27</v>
      </c>
      <c r="CD592" s="26">
        <f t="shared" si="472"/>
        <v>0</v>
      </c>
      <c r="CE592" s="26" t="s">
        <v>269</v>
      </c>
      <c r="CF592" s="26">
        <f t="shared" si="473"/>
        <v>0</v>
      </c>
      <c r="CG592" s="26" t="s">
        <v>987</v>
      </c>
      <c r="CH592" s="26">
        <f t="shared" si="474"/>
        <v>0</v>
      </c>
      <c r="CI592" s="26">
        <v>13</v>
      </c>
      <c r="CJ592" s="26" t="s">
        <v>352</v>
      </c>
      <c r="CK592" s="26">
        <f t="shared" si="475"/>
        <v>0</v>
      </c>
      <c r="CL592" s="26" t="s">
        <v>830</v>
      </c>
      <c r="CM592" s="26">
        <f t="shared" si="476"/>
        <v>0</v>
      </c>
      <c r="CN592" s="26" t="s">
        <v>91</v>
      </c>
      <c r="CO592" s="26">
        <f t="shared" si="477"/>
        <v>0</v>
      </c>
      <c r="CP592" s="26" t="s">
        <v>27</v>
      </c>
      <c r="CQ592" s="26">
        <f t="shared" si="478"/>
        <v>0</v>
      </c>
      <c r="CR592" s="26" t="s">
        <v>269</v>
      </c>
      <c r="CS592" s="26">
        <f t="shared" si="479"/>
        <v>0</v>
      </c>
      <c r="CT592" s="26" t="s">
        <v>987</v>
      </c>
      <c r="CU592" s="26">
        <f t="shared" si="480"/>
        <v>0</v>
      </c>
    </row>
    <row r="593" spans="1:99" ht="15.75" x14ac:dyDescent="0.15">
      <c r="A593" s="23" t="s">
        <v>1278</v>
      </c>
      <c r="B593" s="24" t="s">
        <v>1279</v>
      </c>
      <c r="C593" s="23" t="s">
        <v>160</v>
      </c>
      <c r="D593" s="23" t="s">
        <v>9</v>
      </c>
      <c r="E593" s="25"/>
      <c r="F593" s="23">
        <v>0</v>
      </c>
      <c r="G593" s="26">
        <v>0</v>
      </c>
      <c r="H593" s="26">
        <v>94</v>
      </c>
      <c r="I593" s="26">
        <v>51</v>
      </c>
      <c r="J593" s="26">
        <v>83</v>
      </c>
      <c r="K593" s="26">
        <v>64</v>
      </c>
      <c r="L593" s="26">
        <v>0</v>
      </c>
      <c r="M593" s="26">
        <v>55</v>
      </c>
      <c r="N593" s="27">
        <v>68</v>
      </c>
      <c r="O593" s="26">
        <v>0</v>
      </c>
      <c r="P593" s="26">
        <f t="shared" si="481"/>
        <v>415</v>
      </c>
      <c r="Q593" s="28" t="str">
        <f>IF(D593="物理类",IF(P593&gt;=分数线!$C$2,"本科",""),IF(D593="历史类",IF(P593&gt;=分数线!$C$3,"本科","")))</f>
        <v/>
      </c>
      <c r="R593" s="28">
        <f t="shared" si="482"/>
        <v>0</v>
      </c>
      <c r="S593" s="28" t="str">
        <f>IF(D593="物理类",IF(P593&gt;=分数线!$C$6,"重本",""),IF(D593="历史类",IF(P593&gt;=分数线!$C$7,"重本","")))</f>
        <v/>
      </c>
      <c r="T593" s="28">
        <f t="shared" si="444"/>
        <v>0</v>
      </c>
      <c r="U593" s="28">
        <f t="shared" si="443"/>
        <v>0</v>
      </c>
      <c r="V593" s="26">
        <v>13</v>
      </c>
      <c r="W593" s="26" t="s">
        <v>347</v>
      </c>
      <c r="X593" s="26">
        <f t="shared" si="445"/>
        <v>0</v>
      </c>
      <c r="Y593" s="26" t="s">
        <v>182</v>
      </c>
      <c r="Z593" s="26">
        <f t="shared" si="446"/>
        <v>0</v>
      </c>
      <c r="AA593" s="26" t="s">
        <v>80</v>
      </c>
      <c r="AB593" s="26">
        <f t="shared" si="447"/>
        <v>0</v>
      </c>
      <c r="AC593" s="49" t="s">
        <v>918</v>
      </c>
      <c r="AD593" s="26">
        <f t="shared" si="448"/>
        <v>0</v>
      </c>
      <c r="AE593" s="29" t="s">
        <v>66</v>
      </c>
      <c r="AF593" s="26">
        <f t="shared" si="449"/>
        <v>0</v>
      </c>
      <c r="AG593" s="29" t="s">
        <v>99</v>
      </c>
      <c r="AH593" s="26">
        <f t="shared" si="450"/>
        <v>0</v>
      </c>
      <c r="AI593" s="26">
        <v>13</v>
      </c>
      <c r="AJ593" s="26" t="s">
        <v>30</v>
      </c>
      <c r="AK593" s="26">
        <f t="shared" si="451"/>
        <v>0</v>
      </c>
      <c r="AL593" s="26" t="s">
        <v>217</v>
      </c>
      <c r="AM593" s="26">
        <f t="shared" si="452"/>
        <v>0</v>
      </c>
      <c r="AN593" s="26" t="s">
        <v>344</v>
      </c>
      <c r="AO593" s="26">
        <f t="shared" si="453"/>
        <v>0</v>
      </c>
      <c r="AP593" s="26" t="s">
        <v>933</v>
      </c>
      <c r="AQ593" s="26">
        <f t="shared" si="454"/>
        <v>0</v>
      </c>
      <c r="AR593" s="26" t="s">
        <v>269</v>
      </c>
      <c r="AS593" s="26">
        <f t="shared" si="455"/>
        <v>0</v>
      </c>
      <c r="AT593" s="26" t="s">
        <v>82</v>
      </c>
      <c r="AU593" s="26">
        <f t="shared" si="456"/>
        <v>0</v>
      </c>
      <c r="AV593" s="26">
        <v>13</v>
      </c>
      <c r="AW593" s="26" t="s">
        <v>352</v>
      </c>
      <c r="AX593" s="26">
        <f t="shared" si="457"/>
        <v>0</v>
      </c>
      <c r="AY593" s="26" t="s">
        <v>830</v>
      </c>
      <c r="AZ593" s="26">
        <f t="shared" si="458"/>
        <v>0</v>
      </c>
      <c r="BA593" s="26" t="s">
        <v>344</v>
      </c>
      <c r="BB593" s="26">
        <f t="shared" si="459"/>
        <v>0</v>
      </c>
      <c r="BC593" s="26" t="s">
        <v>27</v>
      </c>
      <c r="BD593" s="26">
        <f t="shared" si="460"/>
        <v>0</v>
      </c>
      <c r="BE593" s="26" t="s">
        <v>269</v>
      </c>
      <c r="BF593" s="26">
        <f t="shared" si="461"/>
        <v>0</v>
      </c>
      <c r="BG593" s="26" t="s">
        <v>82</v>
      </c>
      <c r="BH593" s="26">
        <f t="shared" si="462"/>
        <v>0</v>
      </c>
      <c r="BI593" s="26">
        <v>13</v>
      </c>
      <c r="BJ593" s="26" t="s">
        <v>352</v>
      </c>
      <c r="BK593" s="26">
        <f t="shared" si="463"/>
        <v>0</v>
      </c>
      <c r="BL593" s="26" t="s">
        <v>830</v>
      </c>
      <c r="BM593" s="26">
        <f t="shared" si="464"/>
        <v>0</v>
      </c>
      <c r="BN593" s="26" t="s">
        <v>344</v>
      </c>
      <c r="BO593" s="26">
        <f t="shared" si="465"/>
        <v>0</v>
      </c>
      <c r="BP593" s="26" t="s">
        <v>27</v>
      </c>
      <c r="BQ593" s="26">
        <f t="shared" si="466"/>
        <v>0</v>
      </c>
      <c r="BR593" s="26" t="s">
        <v>269</v>
      </c>
      <c r="BS593" s="26">
        <f t="shared" si="467"/>
        <v>0</v>
      </c>
      <c r="BT593" s="26" t="s">
        <v>987</v>
      </c>
      <c r="BU593" s="26">
        <f t="shared" si="468"/>
        <v>0</v>
      </c>
      <c r="BV593" s="26">
        <v>13</v>
      </c>
      <c r="BW593" s="26" t="s">
        <v>352</v>
      </c>
      <c r="BX593" s="26">
        <f t="shared" si="469"/>
        <v>0</v>
      </c>
      <c r="BY593" s="26" t="s">
        <v>830</v>
      </c>
      <c r="BZ593" s="26">
        <f t="shared" si="470"/>
        <v>0</v>
      </c>
      <c r="CA593" s="26" t="s">
        <v>91</v>
      </c>
      <c r="CB593" s="26">
        <f t="shared" si="471"/>
        <v>0</v>
      </c>
      <c r="CC593" s="26" t="s">
        <v>27</v>
      </c>
      <c r="CD593" s="26">
        <f t="shared" si="472"/>
        <v>0</v>
      </c>
      <c r="CE593" s="26" t="s">
        <v>269</v>
      </c>
      <c r="CF593" s="26">
        <f t="shared" si="473"/>
        <v>0</v>
      </c>
      <c r="CG593" s="26" t="s">
        <v>987</v>
      </c>
      <c r="CH593" s="26">
        <f t="shared" si="474"/>
        <v>0</v>
      </c>
      <c r="CI593" s="26">
        <v>13</v>
      </c>
      <c r="CJ593" s="26" t="s">
        <v>352</v>
      </c>
      <c r="CK593" s="26">
        <f t="shared" si="475"/>
        <v>0</v>
      </c>
      <c r="CL593" s="26" t="s">
        <v>830</v>
      </c>
      <c r="CM593" s="26">
        <f t="shared" si="476"/>
        <v>0</v>
      </c>
      <c r="CN593" s="26" t="s">
        <v>91</v>
      </c>
      <c r="CO593" s="26">
        <f t="shared" si="477"/>
        <v>0</v>
      </c>
      <c r="CP593" s="26" t="s">
        <v>27</v>
      </c>
      <c r="CQ593" s="26">
        <f t="shared" si="478"/>
        <v>0</v>
      </c>
      <c r="CR593" s="26" t="s">
        <v>269</v>
      </c>
      <c r="CS593" s="26">
        <f t="shared" si="479"/>
        <v>0</v>
      </c>
      <c r="CT593" s="26" t="s">
        <v>987</v>
      </c>
      <c r="CU593" s="26">
        <f t="shared" si="480"/>
        <v>0</v>
      </c>
    </row>
    <row r="594" spans="1:99" ht="15.75" x14ac:dyDescent="0.15">
      <c r="A594" s="23" t="s">
        <v>1280</v>
      </c>
      <c r="B594" s="24" t="s">
        <v>1281</v>
      </c>
      <c r="C594" s="23" t="s">
        <v>160</v>
      </c>
      <c r="D594" s="23" t="s">
        <v>9</v>
      </c>
      <c r="E594" s="25"/>
      <c r="F594" s="23">
        <v>0</v>
      </c>
      <c r="G594" s="26">
        <v>0</v>
      </c>
      <c r="H594" s="26">
        <v>95</v>
      </c>
      <c r="I594" s="26">
        <v>42</v>
      </c>
      <c r="J594" s="26">
        <v>85</v>
      </c>
      <c r="K594" s="26">
        <v>48</v>
      </c>
      <c r="L594" s="26">
        <v>0</v>
      </c>
      <c r="M594" s="26">
        <v>64</v>
      </c>
      <c r="N594" s="27">
        <v>73</v>
      </c>
      <c r="O594" s="26">
        <v>0</v>
      </c>
      <c r="P594" s="26">
        <f t="shared" si="481"/>
        <v>407</v>
      </c>
      <c r="Q594" s="28" t="str">
        <f>IF(D594="物理类",IF(P594&gt;=分数线!$C$2,"本科",""),IF(D594="历史类",IF(P594&gt;=分数线!$C$3,"本科","")))</f>
        <v/>
      </c>
      <c r="R594" s="28">
        <f t="shared" si="482"/>
        <v>0</v>
      </c>
      <c r="S594" s="28" t="str">
        <f>IF(D594="物理类",IF(P594&gt;=分数线!$C$6,"重本",""),IF(D594="历史类",IF(P594&gt;=分数线!$C$7,"重本","")))</f>
        <v/>
      </c>
      <c r="T594" s="28">
        <f t="shared" si="444"/>
        <v>0</v>
      </c>
      <c r="U594" s="28">
        <f t="shared" si="443"/>
        <v>0</v>
      </c>
      <c r="V594" s="26">
        <v>13</v>
      </c>
      <c r="W594" s="26" t="s">
        <v>347</v>
      </c>
      <c r="X594" s="26">
        <f t="shared" si="445"/>
        <v>0</v>
      </c>
      <c r="Y594" s="26" t="s">
        <v>182</v>
      </c>
      <c r="Z594" s="26">
        <f t="shared" si="446"/>
        <v>0</v>
      </c>
      <c r="AA594" s="26" t="s">
        <v>80</v>
      </c>
      <c r="AB594" s="26">
        <f t="shared" si="447"/>
        <v>0</v>
      </c>
      <c r="AC594" s="49" t="s">
        <v>918</v>
      </c>
      <c r="AD594" s="26">
        <f t="shared" si="448"/>
        <v>0</v>
      </c>
      <c r="AE594" s="29" t="s">
        <v>66</v>
      </c>
      <c r="AF594" s="26">
        <f t="shared" si="449"/>
        <v>0</v>
      </c>
      <c r="AG594" s="29" t="s">
        <v>99</v>
      </c>
      <c r="AH594" s="26">
        <f t="shared" si="450"/>
        <v>0</v>
      </c>
      <c r="AI594" s="26">
        <v>13</v>
      </c>
      <c r="AJ594" s="26" t="s">
        <v>30</v>
      </c>
      <c r="AK594" s="26">
        <f t="shared" si="451"/>
        <v>0</v>
      </c>
      <c r="AL594" s="26" t="s">
        <v>217</v>
      </c>
      <c r="AM594" s="26">
        <f t="shared" si="452"/>
        <v>0</v>
      </c>
      <c r="AN594" s="26" t="s">
        <v>344</v>
      </c>
      <c r="AO594" s="26">
        <f t="shared" si="453"/>
        <v>0</v>
      </c>
      <c r="AP594" s="26" t="s">
        <v>933</v>
      </c>
      <c r="AQ594" s="26">
        <f t="shared" si="454"/>
        <v>0</v>
      </c>
      <c r="AR594" s="26" t="s">
        <v>269</v>
      </c>
      <c r="AS594" s="26">
        <f t="shared" si="455"/>
        <v>0</v>
      </c>
      <c r="AT594" s="26" t="s">
        <v>82</v>
      </c>
      <c r="AU594" s="26">
        <f t="shared" si="456"/>
        <v>0</v>
      </c>
      <c r="AV594" s="26">
        <v>13</v>
      </c>
      <c r="AW594" s="26" t="s">
        <v>352</v>
      </c>
      <c r="AX594" s="26">
        <f t="shared" si="457"/>
        <v>0</v>
      </c>
      <c r="AY594" s="26" t="s">
        <v>830</v>
      </c>
      <c r="AZ594" s="26">
        <f t="shared" si="458"/>
        <v>0</v>
      </c>
      <c r="BA594" s="26" t="s">
        <v>344</v>
      </c>
      <c r="BB594" s="26">
        <f t="shared" si="459"/>
        <v>0</v>
      </c>
      <c r="BC594" s="26" t="s">
        <v>27</v>
      </c>
      <c r="BD594" s="26">
        <f t="shared" si="460"/>
        <v>0</v>
      </c>
      <c r="BE594" s="26" t="s">
        <v>269</v>
      </c>
      <c r="BF594" s="26">
        <f t="shared" si="461"/>
        <v>0</v>
      </c>
      <c r="BG594" s="26" t="s">
        <v>82</v>
      </c>
      <c r="BH594" s="26">
        <f t="shared" si="462"/>
        <v>0</v>
      </c>
      <c r="BI594" s="26">
        <v>13</v>
      </c>
      <c r="BJ594" s="26" t="s">
        <v>352</v>
      </c>
      <c r="BK594" s="26">
        <f t="shared" si="463"/>
        <v>0</v>
      </c>
      <c r="BL594" s="26" t="s">
        <v>830</v>
      </c>
      <c r="BM594" s="26">
        <f t="shared" si="464"/>
        <v>0</v>
      </c>
      <c r="BN594" s="26" t="s">
        <v>344</v>
      </c>
      <c r="BO594" s="26">
        <f t="shared" si="465"/>
        <v>0</v>
      </c>
      <c r="BP594" s="26" t="s">
        <v>27</v>
      </c>
      <c r="BQ594" s="26">
        <f t="shared" si="466"/>
        <v>0</v>
      </c>
      <c r="BR594" s="26" t="s">
        <v>269</v>
      </c>
      <c r="BS594" s="26">
        <f t="shared" si="467"/>
        <v>0</v>
      </c>
      <c r="BT594" s="26" t="s">
        <v>987</v>
      </c>
      <c r="BU594" s="26">
        <f t="shared" si="468"/>
        <v>0</v>
      </c>
      <c r="BV594" s="26">
        <v>13</v>
      </c>
      <c r="BW594" s="26" t="s">
        <v>352</v>
      </c>
      <c r="BX594" s="26">
        <f t="shared" si="469"/>
        <v>0</v>
      </c>
      <c r="BY594" s="26" t="s">
        <v>830</v>
      </c>
      <c r="BZ594" s="26">
        <f t="shared" si="470"/>
        <v>0</v>
      </c>
      <c r="CA594" s="26" t="s">
        <v>91</v>
      </c>
      <c r="CB594" s="26">
        <f t="shared" si="471"/>
        <v>0</v>
      </c>
      <c r="CC594" s="26" t="s">
        <v>27</v>
      </c>
      <c r="CD594" s="26">
        <f t="shared" si="472"/>
        <v>0</v>
      </c>
      <c r="CE594" s="26" t="s">
        <v>269</v>
      </c>
      <c r="CF594" s="26">
        <f t="shared" si="473"/>
        <v>0</v>
      </c>
      <c r="CG594" s="26" t="s">
        <v>987</v>
      </c>
      <c r="CH594" s="26">
        <f t="shared" si="474"/>
        <v>0</v>
      </c>
      <c r="CI594" s="26">
        <v>13</v>
      </c>
      <c r="CJ594" s="26" t="s">
        <v>352</v>
      </c>
      <c r="CK594" s="26">
        <f t="shared" si="475"/>
        <v>0</v>
      </c>
      <c r="CL594" s="26" t="s">
        <v>830</v>
      </c>
      <c r="CM594" s="26">
        <f t="shared" si="476"/>
        <v>0</v>
      </c>
      <c r="CN594" s="26" t="s">
        <v>91</v>
      </c>
      <c r="CO594" s="26">
        <f t="shared" si="477"/>
        <v>0</v>
      </c>
      <c r="CP594" s="26" t="s">
        <v>27</v>
      </c>
      <c r="CQ594" s="26">
        <f t="shared" si="478"/>
        <v>0</v>
      </c>
      <c r="CR594" s="26" t="s">
        <v>269</v>
      </c>
      <c r="CS594" s="26">
        <f t="shared" si="479"/>
        <v>0</v>
      </c>
      <c r="CT594" s="26" t="s">
        <v>987</v>
      </c>
      <c r="CU594" s="26">
        <f t="shared" si="480"/>
        <v>0</v>
      </c>
    </row>
    <row r="595" spans="1:99" ht="15.75" x14ac:dyDescent="0.15">
      <c r="A595" s="23" t="s">
        <v>1282</v>
      </c>
      <c r="B595" s="24" t="s">
        <v>1283</v>
      </c>
      <c r="C595" s="23" t="s">
        <v>160</v>
      </c>
      <c r="D595" s="23" t="s">
        <v>9</v>
      </c>
      <c r="E595" s="25"/>
      <c r="F595" s="23">
        <v>0</v>
      </c>
      <c r="G595" s="26">
        <v>0</v>
      </c>
      <c r="H595" s="26">
        <v>90</v>
      </c>
      <c r="I595" s="26">
        <v>55</v>
      </c>
      <c r="J595" s="26">
        <v>83</v>
      </c>
      <c r="K595" s="26">
        <v>55</v>
      </c>
      <c r="L595" s="26">
        <v>0</v>
      </c>
      <c r="M595" s="26">
        <v>54</v>
      </c>
      <c r="N595" s="27">
        <v>70</v>
      </c>
      <c r="O595" s="26">
        <v>0</v>
      </c>
      <c r="P595" s="26">
        <f t="shared" si="481"/>
        <v>407</v>
      </c>
      <c r="Q595" s="28" t="str">
        <f>IF(D595="物理类",IF(P595&gt;=分数线!$C$2,"本科",""),IF(D595="历史类",IF(P595&gt;=分数线!$C$3,"本科","")))</f>
        <v/>
      </c>
      <c r="R595" s="28">
        <f t="shared" si="482"/>
        <v>0</v>
      </c>
      <c r="S595" s="28" t="str">
        <f>IF(D595="物理类",IF(P595&gt;=分数线!$C$6,"重本",""),IF(D595="历史类",IF(P595&gt;=分数线!$C$7,"重本","")))</f>
        <v/>
      </c>
      <c r="T595" s="28">
        <f t="shared" si="444"/>
        <v>0</v>
      </c>
      <c r="U595" s="28">
        <f t="shared" si="443"/>
        <v>0</v>
      </c>
      <c r="V595" s="26">
        <v>13</v>
      </c>
      <c r="W595" s="26" t="s">
        <v>347</v>
      </c>
      <c r="X595" s="26">
        <f t="shared" si="445"/>
        <v>0</v>
      </c>
      <c r="Y595" s="26" t="s">
        <v>217</v>
      </c>
      <c r="Z595" s="26">
        <f t="shared" si="446"/>
        <v>0</v>
      </c>
      <c r="AA595" s="26" t="s">
        <v>348</v>
      </c>
      <c r="AB595" s="26">
        <f t="shared" si="447"/>
        <v>0</v>
      </c>
      <c r="AC595" s="49" t="s">
        <v>81</v>
      </c>
      <c r="AD595" s="26">
        <f t="shared" si="448"/>
        <v>0</v>
      </c>
      <c r="AE595" s="29" t="s">
        <v>470</v>
      </c>
      <c r="AF595" s="26">
        <f t="shared" si="449"/>
        <v>0</v>
      </c>
      <c r="AG595" s="29" t="s">
        <v>228</v>
      </c>
      <c r="AH595" s="26">
        <f t="shared" si="450"/>
        <v>0</v>
      </c>
      <c r="AI595" s="26">
        <v>13</v>
      </c>
      <c r="AJ595" s="26" t="s">
        <v>30</v>
      </c>
      <c r="AK595" s="26">
        <f t="shared" si="451"/>
        <v>0</v>
      </c>
      <c r="AL595" s="26" t="s">
        <v>217</v>
      </c>
      <c r="AM595" s="26">
        <f t="shared" si="452"/>
        <v>0</v>
      </c>
      <c r="AN595" s="26" t="s">
        <v>344</v>
      </c>
      <c r="AO595" s="26">
        <f t="shared" si="453"/>
        <v>0</v>
      </c>
      <c r="AP595" s="26" t="s">
        <v>933</v>
      </c>
      <c r="AQ595" s="26">
        <f t="shared" si="454"/>
        <v>0</v>
      </c>
      <c r="AR595" s="26" t="s">
        <v>269</v>
      </c>
      <c r="AS595" s="26">
        <f t="shared" si="455"/>
        <v>0</v>
      </c>
      <c r="AT595" s="26" t="s">
        <v>82</v>
      </c>
      <c r="AU595" s="26">
        <f t="shared" si="456"/>
        <v>0</v>
      </c>
      <c r="AV595" s="26">
        <v>13</v>
      </c>
      <c r="AW595" s="26" t="s">
        <v>352</v>
      </c>
      <c r="AX595" s="26">
        <f t="shared" si="457"/>
        <v>0</v>
      </c>
      <c r="AY595" s="26" t="s">
        <v>830</v>
      </c>
      <c r="AZ595" s="26">
        <f t="shared" si="458"/>
        <v>0</v>
      </c>
      <c r="BA595" s="26" t="s">
        <v>344</v>
      </c>
      <c r="BB595" s="26">
        <f t="shared" si="459"/>
        <v>0</v>
      </c>
      <c r="BC595" s="26" t="s">
        <v>27</v>
      </c>
      <c r="BD595" s="26">
        <f t="shared" si="460"/>
        <v>0</v>
      </c>
      <c r="BE595" s="26" t="s">
        <v>269</v>
      </c>
      <c r="BF595" s="26">
        <f t="shared" si="461"/>
        <v>0</v>
      </c>
      <c r="BG595" s="26" t="s">
        <v>82</v>
      </c>
      <c r="BH595" s="26">
        <f t="shared" si="462"/>
        <v>0</v>
      </c>
      <c r="BI595" s="26">
        <v>13</v>
      </c>
      <c r="BJ595" s="26" t="s">
        <v>352</v>
      </c>
      <c r="BK595" s="26">
        <f t="shared" si="463"/>
        <v>0</v>
      </c>
      <c r="BL595" s="26" t="s">
        <v>830</v>
      </c>
      <c r="BM595" s="26">
        <f t="shared" si="464"/>
        <v>0</v>
      </c>
      <c r="BN595" s="26" t="s">
        <v>344</v>
      </c>
      <c r="BO595" s="26">
        <f t="shared" si="465"/>
        <v>0</v>
      </c>
      <c r="BP595" s="26" t="s">
        <v>27</v>
      </c>
      <c r="BQ595" s="26">
        <f t="shared" si="466"/>
        <v>0</v>
      </c>
      <c r="BR595" s="26" t="s">
        <v>269</v>
      </c>
      <c r="BS595" s="26">
        <f t="shared" si="467"/>
        <v>0</v>
      </c>
      <c r="BT595" s="26" t="s">
        <v>987</v>
      </c>
      <c r="BU595" s="26">
        <f t="shared" si="468"/>
        <v>0</v>
      </c>
      <c r="BV595" s="26">
        <v>13</v>
      </c>
      <c r="BW595" s="26" t="s">
        <v>352</v>
      </c>
      <c r="BX595" s="26">
        <f t="shared" si="469"/>
        <v>0</v>
      </c>
      <c r="BY595" s="26" t="s">
        <v>830</v>
      </c>
      <c r="BZ595" s="26">
        <f t="shared" si="470"/>
        <v>0</v>
      </c>
      <c r="CA595" s="26" t="s">
        <v>91</v>
      </c>
      <c r="CB595" s="26">
        <f t="shared" si="471"/>
        <v>0</v>
      </c>
      <c r="CC595" s="26" t="s">
        <v>27</v>
      </c>
      <c r="CD595" s="26">
        <f t="shared" si="472"/>
        <v>0</v>
      </c>
      <c r="CE595" s="26" t="s">
        <v>269</v>
      </c>
      <c r="CF595" s="26">
        <f t="shared" si="473"/>
        <v>0</v>
      </c>
      <c r="CG595" s="26" t="s">
        <v>987</v>
      </c>
      <c r="CH595" s="26">
        <f t="shared" si="474"/>
        <v>0</v>
      </c>
      <c r="CI595" s="26">
        <v>13</v>
      </c>
      <c r="CJ595" s="26" t="s">
        <v>352</v>
      </c>
      <c r="CK595" s="26">
        <f t="shared" si="475"/>
        <v>0</v>
      </c>
      <c r="CL595" s="26" t="s">
        <v>830</v>
      </c>
      <c r="CM595" s="26">
        <f t="shared" si="476"/>
        <v>0</v>
      </c>
      <c r="CN595" s="26" t="s">
        <v>91</v>
      </c>
      <c r="CO595" s="26">
        <f t="shared" si="477"/>
        <v>0</v>
      </c>
      <c r="CP595" s="26" t="s">
        <v>27</v>
      </c>
      <c r="CQ595" s="26">
        <f t="shared" si="478"/>
        <v>0</v>
      </c>
      <c r="CR595" s="26" t="s">
        <v>269</v>
      </c>
      <c r="CS595" s="26">
        <f t="shared" si="479"/>
        <v>0</v>
      </c>
      <c r="CT595" s="26" t="s">
        <v>987</v>
      </c>
      <c r="CU595" s="26">
        <f t="shared" si="480"/>
        <v>0</v>
      </c>
    </row>
    <row r="596" spans="1:99" ht="15.75" x14ac:dyDescent="0.15">
      <c r="A596" s="23" t="s">
        <v>1284</v>
      </c>
      <c r="B596" s="24" t="s">
        <v>1285</v>
      </c>
      <c r="C596" s="23" t="s">
        <v>160</v>
      </c>
      <c r="D596" s="23" t="s">
        <v>9</v>
      </c>
      <c r="E596" s="25"/>
      <c r="F596" s="23">
        <v>0</v>
      </c>
      <c r="G596" s="26">
        <v>0</v>
      </c>
      <c r="H596" s="26">
        <v>98</v>
      </c>
      <c r="I596" s="26">
        <v>60</v>
      </c>
      <c r="J596" s="26">
        <v>73</v>
      </c>
      <c r="K596" s="26">
        <v>50</v>
      </c>
      <c r="L596" s="26">
        <v>0</v>
      </c>
      <c r="M596" s="26">
        <v>52</v>
      </c>
      <c r="N596" s="27">
        <v>69</v>
      </c>
      <c r="O596" s="26">
        <v>0</v>
      </c>
      <c r="P596" s="26">
        <f t="shared" si="481"/>
        <v>402</v>
      </c>
      <c r="Q596" s="28" t="str">
        <f>IF(D596="物理类",IF(P596&gt;=分数线!$C$2,"本科",""),IF(D596="历史类",IF(P596&gt;=分数线!$C$3,"本科","")))</f>
        <v/>
      </c>
      <c r="R596" s="28">
        <f t="shared" si="482"/>
        <v>0</v>
      </c>
      <c r="S596" s="28" t="str">
        <f>IF(D596="物理类",IF(P596&gt;=分数线!$C$6,"重本",""),IF(D596="历史类",IF(P596&gt;=分数线!$C$7,"重本","")))</f>
        <v/>
      </c>
      <c r="T596" s="28">
        <f t="shared" si="444"/>
        <v>0</v>
      </c>
      <c r="U596" s="28">
        <f t="shared" si="443"/>
        <v>0</v>
      </c>
      <c r="V596" s="26">
        <v>13</v>
      </c>
      <c r="W596" s="26" t="s">
        <v>301</v>
      </c>
      <c r="X596" s="26">
        <f t="shared" si="445"/>
        <v>0</v>
      </c>
      <c r="Y596" s="26" t="s">
        <v>79</v>
      </c>
      <c r="Z596" s="26">
        <f t="shared" si="446"/>
        <v>0</v>
      </c>
      <c r="AA596" s="26" t="s">
        <v>80</v>
      </c>
      <c r="AB596" s="26">
        <f t="shared" si="447"/>
        <v>0</v>
      </c>
      <c r="AC596" s="49" t="s">
        <v>933</v>
      </c>
      <c r="AD596" s="26">
        <f t="shared" si="448"/>
        <v>0</v>
      </c>
      <c r="AE596" s="29" t="s">
        <v>470</v>
      </c>
      <c r="AF596" s="26">
        <f t="shared" si="449"/>
        <v>0</v>
      </c>
      <c r="AG596" s="29" t="s">
        <v>185</v>
      </c>
      <c r="AH596" s="26">
        <f t="shared" si="450"/>
        <v>0</v>
      </c>
      <c r="AI596" s="26">
        <v>13</v>
      </c>
      <c r="AJ596" s="26" t="s">
        <v>30</v>
      </c>
      <c r="AK596" s="26">
        <f t="shared" si="451"/>
        <v>0</v>
      </c>
      <c r="AL596" s="26" t="s">
        <v>217</v>
      </c>
      <c r="AM596" s="26">
        <f t="shared" si="452"/>
        <v>0</v>
      </c>
      <c r="AN596" s="26" t="s">
        <v>344</v>
      </c>
      <c r="AO596" s="26">
        <f t="shared" si="453"/>
        <v>0</v>
      </c>
      <c r="AP596" s="26" t="s">
        <v>933</v>
      </c>
      <c r="AQ596" s="26">
        <f t="shared" si="454"/>
        <v>0</v>
      </c>
      <c r="AR596" s="26" t="s">
        <v>269</v>
      </c>
      <c r="AS596" s="26">
        <f t="shared" si="455"/>
        <v>0</v>
      </c>
      <c r="AT596" s="26" t="s">
        <v>82</v>
      </c>
      <c r="AU596" s="26">
        <f t="shared" si="456"/>
        <v>0</v>
      </c>
      <c r="AV596" s="26">
        <v>13</v>
      </c>
      <c r="AW596" s="26" t="s">
        <v>352</v>
      </c>
      <c r="AX596" s="26">
        <f t="shared" si="457"/>
        <v>0</v>
      </c>
      <c r="AY596" s="26" t="s">
        <v>830</v>
      </c>
      <c r="AZ596" s="26">
        <f t="shared" si="458"/>
        <v>0</v>
      </c>
      <c r="BA596" s="26" t="s">
        <v>344</v>
      </c>
      <c r="BB596" s="26">
        <f t="shared" si="459"/>
        <v>0</v>
      </c>
      <c r="BC596" s="26" t="s">
        <v>27</v>
      </c>
      <c r="BD596" s="26">
        <f t="shared" si="460"/>
        <v>0</v>
      </c>
      <c r="BE596" s="26" t="s">
        <v>269</v>
      </c>
      <c r="BF596" s="26">
        <f t="shared" si="461"/>
        <v>0</v>
      </c>
      <c r="BG596" s="26" t="s">
        <v>82</v>
      </c>
      <c r="BH596" s="26">
        <f t="shared" si="462"/>
        <v>0</v>
      </c>
      <c r="BI596" s="26">
        <v>13</v>
      </c>
      <c r="BJ596" s="26" t="s">
        <v>352</v>
      </c>
      <c r="BK596" s="26">
        <f t="shared" si="463"/>
        <v>0</v>
      </c>
      <c r="BL596" s="26" t="s">
        <v>830</v>
      </c>
      <c r="BM596" s="26">
        <f t="shared" si="464"/>
        <v>0</v>
      </c>
      <c r="BN596" s="26" t="s">
        <v>344</v>
      </c>
      <c r="BO596" s="26">
        <f t="shared" si="465"/>
        <v>0</v>
      </c>
      <c r="BP596" s="26" t="s">
        <v>27</v>
      </c>
      <c r="BQ596" s="26">
        <f t="shared" si="466"/>
        <v>0</v>
      </c>
      <c r="BR596" s="26" t="s">
        <v>269</v>
      </c>
      <c r="BS596" s="26">
        <f t="shared" si="467"/>
        <v>0</v>
      </c>
      <c r="BT596" s="26" t="s">
        <v>987</v>
      </c>
      <c r="BU596" s="26">
        <f t="shared" si="468"/>
        <v>0</v>
      </c>
      <c r="BV596" s="26">
        <v>13</v>
      </c>
      <c r="BW596" s="26" t="s">
        <v>352</v>
      </c>
      <c r="BX596" s="26">
        <f t="shared" si="469"/>
        <v>0</v>
      </c>
      <c r="BY596" s="26" t="s">
        <v>830</v>
      </c>
      <c r="BZ596" s="26">
        <f t="shared" si="470"/>
        <v>0</v>
      </c>
      <c r="CA596" s="26" t="s">
        <v>91</v>
      </c>
      <c r="CB596" s="26">
        <f t="shared" si="471"/>
        <v>0</v>
      </c>
      <c r="CC596" s="26" t="s">
        <v>27</v>
      </c>
      <c r="CD596" s="26">
        <f t="shared" si="472"/>
        <v>0</v>
      </c>
      <c r="CE596" s="26" t="s">
        <v>269</v>
      </c>
      <c r="CF596" s="26">
        <f t="shared" si="473"/>
        <v>0</v>
      </c>
      <c r="CG596" s="26" t="s">
        <v>987</v>
      </c>
      <c r="CH596" s="26">
        <f t="shared" si="474"/>
        <v>0</v>
      </c>
      <c r="CI596" s="26">
        <v>13</v>
      </c>
      <c r="CJ596" s="26" t="s">
        <v>352</v>
      </c>
      <c r="CK596" s="26">
        <f t="shared" si="475"/>
        <v>0</v>
      </c>
      <c r="CL596" s="26" t="s">
        <v>830</v>
      </c>
      <c r="CM596" s="26">
        <f t="shared" si="476"/>
        <v>0</v>
      </c>
      <c r="CN596" s="26" t="s">
        <v>91</v>
      </c>
      <c r="CO596" s="26">
        <f t="shared" si="477"/>
        <v>0</v>
      </c>
      <c r="CP596" s="26" t="s">
        <v>27</v>
      </c>
      <c r="CQ596" s="26">
        <f t="shared" si="478"/>
        <v>0</v>
      </c>
      <c r="CR596" s="26" t="s">
        <v>269</v>
      </c>
      <c r="CS596" s="26">
        <f t="shared" si="479"/>
        <v>0</v>
      </c>
      <c r="CT596" s="26" t="s">
        <v>987</v>
      </c>
      <c r="CU596" s="26">
        <f t="shared" si="480"/>
        <v>0</v>
      </c>
    </row>
    <row r="597" spans="1:99" ht="15.75" x14ac:dyDescent="0.15">
      <c r="A597" s="23" t="s">
        <v>1286</v>
      </c>
      <c r="B597" s="24" t="s">
        <v>1287</v>
      </c>
      <c r="C597" s="23" t="s">
        <v>160</v>
      </c>
      <c r="D597" s="23" t="s">
        <v>9</v>
      </c>
      <c r="E597" s="25"/>
      <c r="F597" s="23">
        <v>0</v>
      </c>
      <c r="G597" s="26">
        <v>0</v>
      </c>
      <c r="H597" s="26">
        <v>92</v>
      </c>
      <c r="I597" s="26">
        <v>55</v>
      </c>
      <c r="J597" s="26">
        <v>59</v>
      </c>
      <c r="K597" s="26">
        <v>59</v>
      </c>
      <c r="L597" s="26">
        <v>0</v>
      </c>
      <c r="M597" s="26">
        <v>66</v>
      </c>
      <c r="N597" s="27">
        <v>63</v>
      </c>
      <c r="O597" s="26">
        <v>0</v>
      </c>
      <c r="P597" s="26">
        <f t="shared" si="481"/>
        <v>394</v>
      </c>
      <c r="Q597" s="28" t="str">
        <f>IF(D597="物理类",IF(P597&gt;=分数线!$C$2,"本科",""),IF(D597="历史类",IF(P597&gt;=分数线!$C$3,"本科","")))</f>
        <v/>
      </c>
      <c r="R597" s="28">
        <f t="shared" si="482"/>
        <v>0</v>
      </c>
      <c r="S597" s="28" t="str">
        <f>IF(D597="物理类",IF(P597&gt;=分数线!$C$6,"重本",""),IF(D597="历史类",IF(P597&gt;=分数线!$C$7,"重本","")))</f>
        <v/>
      </c>
      <c r="T597" s="28">
        <f t="shared" si="444"/>
        <v>0</v>
      </c>
      <c r="U597" s="28">
        <f t="shared" si="443"/>
        <v>0</v>
      </c>
      <c r="V597" s="26">
        <v>13</v>
      </c>
      <c r="W597" s="26" t="s">
        <v>301</v>
      </c>
      <c r="X597" s="26">
        <f t="shared" si="445"/>
        <v>0</v>
      </c>
      <c r="Y597" s="26" t="s">
        <v>79</v>
      </c>
      <c r="Z597" s="26">
        <f t="shared" si="446"/>
        <v>0</v>
      </c>
      <c r="AA597" s="26" t="s">
        <v>80</v>
      </c>
      <c r="AB597" s="26">
        <f t="shared" si="447"/>
        <v>0</v>
      </c>
      <c r="AC597" s="49" t="s">
        <v>933</v>
      </c>
      <c r="AD597" s="26">
        <f t="shared" si="448"/>
        <v>0</v>
      </c>
      <c r="AE597" s="29" t="s">
        <v>470</v>
      </c>
      <c r="AF597" s="26">
        <f t="shared" si="449"/>
        <v>0</v>
      </c>
      <c r="AG597" s="29" t="s">
        <v>185</v>
      </c>
      <c r="AH597" s="26">
        <f t="shared" si="450"/>
        <v>0</v>
      </c>
      <c r="AI597" s="26">
        <v>13</v>
      </c>
      <c r="AJ597" s="26" t="s">
        <v>30</v>
      </c>
      <c r="AK597" s="26">
        <f t="shared" si="451"/>
        <v>0</v>
      </c>
      <c r="AL597" s="26" t="s">
        <v>217</v>
      </c>
      <c r="AM597" s="26">
        <f t="shared" si="452"/>
        <v>0</v>
      </c>
      <c r="AN597" s="26" t="s">
        <v>344</v>
      </c>
      <c r="AO597" s="26">
        <f t="shared" si="453"/>
        <v>0</v>
      </c>
      <c r="AP597" s="26" t="s">
        <v>933</v>
      </c>
      <c r="AQ597" s="26">
        <f t="shared" si="454"/>
        <v>0</v>
      </c>
      <c r="AR597" s="26" t="s">
        <v>269</v>
      </c>
      <c r="AS597" s="26">
        <f t="shared" si="455"/>
        <v>0</v>
      </c>
      <c r="AT597" s="26" t="s">
        <v>82</v>
      </c>
      <c r="AU597" s="26">
        <f t="shared" si="456"/>
        <v>0</v>
      </c>
      <c r="AV597" s="26">
        <v>13</v>
      </c>
      <c r="AW597" s="26" t="s">
        <v>352</v>
      </c>
      <c r="AX597" s="26">
        <f t="shared" si="457"/>
        <v>0</v>
      </c>
      <c r="AY597" s="26" t="s">
        <v>830</v>
      </c>
      <c r="AZ597" s="26">
        <f t="shared" si="458"/>
        <v>0</v>
      </c>
      <c r="BA597" s="26" t="s">
        <v>344</v>
      </c>
      <c r="BB597" s="26">
        <f t="shared" si="459"/>
        <v>0</v>
      </c>
      <c r="BC597" s="26" t="s">
        <v>27</v>
      </c>
      <c r="BD597" s="26">
        <f t="shared" si="460"/>
        <v>0</v>
      </c>
      <c r="BE597" s="26" t="s">
        <v>269</v>
      </c>
      <c r="BF597" s="26">
        <f t="shared" si="461"/>
        <v>0</v>
      </c>
      <c r="BG597" s="26" t="s">
        <v>82</v>
      </c>
      <c r="BH597" s="26">
        <f t="shared" si="462"/>
        <v>0</v>
      </c>
      <c r="BI597" s="26">
        <v>13</v>
      </c>
      <c r="BJ597" s="26" t="s">
        <v>352</v>
      </c>
      <c r="BK597" s="26">
        <f t="shared" si="463"/>
        <v>0</v>
      </c>
      <c r="BL597" s="26" t="s">
        <v>830</v>
      </c>
      <c r="BM597" s="26">
        <f t="shared" si="464"/>
        <v>0</v>
      </c>
      <c r="BN597" s="26" t="s">
        <v>344</v>
      </c>
      <c r="BO597" s="26">
        <f t="shared" si="465"/>
        <v>0</v>
      </c>
      <c r="BP597" s="26" t="s">
        <v>27</v>
      </c>
      <c r="BQ597" s="26">
        <f t="shared" si="466"/>
        <v>0</v>
      </c>
      <c r="BR597" s="26" t="s">
        <v>269</v>
      </c>
      <c r="BS597" s="26">
        <f t="shared" si="467"/>
        <v>0</v>
      </c>
      <c r="BT597" s="26" t="s">
        <v>987</v>
      </c>
      <c r="BU597" s="26">
        <f t="shared" si="468"/>
        <v>0</v>
      </c>
      <c r="BV597" s="26">
        <v>13</v>
      </c>
      <c r="BW597" s="26" t="s">
        <v>352</v>
      </c>
      <c r="BX597" s="26">
        <f t="shared" si="469"/>
        <v>0</v>
      </c>
      <c r="BY597" s="26" t="s">
        <v>830</v>
      </c>
      <c r="BZ597" s="26">
        <f t="shared" si="470"/>
        <v>0</v>
      </c>
      <c r="CA597" s="26" t="s">
        <v>91</v>
      </c>
      <c r="CB597" s="26">
        <f t="shared" si="471"/>
        <v>0</v>
      </c>
      <c r="CC597" s="26" t="s">
        <v>27</v>
      </c>
      <c r="CD597" s="26">
        <f t="shared" si="472"/>
        <v>0</v>
      </c>
      <c r="CE597" s="26" t="s">
        <v>269</v>
      </c>
      <c r="CF597" s="26">
        <f t="shared" si="473"/>
        <v>0</v>
      </c>
      <c r="CG597" s="26" t="s">
        <v>987</v>
      </c>
      <c r="CH597" s="26">
        <f t="shared" si="474"/>
        <v>0</v>
      </c>
      <c r="CI597" s="26">
        <v>13</v>
      </c>
      <c r="CJ597" s="26" t="s">
        <v>352</v>
      </c>
      <c r="CK597" s="26">
        <f t="shared" si="475"/>
        <v>0</v>
      </c>
      <c r="CL597" s="26" t="s">
        <v>830</v>
      </c>
      <c r="CM597" s="26">
        <f t="shared" si="476"/>
        <v>0</v>
      </c>
      <c r="CN597" s="26" t="s">
        <v>91</v>
      </c>
      <c r="CO597" s="26">
        <f t="shared" si="477"/>
        <v>0</v>
      </c>
      <c r="CP597" s="26" t="s">
        <v>27</v>
      </c>
      <c r="CQ597" s="26">
        <f t="shared" si="478"/>
        <v>0</v>
      </c>
      <c r="CR597" s="26" t="s">
        <v>269</v>
      </c>
      <c r="CS597" s="26">
        <f t="shared" si="479"/>
        <v>0</v>
      </c>
      <c r="CT597" s="26" t="s">
        <v>987</v>
      </c>
      <c r="CU597" s="26">
        <f t="shared" si="480"/>
        <v>0</v>
      </c>
    </row>
    <row r="598" spans="1:99" ht="15.75" x14ac:dyDescent="0.15">
      <c r="A598" s="23" t="s">
        <v>1035</v>
      </c>
      <c r="B598" s="24" t="s">
        <v>1288</v>
      </c>
      <c r="C598" s="23" t="s">
        <v>160</v>
      </c>
      <c r="D598" s="23" t="s">
        <v>9</v>
      </c>
      <c r="E598" s="25"/>
      <c r="F598" s="23">
        <v>0</v>
      </c>
      <c r="G598" s="26">
        <v>0</v>
      </c>
      <c r="H598" s="26">
        <v>89</v>
      </c>
      <c r="I598" s="26">
        <v>58</v>
      </c>
      <c r="J598" s="26">
        <v>63</v>
      </c>
      <c r="K598" s="26">
        <v>57</v>
      </c>
      <c r="L598" s="26">
        <v>0</v>
      </c>
      <c r="M598" s="26">
        <v>54</v>
      </c>
      <c r="N598" s="27">
        <v>64</v>
      </c>
      <c r="O598" s="26">
        <v>0</v>
      </c>
      <c r="P598" s="26">
        <f t="shared" si="481"/>
        <v>385</v>
      </c>
      <c r="Q598" s="28" t="str">
        <f>IF(D598="物理类",IF(P598&gt;=分数线!$C$2,"本科",""),IF(D598="历史类",IF(P598&gt;=分数线!$C$3,"本科","")))</f>
        <v/>
      </c>
      <c r="R598" s="28">
        <f t="shared" si="482"/>
        <v>0</v>
      </c>
      <c r="S598" s="28" t="str">
        <f>IF(D598="物理类",IF(P598&gt;=分数线!$C$6,"重本",""),IF(D598="历史类",IF(P598&gt;=分数线!$C$7,"重本","")))</f>
        <v/>
      </c>
      <c r="T598" s="28">
        <f t="shared" si="444"/>
        <v>0</v>
      </c>
      <c r="U598" s="28">
        <f t="shared" si="443"/>
        <v>0</v>
      </c>
      <c r="V598" s="26">
        <v>13</v>
      </c>
      <c r="W598" s="26" t="s">
        <v>347</v>
      </c>
      <c r="X598" s="26">
        <f t="shared" si="445"/>
        <v>0</v>
      </c>
      <c r="Y598" s="26" t="s">
        <v>182</v>
      </c>
      <c r="Z598" s="26">
        <f t="shared" si="446"/>
        <v>0</v>
      </c>
      <c r="AA598" s="26" t="s">
        <v>80</v>
      </c>
      <c r="AB598" s="26">
        <f t="shared" si="447"/>
        <v>0</v>
      </c>
      <c r="AC598" s="49" t="s">
        <v>918</v>
      </c>
      <c r="AD598" s="26">
        <f t="shared" si="448"/>
        <v>0</v>
      </c>
      <c r="AE598" s="29" t="s">
        <v>66</v>
      </c>
      <c r="AF598" s="26">
        <f t="shared" si="449"/>
        <v>0</v>
      </c>
      <c r="AG598" s="29" t="s">
        <v>99</v>
      </c>
      <c r="AH598" s="26">
        <f t="shared" si="450"/>
        <v>0</v>
      </c>
      <c r="AI598" s="26">
        <v>13</v>
      </c>
      <c r="AJ598" s="26" t="s">
        <v>30</v>
      </c>
      <c r="AK598" s="26">
        <f t="shared" si="451"/>
        <v>0</v>
      </c>
      <c r="AL598" s="26" t="s">
        <v>217</v>
      </c>
      <c r="AM598" s="26">
        <f t="shared" si="452"/>
        <v>0</v>
      </c>
      <c r="AN598" s="26" t="s">
        <v>344</v>
      </c>
      <c r="AO598" s="26">
        <f t="shared" si="453"/>
        <v>0</v>
      </c>
      <c r="AP598" s="26" t="s">
        <v>933</v>
      </c>
      <c r="AQ598" s="26">
        <f t="shared" si="454"/>
        <v>0</v>
      </c>
      <c r="AR598" s="26" t="s">
        <v>269</v>
      </c>
      <c r="AS598" s="26">
        <f t="shared" si="455"/>
        <v>0</v>
      </c>
      <c r="AT598" s="26" t="s">
        <v>82</v>
      </c>
      <c r="AU598" s="26">
        <f t="shared" si="456"/>
        <v>0</v>
      </c>
      <c r="AV598" s="26">
        <v>13</v>
      </c>
      <c r="AW598" s="26" t="s">
        <v>352</v>
      </c>
      <c r="AX598" s="26">
        <f t="shared" si="457"/>
        <v>0</v>
      </c>
      <c r="AY598" s="26" t="s">
        <v>830</v>
      </c>
      <c r="AZ598" s="26">
        <f t="shared" si="458"/>
        <v>0</v>
      </c>
      <c r="BA598" s="26" t="s">
        <v>344</v>
      </c>
      <c r="BB598" s="26">
        <f t="shared" si="459"/>
        <v>0</v>
      </c>
      <c r="BC598" s="26" t="s">
        <v>27</v>
      </c>
      <c r="BD598" s="26">
        <f t="shared" si="460"/>
        <v>0</v>
      </c>
      <c r="BE598" s="26" t="s">
        <v>269</v>
      </c>
      <c r="BF598" s="26">
        <f t="shared" si="461"/>
        <v>0</v>
      </c>
      <c r="BG598" s="26" t="s">
        <v>82</v>
      </c>
      <c r="BH598" s="26">
        <f t="shared" si="462"/>
        <v>0</v>
      </c>
      <c r="BI598" s="26">
        <v>13</v>
      </c>
      <c r="BJ598" s="26" t="s">
        <v>352</v>
      </c>
      <c r="BK598" s="26">
        <f t="shared" si="463"/>
        <v>0</v>
      </c>
      <c r="BL598" s="26" t="s">
        <v>830</v>
      </c>
      <c r="BM598" s="26">
        <f t="shared" si="464"/>
        <v>0</v>
      </c>
      <c r="BN598" s="26" t="s">
        <v>344</v>
      </c>
      <c r="BO598" s="26">
        <f t="shared" si="465"/>
        <v>0</v>
      </c>
      <c r="BP598" s="26" t="s">
        <v>27</v>
      </c>
      <c r="BQ598" s="26">
        <f t="shared" si="466"/>
        <v>0</v>
      </c>
      <c r="BR598" s="26" t="s">
        <v>269</v>
      </c>
      <c r="BS598" s="26">
        <f t="shared" si="467"/>
        <v>0</v>
      </c>
      <c r="BT598" s="26" t="s">
        <v>987</v>
      </c>
      <c r="BU598" s="26">
        <f t="shared" si="468"/>
        <v>0</v>
      </c>
      <c r="BV598" s="26">
        <v>13</v>
      </c>
      <c r="BW598" s="26" t="s">
        <v>352</v>
      </c>
      <c r="BX598" s="26">
        <f t="shared" si="469"/>
        <v>0</v>
      </c>
      <c r="BY598" s="26" t="s">
        <v>830</v>
      </c>
      <c r="BZ598" s="26">
        <f t="shared" si="470"/>
        <v>0</v>
      </c>
      <c r="CA598" s="26" t="s">
        <v>91</v>
      </c>
      <c r="CB598" s="26">
        <f t="shared" si="471"/>
        <v>0</v>
      </c>
      <c r="CC598" s="26" t="s">
        <v>27</v>
      </c>
      <c r="CD598" s="26">
        <f t="shared" si="472"/>
        <v>0</v>
      </c>
      <c r="CE598" s="26" t="s">
        <v>269</v>
      </c>
      <c r="CF598" s="26">
        <f t="shared" si="473"/>
        <v>0</v>
      </c>
      <c r="CG598" s="26" t="s">
        <v>987</v>
      </c>
      <c r="CH598" s="26">
        <f t="shared" si="474"/>
        <v>0</v>
      </c>
      <c r="CI598" s="26">
        <v>13</v>
      </c>
      <c r="CJ598" s="26" t="s">
        <v>352</v>
      </c>
      <c r="CK598" s="26">
        <f t="shared" si="475"/>
        <v>0</v>
      </c>
      <c r="CL598" s="26" t="s">
        <v>830</v>
      </c>
      <c r="CM598" s="26">
        <f t="shared" si="476"/>
        <v>0</v>
      </c>
      <c r="CN598" s="26" t="s">
        <v>91</v>
      </c>
      <c r="CO598" s="26">
        <f t="shared" si="477"/>
        <v>0</v>
      </c>
      <c r="CP598" s="26" t="s">
        <v>27</v>
      </c>
      <c r="CQ598" s="26">
        <f t="shared" si="478"/>
        <v>0</v>
      </c>
      <c r="CR598" s="26" t="s">
        <v>269</v>
      </c>
      <c r="CS598" s="26">
        <f t="shared" si="479"/>
        <v>0</v>
      </c>
      <c r="CT598" s="26" t="s">
        <v>987</v>
      </c>
      <c r="CU598" s="26">
        <f t="shared" si="480"/>
        <v>0</v>
      </c>
    </row>
    <row r="599" spans="1:99" ht="15.75" x14ac:dyDescent="0.15">
      <c r="A599" s="23" t="s">
        <v>1289</v>
      </c>
      <c r="B599" s="24" t="s">
        <v>1290</v>
      </c>
      <c r="C599" s="23" t="s">
        <v>160</v>
      </c>
      <c r="D599" s="23" t="s">
        <v>9</v>
      </c>
      <c r="E599" s="25"/>
      <c r="F599" s="23">
        <v>0</v>
      </c>
      <c r="G599" s="26">
        <v>0</v>
      </c>
      <c r="H599" s="26">
        <v>85</v>
      </c>
      <c r="I599" s="26">
        <v>45</v>
      </c>
      <c r="J599" s="26">
        <v>88</v>
      </c>
      <c r="K599" s="26">
        <v>57</v>
      </c>
      <c r="L599" s="26">
        <v>0</v>
      </c>
      <c r="M599" s="26">
        <v>46</v>
      </c>
      <c r="N599" s="27">
        <v>57</v>
      </c>
      <c r="O599" s="26">
        <v>0</v>
      </c>
      <c r="P599" s="26">
        <f t="shared" si="481"/>
        <v>378</v>
      </c>
      <c r="Q599" s="28" t="str">
        <f>IF(D599="物理类",IF(P599&gt;=分数线!$C$2,"本科",""),IF(D599="历史类",IF(P599&gt;=分数线!$C$3,"本科","")))</f>
        <v/>
      </c>
      <c r="R599" s="28">
        <f t="shared" si="482"/>
        <v>0</v>
      </c>
      <c r="S599" s="28" t="str">
        <f>IF(D599="物理类",IF(P599&gt;=分数线!$C$6,"重本",""),IF(D599="历史类",IF(P599&gt;=分数线!$C$7,"重本","")))</f>
        <v/>
      </c>
      <c r="T599" s="28">
        <f t="shared" si="444"/>
        <v>0</v>
      </c>
      <c r="U599" s="28">
        <f t="shared" si="443"/>
        <v>0</v>
      </c>
      <c r="V599" s="26">
        <v>13</v>
      </c>
      <c r="W599" s="26" t="s">
        <v>301</v>
      </c>
      <c r="X599" s="26">
        <f t="shared" si="445"/>
        <v>0</v>
      </c>
      <c r="Y599" s="26" t="s">
        <v>79</v>
      </c>
      <c r="Z599" s="26">
        <f t="shared" si="446"/>
        <v>0</v>
      </c>
      <c r="AA599" s="26" t="s">
        <v>80</v>
      </c>
      <c r="AB599" s="26">
        <f t="shared" si="447"/>
        <v>0</v>
      </c>
      <c r="AC599" s="49" t="s">
        <v>933</v>
      </c>
      <c r="AD599" s="26">
        <f t="shared" si="448"/>
        <v>0</v>
      </c>
      <c r="AE599" s="29" t="s">
        <v>470</v>
      </c>
      <c r="AF599" s="26">
        <f t="shared" si="449"/>
        <v>0</v>
      </c>
      <c r="AG599" s="29" t="s">
        <v>185</v>
      </c>
      <c r="AH599" s="26">
        <f t="shared" si="450"/>
        <v>0</v>
      </c>
      <c r="AI599" s="26">
        <v>13</v>
      </c>
      <c r="AJ599" s="26" t="s">
        <v>30</v>
      </c>
      <c r="AK599" s="26">
        <f t="shared" si="451"/>
        <v>0</v>
      </c>
      <c r="AL599" s="26" t="s">
        <v>217</v>
      </c>
      <c r="AM599" s="26">
        <f t="shared" si="452"/>
        <v>0</v>
      </c>
      <c r="AN599" s="26" t="s">
        <v>344</v>
      </c>
      <c r="AO599" s="26">
        <f t="shared" si="453"/>
        <v>0</v>
      </c>
      <c r="AP599" s="26" t="s">
        <v>933</v>
      </c>
      <c r="AQ599" s="26">
        <f t="shared" si="454"/>
        <v>0</v>
      </c>
      <c r="AR599" s="26" t="s">
        <v>269</v>
      </c>
      <c r="AS599" s="26">
        <f t="shared" si="455"/>
        <v>0</v>
      </c>
      <c r="AT599" s="26" t="s">
        <v>82</v>
      </c>
      <c r="AU599" s="26">
        <f t="shared" si="456"/>
        <v>0</v>
      </c>
      <c r="AV599" s="26">
        <v>13</v>
      </c>
      <c r="AW599" s="26" t="s">
        <v>352</v>
      </c>
      <c r="AX599" s="26">
        <f t="shared" si="457"/>
        <v>0</v>
      </c>
      <c r="AY599" s="26" t="s">
        <v>830</v>
      </c>
      <c r="AZ599" s="26">
        <f t="shared" si="458"/>
        <v>0</v>
      </c>
      <c r="BA599" s="26" t="s">
        <v>344</v>
      </c>
      <c r="BB599" s="26">
        <f t="shared" si="459"/>
        <v>0</v>
      </c>
      <c r="BC599" s="26" t="s">
        <v>27</v>
      </c>
      <c r="BD599" s="26">
        <f t="shared" si="460"/>
        <v>0</v>
      </c>
      <c r="BE599" s="26" t="s">
        <v>269</v>
      </c>
      <c r="BF599" s="26">
        <f t="shared" si="461"/>
        <v>0</v>
      </c>
      <c r="BG599" s="26" t="s">
        <v>82</v>
      </c>
      <c r="BH599" s="26">
        <f t="shared" si="462"/>
        <v>0</v>
      </c>
      <c r="BI599" s="26">
        <v>13</v>
      </c>
      <c r="BJ599" s="26" t="s">
        <v>352</v>
      </c>
      <c r="BK599" s="26">
        <f t="shared" si="463"/>
        <v>0</v>
      </c>
      <c r="BL599" s="26" t="s">
        <v>830</v>
      </c>
      <c r="BM599" s="26">
        <f t="shared" si="464"/>
        <v>0</v>
      </c>
      <c r="BN599" s="26" t="s">
        <v>344</v>
      </c>
      <c r="BO599" s="26">
        <f t="shared" si="465"/>
        <v>0</v>
      </c>
      <c r="BP599" s="26" t="s">
        <v>27</v>
      </c>
      <c r="BQ599" s="26">
        <f t="shared" si="466"/>
        <v>0</v>
      </c>
      <c r="BR599" s="26" t="s">
        <v>269</v>
      </c>
      <c r="BS599" s="26">
        <f t="shared" si="467"/>
        <v>0</v>
      </c>
      <c r="BT599" s="26" t="s">
        <v>987</v>
      </c>
      <c r="BU599" s="26">
        <f t="shared" si="468"/>
        <v>0</v>
      </c>
      <c r="BV599" s="26">
        <v>13</v>
      </c>
      <c r="BW599" s="26" t="s">
        <v>352</v>
      </c>
      <c r="BX599" s="26">
        <f t="shared" si="469"/>
        <v>0</v>
      </c>
      <c r="BY599" s="26" t="s">
        <v>830</v>
      </c>
      <c r="BZ599" s="26">
        <f t="shared" si="470"/>
        <v>0</v>
      </c>
      <c r="CA599" s="26" t="s">
        <v>91</v>
      </c>
      <c r="CB599" s="26">
        <f t="shared" si="471"/>
        <v>0</v>
      </c>
      <c r="CC599" s="26" t="s">
        <v>27</v>
      </c>
      <c r="CD599" s="26">
        <f t="shared" si="472"/>
        <v>0</v>
      </c>
      <c r="CE599" s="26" t="s">
        <v>269</v>
      </c>
      <c r="CF599" s="26">
        <f t="shared" si="473"/>
        <v>0</v>
      </c>
      <c r="CG599" s="26" t="s">
        <v>987</v>
      </c>
      <c r="CH599" s="26">
        <f t="shared" si="474"/>
        <v>0</v>
      </c>
      <c r="CI599" s="26">
        <v>13</v>
      </c>
      <c r="CJ599" s="26" t="s">
        <v>352</v>
      </c>
      <c r="CK599" s="26">
        <f t="shared" si="475"/>
        <v>0</v>
      </c>
      <c r="CL599" s="26" t="s">
        <v>830</v>
      </c>
      <c r="CM599" s="26">
        <f t="shared" si="476"/>
        <v>0</v>
      </c>
      <c r="CN599" s="26" t="s">
        <v>91</v>
      </c>
      <c r="CO599" s="26">
        <f t="shared" si="477"/>
        <v>0</v>
      </c>
      <c r="CP599" s="26" t="s">
        <v>27</v>
      </c>
      <c r="CQ599" s="26">
        <f t="shared" si="478"/>
        <v>0</v>
      </c>
      <c r="CR599" s="26" t="s">
        <v>269</v>
      </c>
      <c r="CS599" s="26">
        <f t="shared" si="479"/>
        <v>0</v>
      </c>
      <c r="CT599" s="26" t="s">
        <v>987</v>
      </c>
      <c r="CU599" s="26">
        <f t="shared" si="480"/>
        <v>0</v>
      </c>
    </row>
    <row r="600" spans="1:99" ht="15.75" x14ac:dyDescent="0.15">
      <c r="A600" s="23" t="s">
        <v>1291</v>
      </c>
      <c r="B600" s="24" t="s">
        <v>1292</v>
      </c>
      <c r="C600" s="23" t="s">
        <v>160</v>
      </c>
      <c r="D600" s="23" t="s">
        <v>9</v>
      </c>
      <c r="E600" s="25"/>
      <c r="F600" s="23">
        <v>0</v>
      </c>
      <c r="G600" s="26">
        <v>0</v>
      </c>
      <c r="H600" s="26">
        <v>93</v>
      </c>
      <c r="I600" s="26">
        <v>56</v>
      </c>
      <c r="J600" s="26">
        <v>49</v>
      </c>
      <c r="K600" s="26">
        <v>67</v>
      </c>
      <c r="L600" s="26">
        <v>0</v>
      </c>
      <c r="M600" s="26">
        <v>54</v>
      </c>
      <c r="N600" s="27">
        <v>57</v>
      </c>
      <c r="O600" s="26">
        <v>0</v>
      </c>
      <c r="P600" s="26">
        <f t="shared" si="481"/>
        <v>376</v>
      </c>
      <c r="Q600" s="28" t="str">
        <f>IF(D600="物理类",IF(P600&gt;=分数线!$C$2,"本科",""),IF(D600="历史类",IF(P600&gt;=分数线!$C$3,"本科","")))</f>
        <v/>
      </c>
      <c r="R600" s="28">
        <f t="shared" si="482"/>
        <v>0</v>
      </c>
      <c r="S600" s="28" t="str">
        <f>IF(D600="物理类",IF(P600&gt;=分数线!$C$6,"重本",""),IF(D600="历史类",IF(P600&gt;=分数线!$C$7,"重本","")))</f>
        <v/>
      </c>
      <c r="T600" s="28">
        <f t="shared" si="444"/>
        <v>0</v>
      </c>
      <c r="U600" s="28">
        <f t="shared" si="443"/>
        <v>0</v>
      </c>
      <c r="V600" s="26">
        <v>13</v>
      </c>
      <c r="W600" s="26" t="s">
        <v>301</v>
      </c>
      <c r="X600" s="26">
        <f t="shared" si="445"/>
        <v>0</v>
      </c>
      <c r="Y600" s="26" t="s">
        <v>79</v>
      </c>
      <c r="Z600" s="26">
        <f t="shared" si="446"/>
        <v>0</v>
      </c>
      <c r="AA600" s="26" t="s">
        <v>80</v>
      </c>
      <c r="AB600" s="26">
        <f t="shared" si="447"/>
        <v>0</v>
      </c>
      <c r="AC600" s="49" t="s">
        <v>933</v>
      </c>
      <c r="AD600" s="26">
        <f t="shared" si="448"/>
        <v>0</v>
      </c>
      <c r="AE600" s="29" t="s">
        <v>470</v>
      </c>
      <c r="AF600" s="26">
        <f t="shared" si="449"/>
        <v>0</v>
      </c>
      <c r="AG600" s="29" t="s">
        <v>185</v>
      </c>
      <c r="AH600" s="26">
        <f t="shared" si="450"/>
        <v>0</v>
      </c>
      <c r="AI600" s="26">
        <v>13</v>
      </c>
      <c r="AJ600" s="26" t="s">
        <v>30</v>
      </c>
      <c r="AK600" s="26">
        <f t="shared" si="451"/>
        <v>0</v>
      </c>
      <c r="AL600" s="26" t="s">
        <v>217</v>
      </c>
      <c r="AM600" s="26">
        <f t="shared" si="452"/>
        <v>0</v>
      </c>
      <c r="AN600" s="26" t="s">
        <v>344</v>
      </c>
      <c r="AO600" s="26">
        <f t="shared" si="453"/>
        <v>0</v>
      </c>
      <c r="AP600" s="26" t="s">
        <v>933</v>
      </c>
      <c r="AQ600" s="26">
        <f t="shared" si="454"/>
        <v>0</v>
      </c>
      <c r="AR600" s="26" t="s">
        <v>269</v>
      </c>
      <c r="AS600" s="26">
        <f t="shared" si="455"/>
        <v>0</v>
      </c>
      <c r="AT600" s="26" t="s">
        <v>82</v>
      </c>
      <c r="AU600" s="26">
        <f t="shared" si="456"/>
        <v>0</v>
      </c>
      <c r="AV600" s="26">
        <v>13</v>
      </c>
      <c r="AW600" s="26" t="s">
        <v>352</v>
      </c>
      <c r="AX600" s="26">
        <f t="shared" si="457"/>
        <v>0</v>
      </c>
      <c r="AY600" s="26" t="s">
        <v>830</v>
      </c>
      <c r="AZ600" s="26">
        <f t="shared" si="458"/>
        <v>0</v>
      </c>
      <c r="BA600" s="26" t="s">
        <v>344</v>
      </c>
      <c r="BB600" s="26">
        <f t="shared" si="459"/>
        <v>0</v>
      </c>
      <c r="BC600" s="26" t="s">
        <v>27</v>
      </c>
      <c r="BD600" s="26">
        <f t="shared" si="460"/>
        <v>0</v>
      </c>
      <c r="BE600" s="26" t="s">
        <v>269</v>
      </c>
      <c r="BF600" s="26">
        <f t="shared" si="461"/>
        <v>0</v>
      </c>
      <c r="BG600" s="26" t="s">
        <v>82</v>
      </c>
      <c r="BH600" s="26">
        <f t="shared" si="462"/>
        <v>0</v>
      </c>
      <c r="BI600" s="26" t="e">
        <v>#N/A</v>
      </c>
      <c r="BJ600" s="26" t="e">
        <v>#N/A</v>
      </c>
      <c r="BK600" s="26">
        <f t="shared" si="463"/>
        <v>0</v>
      </c>
      <c r="BL600" s="26" t="e">
        <v>#N/A</v>
      </c>
      <c r="BM600" s="26">
        <f t="shared" si="464"/>
        <v>0</v>
      </c>
      <c r="BN600" s="26" t="e">
        <v>#N/A</v>
      </c>
      <c r="BO600" s="26">
        <f t="shared" si="465"/>
        <v>0</v>
      </c>
      <c r="BP600" s="26" t="e">
        <v>#N/A</v>
      </c>
      <c r="BQ600" s="26">
        <f t="shared" si="466"/>
        <v>0</v>
      </c>
      <c r="BR600" s="26" t="e">
        <v>#N/A</v>
      </c>
      <c r="BS600" s="26">
        <f t="shared" si="467"/>
        <v>0</v>
      </c>
      <c r="BT600" s="26" t="e">
        <v>#N/A</v>
      </c>
      <c r="BU600" s="26">
        <f t="shared" si="468"/>
        <v>0</v>
      </c>
      <c r="BV600" s="26">
        <v>13</v>
      </c>
      <c r="BW600" s="26" t="s">
        <v>352</v>
      </c>
      <c r="BX600" s="26">
        <f t="shared" si="469"/>
        <v>0</v>
      </c>
      <c r="BY600" s="26" t="s">
        <v>830</v>
      </c>
      <c r="BZ600" s="26">
        <f t="shared" si="470"/>
        <v>0</v>
      </c>
      <c r="CA600" s="26" t="s">
        <v>91</v>
      </c>
      <c r="CB600" s="26">
        <f t="shared" si="471"/>
        <v>0</v>
      </c>
      <c r="CC600" s="26" t="s">
        <v>27</v>
      </c>
      <c r="CD600" s="26">
        <f t="shared" si="472"/>
        <v>0</v>
      </c>
      <c r="CE600" s="26" t="s">
        <v>269</v>
      </c>
      <c r="CF600" s="26">
        <f t="shared" si="473"/>
        <v>0</v>
      </c>
      <c r="CG600" s="26" t="s">
        <v>987</v>
      </c>
      <c r="CH600" s="26">
        <f t="shared" si="474"/>
        <v>0</v>
      </c>
      <c r="CI600" s="26">
        <v>13</v>
      </c>
      <c r="CJ600" s="26" t="s">
        <v>352</v>
      </c>
      <c r="CK600" s="26">
        <f t="shared" si="475"/>
        <v>0</v>
      </c>
      <c r="CL600" s="26" t="s">
        <v>830</v>
      </c>
      <c r="CM600" s="26">
        <f t="shared" si="476"/>
        <v>0</v>
      </c>
      <c r="CN600" s="26" t="s">
        <v>91</v>
      </c>
      <c r="CO600" s="26">
        <f t="shared" si="477"/>
        <v>0</v>
      </c>
      <c r="CP600" s="26" t="s">
        <v>27</v>
      </c>
      <c r="CQ600" s="26">
        <f t="shared" si="478"/>
        <v>0</v>
      </c>
      <c r="CR600" s="26" t="s">
        <v>269</v>
      </c>
      <c r="CS600" s="26">
        <f t="shared" si="479"/>
        <v>0</v>
      </c>
      <c r="CT600" s="26" t="s">
        <v>987</v>
      </c>
      <c r="CU600" s="26">
        <f t="shared" si="480"/>
        <v>0</v>
      </c>
    </row>
    <row r="601" spans="1:99" ht="15.75" x14ac:dyDescent="0.15">
      <c r="A601" s="23" t="s">
        <v>1293</v>
      </c>
      <c r="B601" s="70" t="s">
        <v>1294</v>
      </c>
      <c r="C601" s="23" t="s">
        <v>160</v>
      </c>
      <c r="D601" s="23" t="s">
        <v>9</v>
      </c>
      <c r="E601" s="25"/>
      <c r="F601" s="23">
        <v>0</v>
      </c>
      <c r="G601" s="26">
        <v>0</v>
      </c>
      <c r="H601" s="26">
        <v>82</v>
      </c>
      <c r="I601" s="26">
        <v>72</v>
      </c>
      <c r="J601" s="26">
        <v>56</v>
      </c>
      <c r="K601" s="26">
        <v>43</v>
      </c>
      <c r="L601" s="26">
        <v>0</v>
      </c>
      <c r="M601" s="26">
        <v>45</v>
      </c>
      <c r="N601" s="27">
        <v>53</v>
      </c>
      <c r="O601" s="26">
        <v>0</v>
      </c>
      <c r="P601" s="26">
        <f t="shared" si="481"/>
        <v>351</v>
      </c>
      <c r="Q601" s="28" t="str">
        <f>IF(D601="物理类",IF(P601&gt;=分数线!$C$2,"本科",""),IF(D601="历史类",IF(P601&gt;=分数线!$C$3,"本科","")))</f>
        <v/>
      </c>
      <c r="R601" s="28">
        <f t="shared" si="482"/>
        <v>0</v>
      </c>
      <c r="S601" s="28" t="str">
        <f>IF(D601="物理类",IF(P601&gt;=分数线!$C$6,"重本",""),IF(D601="历史类",IF(P601&gt;=分数线!$C$7,"重本","")))</f>
        <v/>
      </c>
      <c r="T601" s="28">
        <f t="shared" si="444"/>
        <v>0</v>
      </c>
      <c r="U601" s="28">
        <f t="shared" si="443"/>
        <v>0</v>
      </c>
      <c r="V601" s="26">
        <v>13</v>
      </c>
      <c r="W601" s="26" t="s">
        <v>343</v>
      </c>
      <c r="X601" s="26">
        <f t="shared" si="445"/>
        <v>0</v>
      </c>
      <c r="Y601" s="26" t="s">
        <v>79</v>
      </c>
      <c r="Z601" s="26">
        <f t="shared" si="446"/>
        <v>0</v>
      </c>
      <c r="AA601" s="26" t="s">
        <v>344</v>
      </c>
      <c r="AB601" s="26">
        <f t="shared" si="447"/>
        <v>0</v>
      </c>
      <c r="AC601" s="49" t="s">
        <v>933</v>
      </c>
      <c r="AD601" s="26">
        <f t="shared" si="448"/>
        <v>0</v>
      </c>
      <c r="AE601" s="29" t="s">
        <v>82</v>
      </c>
      <c r="AF601" s="26">
        <f t="shared" si="449"/>
        <v>0</v>
      </c>
      <c r="AG601" s="29" t="s">
        <v>278</v>
      </c>
      <c r="AH601" s="26">
        <f t="shared" si="450"/>
        <v>0</v>
      </c>
      <c r="AI601" s="26">
        <v>13</v>
      </c>
      <c r="AJ601" s="26" t="s">
        <v>30</v>
      </c>
      <c r="AK601" s="26">
        <f t="shared" si="451"/>
        <v>0</v>
      </c>
      <c r="AL601" s="26" t="s">
        <v>217</v>
      </c>
      <c r="AM601" s="26">
        <f t="shared" si="452"/>
        <v>0</v>
      </c>
      <c r="AN601" s="26" t="s">
        <v>344</v>
      </c>
      <c r="AO601" s="26">
        <f t="shared" si="453"/>
        <v>0</v>
      </c>
      <c r="AP601" s="26" t="s">
        <v>933</v>
      </c>
      <c r="AQ601" s="26">
        <f t="shared" si="454"/>
        <v>0</v>
      </c>
      <c r="AR601" s="26" t="s">
        <v>269</v>
      </c>
      <c r="AS601" s="26">
        <f t="shared" si="455"/>
        <v>0</v>
      </c>
      <c r="AT601" s="26" t="s">
        <v>82</v>
      </c>
      <c r="AU601" s="26">
        <f t="shared" si="456"/>
        <v>0</v>
      </c>
      <c r="AV601" s="26">
        <v>13</v>
      </c>
      <c r="AW601" s="26" t="s">
        <v>352</v>
      </c>
      <c r="AX601" s="26">
        <f t="shared" si="457"/>
        <v>0</v>
      </c>
      <c r="AY601" s="26" t="s">
        <v>830</v>
      </c>
      <c r="AZ601" s="26">
        <f t="shared" si="458"/>
        <v>0</v>
      </c>
      <c r="BA601" s="26" t="s">
        <v>344</v>
      </c>
      <c r="BB601" s="26">
        <f t="shared" si="459"/>
        <v>0</v>
      </c>
      <c r="BC601" s="26" t="s">
        <v>27</v>
      </c>
      <c r="BD601" s="26">
        <f t="shared" si="460"/>
        <v>0</v>
      </c>
      <c r="BE601" s="26" t="s">
        <v>269</v>
      </c>
      <c r="BF601" s="26">
        <f t="shared" si="461"/>
        <v>0</v>
      </c>
      <c r="BG601" s="26" t="s">
        <v>82</v>
      </c>
      <c r="BH601" s="26">
        <f t="shared" si="462"/>
        <v>0</v>
      </c>
      <c r="BI601" s="26">
        <v>13</v>
      </c>
      <c r="BJ601" s="26" t="s">
        <v>352</v>
      </c>
      <c r="BK601" s="26">
        <f t="shared" si="463"/>
        <v>0</v>
      </c>
      <c r="BL601" s="26" t="s">
        <v>830</v>
      </c>
      <c r="BM601" s="26">
        <f t="shared" si="464"/>
        <v>0</v>
      </c>
      <c r="BN601" s="26" t="s">
        <v>344</v>
      </c>
      <c r="BO601" s="26">
        <f t="shared" si="465"/>
        <v>0</v>
      </c>
      <c r="BP601" s="26" t="s">
        <v>27</v>
      </c>
      <c r="BQ601" s="26">
        <f t="shared" si="466"/>
        <v>0</v>
      </c>
      <c r="BR601" s="26" t="s">
        <v>269</v>
      </c>
      <c r="BS601" s="26">
        <f t="shared" si="467"/>
        <v>0</v>
      </c>
      <c r="BT601" s="26" t="s">
        <v>987</v>
      </c>
      <c r="BU601" s="26">
        <f t="shared" si="468"/>
        <v>0</v>
      </c>
      <c r="BV601" s="26" t="e">
        <v>#N/A</v>
      </c>
      <c r="BW601" s="26" t="e">
        <v>#N/A</v>
      </c>
      <c r="BX601" s="26">
        <f t="shared" si="469"/>
        <v>0</v>
      </c>
      <c r="BY601" s="26" t="e">
        <v>#N/A</v>
      </c>
      <c r="BZ601" s="26">
        <f t="shared" si="470"/>
        <v>0</v>
      </c>
      <c r="CA601" s="26" t="e">
        <v>#N/A</v>
      </c>
      <c r="CB601" s="26">
        <f t="shared" si="471"/>
        <v>0</v>
      </c>
      <c r="CC601" s="26" t="e">
        <v>#N/A</v>
      </c>
      <c r="CD601" s="26">
        <f t="shared" si="472"/>
        <v>0</v>
      </c>
      <c r="CE601" s="26" t="e">
        <v>#N/A</v>
      </c>
      <c r="CF601" s="26">
        <f t="shared" si="473"/>
        <v>0</v>
      </c>
      <c r="CG601" s="26" t="e">
        <v>#N/A</v>
      </c>
      <c r="CH601" s="26">
        <f t="shared" si="474"/>
        <v>0</v>
      </c>
      <c r="CI601" s="26">
        <v>13</v>
      </c>
      <c r="CJ601" s="26" t="s">
        <v>352</v>
      </c>
      <c r="CK601" s="26">
        <f t="shared" si="475"/>
        <v>0</v>
      </c>
      <c r="CL601" s="26" t="s">
        <v>830</v>
      </c>
      <c r="CM601" s="26">
        <f t="shared" si="476"/>
        <v>0</v>
      </c>
      <c r="CN601" s="26" t="s">
        <v>91</v>
      </c>
      <c r="CO601" s="26">
        <f t="shared" si="477"/>
        <v>0</v>
      </c>
      <c r="CP601" s="26" t="s">
        <v>27</v>
      </c>
      <c r="CQ601" s="26">
        <f t="shared" si="478"/>
        <v>0</v>
      </c>
      <c r="CR601" s="26" t="s">
        <v>269</v>
      </c>
      <c r="CS601" s="26">
        <f t="shared" si="479"/>
        <v>0</v>
      </c>
      <c r="CT601" s="26" t="s">
        <v>987</v>
      </c>
      <c r="CU601" s="26">
        <f t="shared" si="480"/>
        <v>0</v>
      </c>
    </row>
    <row r="602" spans="1:99" ht="15.75" x14ac:dyDescent="0.15">
      <c r="A602" s="23" t="s">
        <v>1295</v>
      </c>
      <c r="B602" s="24" t="s">
        <v>1296</v>
      </c>
      <c r="C602" s="23" t="s">
        <v>160</v>
      </c>
      <c r="D602" s="23" t="s">
        <v>9</v>
      </c>
      <c r="E602" s="25"/>
      <c r="F602" s="23">
        <v>0</v>
      </c>
      <c r="G602" s="26">
        <v>0</v>
      </c>
      <c r="H602" s="26">
        <v>84</v>
      </c>
      <c r="I602" s="26">
        <v>56</v>
      </c>
      <c r="J602" s="26">
        <v>34</v>
      </c>
      <c r="K602" s="26">
        <v>50</v>
      </c>
      <c r="L602" s="26">
        <v>0</v>
      </c>
      <c r="M602" s="26">
        <v>37</v>
      </c>
      <c r="N602" s="27">
        <v>52</v>
      </c>
      <c r="O602" s="26">
        <v>0</v>
      </c>
      <c r="P602" s="26">
        <f t="shared" si="481"/>
        <v>313</v>
      </c>
      <c r="Q602" s="28" t="str">
        <f>IF(D602="物理类",IF(P602&gt;=分数线!$C$2,"本科",""),IF(D602="历史类",IF(P602&gt;=分数线!$C$3,"本科","")))</f>
        <v/>
      </c>
      <c r="R602" s="28">
        <f t="shared" si="482"/>
        <v>0</v>
      </c>
      <c r="S602" s="28" t="str">
        <f>IF(D602="物理类",IF(P602&gt;=分数线!$C$6,"重本",""),IF(D602="历史类",IF(P602&gt;=分数线!$C$7,"重本","")))</f>
        <v/>
      </c>
      <c r="T602" s="28">
        <f t="shared" si="444"/>
        <v>0</v>
      </c>
      <c r="U602" s="28">
        <f t="shared" si="443"/>
        <v>0</v>
      </c>
      <c r="V602" s="26">
        <v>13</v>
      </c>
      <c r="W602" s="26" t="s">
        <v>347</v>
      </c>
      <c r="X602" s="26">
        <f t="shared" si="445"/>
        <v>0</v>
      </c>
      <c r="Y602" s="26" t="s">
        <v>182</v>
      </c>
      <c r="Z602" s="26">
        <f t="shared" si="446"/>
        <v>0</v>
      </c>
      <c r="AA602" s="26" t="s">
        <v>80</v>
      </c>
      <c r="AB602" s="26">
        <f t="shared" si="447"/>
        <v>0</v>
      </c>
      <c r="AC602" s="49" t="s">
        <v>918</v>
      </c>
      <c r="AD602" s="26">
        <f t="shared" si="448"/>
        <v>0</v>
      </c>
      <c r="AE602" s="29" t="s">
        <v>66</v>
      </c>
      <c r="AF602" s="26">
        <f t="shared" si="449"/>
        <v>0</v>
      </c>
      <c r="AG602" s="29" t="s">
        <v>99</v>
      </c>
      <c r="AH602" s="26">
        <f t="shared" si="450"/>
        <v>0</v>
      </c>
      <c r="AI602" s="26">
        <v>13</v>
      </c>
      <c r="AJ602" s="26" t="s">
        <v>30</v>
      </c>
      <c r="AK602" s="26">
        <f t="shared" si="451"/>
        <v>0</v>
      </c>
      <c r="AL602" s="26" t="s">
        <v>217</v>
      </c>
      <c r="AM602" s="26">
        <f t="shared" si="452"/>
        <v>0</v>
      </c>
      <c r="AN602" s="26" t="s">
        <v>344</v>
      </c>
      <c r="AO602" s="26">
        <f t="shared" si="453"/>
        <v>0</v>
      </c>
      <c r="AP602" s="26" t="s">
        <v>933</v>
      </c>
      <c r="AQ602" s="26">
        <f t="shared" si="454"/>
        <v>0</v>
      </c>
      <c r="AR602" s="26" t="s">
        <v>269</v>
      </c>
      <c r="AS602" s="26">
        <f t="shared" si="455"/>
        <v>0</v>
      </c>
      <c r="AT602" s="26" t="s">
        <v>82</v>
      </c>
      <c r="AU602" s="26">
        <f t="shared" si="456"/>
        <v>0</v>
      </c>
      <c r="AV602" s="26">
        <v>13</v>
      </c>
      <c r="AW602" s="26" t="s">
        <v>352</v>
      </c>
      <c r="AX602" s="26">
        <f t="shared" si="457"/>
        <v>0</v>
      </c>
      <c r="AY602" s="26" t="s">
        <v>830</v>
      </c>
      <c r="AZ602" s="26">
        <f t="shared" si="458"/>
        <v>0</v>
      </c>
      <c r="BA602" s="26" t="s">
        <v>344</v>
      </c>
      <c r="BB602" s="26">
        <f t="shared" si="459"/>
        <v>0</v>
      </c>
      <c r="BC602" s="26" t="s">
        <v>27</v>
      </c>
      <c r="BD602" s="26">
        <f t="shared" si="460"/>
        <v>0</v>
      </c>
      <c r="BE602" s="26" t="s">
        <v>269</v>
      </c>
      <c r="BF602" s="26">
        <f t="shared" si="461"/>
        <v>0</v>
      </c>
      <c r="BG602" s="26" t="s">
        <v>82</v>
      </c>
      <c r="BH602" s="26">
        <f t="shared" si="462"/>
        <v>0</v>
      </c>
      <c r="BI602" s="26">
        <v>13</v>
      </c>
      <c r="BJ602" s="26" t="s">
        <v>352</v>
      </c>
      <c r="BK602" s="26">
        <f t="shared" si="463"/>
        <v>0</v>
      </c>
      <c r="BL602" s="26" t="s">
        <v>830</v>
      </c>
      <c r="BM602" s="26">
        <f t="shared" si="464"/>
        <v>0</v>
      </c>
      <c r="BN602" s="26" t="s">
        <v>344</v>
      </c>
      <c r="BO602" s="26">
        <f t="shared" si="465"/>
        <v>0</v>
      </c>
      <c r="BP602" s="26" t="s">
        <v>27</v>
      </c>
      <c r="BQ602" s="26">
        <f t="shared" si="466"/>
        <v>0</v>
      </c>
      <c r="BR602" s="26" t="s">
        <v>269</v>
      </c>
      <c r="BS602" s="26">
        <f t="shared" si="467"/>
        <v>0</v>
      </c>
      <c r="BT602" s="26" t="s">
        <v>987</v>
      </c>
      <c r="BU602" s="26">
        <f t="shared" si="468"/>
        <v>0</v>
      </c>
      <c r="BV602" s="26">
        <v>13</v>
      </c>
      <c r="BW602" s="26" t="s">
        <v>352</v>
      </c>
      <c r="BX602" s="26">
        <f t="shared" si="469"/>
        <v>0</v>
      </c>
      <c r="BY602" s="26" t="s">
        <v>830</v>
      </c>
      <c r="BZ602" s="26">
        <f t="shared" si="470"/>
        <v>0</v>
      </c>
      <c r="CA602" s="26" t="s">
        <v>91</v>
      </c>
      <c r="CB602" s="26">
        <f t="shared" si="471"/>
        <v>0</v>
      </c>
      <c r="CC602" s="26" t="s">
        <v>27</v>
      </c>
      <c r="CD602" s="26">
        <f t="shared" si="472"/>
        <v>0</v>
      </c>
      <c r="CE602" s="26" t="s">
        <v>269</v>
      </c>
      <c r="CF602" s="26">
        <f t="shared" si="473"/>
        <v>0</v>
      </c>
      <c r="CG602" s="26" t="s">
        <v>987</v>
      </c>
      <c r="CH602" s="26">
        <f t="shared" si="474"/>
        <v>0</v>
      </c>
      <c r="CI602" s="26">
        <v>13</v>
      </c>
      <c r="CJ602" s="26" t="s">
        <v>352</v>
      </c>
      <c r="CK602" s="26">
        <f t="shared" si="475"/>
        <v>0</v>
      </c>
      <c r="CL602" s="26" t="s">
        <v>830</v>
      </c>
      <c r="CM602" s="26">
        <f t="shared" si="476"/>
        <v>0</v>
      </c>
      <c r="CN602" s="26" t="s">
        <v>91</v>
      </c>
      <c r="CO602" s="26">
        <f t="shared" si="477"/>
        <v>0</v>
      </c>
      <c r="CP602" s="26" t="s">
        <v>27</v>
      </c>
      <c r="CQ602" s="26">
        <f t="shared" si="478"/>
        <v>0</v>
      </c>
      <c r="CR602" s="26" t="s">
        <v>269</v>
      </c>
      <c r="CS602" s="26">
        <f t="shared" si="479"/>
        <v>0</v>
      </c>
      <c r="CT602" s="26" t="s">
        <v>987</v>
      </c>
      <c r="CU602" s="26">
        <f t="shared" si="480"/>
        <v>0</v>
      </c>
    </row>
    <row r="603" spans="1:99" ht="15.75" x14ac:dyDescent="0.15">
      <c r="A603" s="23" t="s">
        <v>1297</v>
      </c>
      <c r="B603" s="24" t="s">
        <v>1298</v>
      </c>
      <c r="C603" s="23" t="s">
        <v>160</v>
      </c>
      <c r="D603" s="23" t="s">
        <v>9</v>
      </c>
      <c r="E603" s="25"/>
      <c r="F603" s="23">
        <v>0</v>
      </c>
      <c r="G603" s="26">
        <v>0</v>
      </c>
      <c r="H603" s="26">
        <v>104</v>
      </c>
      <c r="I603" s="26">
        <v>87</v>
      </c>
      <c r="J603" s="26">
        <v>79</v>
      </c>
      <c r="K603" s="26">
        <v>64</v>
      </c>
      <c r="L603" s="26">
        <v>0</v>
      </c>
      <c r="M603" s="26">
        <v>0</v>
      </c>
      <c r="N603" s="27">
        <v>73</v>
      </c>
      <c r="O603" s="26">
        <v>65</v>
      </c>
      <c r="P603" s="26">
        <f t="shared" si="481"/>
        <v>472</v>
      </c>
      <c r="Q603" s="28" t="str">
        <f>IF(D603="物理类",IF(P603&gt;=分数线!$C$2,"本科",""),IF(D603="历史类",IF(P603&gt;=分数线!$C$3,"本科","")))</f>
        <v>本科</v>
      </c>
      <c r="R603" s="28">
        <f t="shared" si="482"/>
        <v>72</v>
      </c>
      <c r="S603" s="28" t="str">
        <f>IF(D603="物理类",IF(P603&gt;=分数线!$C$6,"重本",""),IF(D603="历史类",IF(P603&gt;=分数线!$C$7,"重本","")))</f>
        <v/>
      </c>
      <c r="T603" s="28">
        <f t="shared" si="444"/>
        <v>0</v>
      </c>
      <c r="U603" s="28">
        <f t="shared" si="443"/>
        <v>72</v>
      </c>
      <c r="V603" s="26">
        <v>14</v>
      </c>
      <c r="W603" s="26" t="s">
        <v>78</v>
      </c>
      <c r="X603" s="26">
        <f t="shared" si="445"/>
        <v>1.2</v>
      </c>
      <c r="Y603" s="26" t="s">
        <v>161</v>
      </c>
      <c r="Z603" s="26">
        <f t="shared" si="446"/>
        <v>1.2</v>
      </c>
      <c r="AA603" s="26" t="s">
        <v>359</v>
      </c>
      <c r="AB603" s="26">
        <f t="shared" si="447"/>
        <v>1.2</v>
      </c>
      <c r="AC603" s="49" t="s">
        <v>183</v>
      </c>
      <c r="AD603" s="26">
        <f t="shared" si="448"/>
        <v>1.2</v>
      </c>
      <c r="AE603" s="29" t="s">
        <v>92</v>
      </c>
      <c r="AF603" s="26">
        <f t="shared" si="449"/>
        <v>1.2</v>
      </c>
      <c r="AG603" s="29" t="s">
        <v>99</v>
      </c>
      <c r="AH603" s="26">
        <f t="shared" si="450"/>
        <v>1.2</v>
      </c>
      <c r="AI603" s="26">
        <v>7</v>
      </c>
      <c r="AJ603" s="26" t="s">
        <v>301</v>
      </c>
      <c r="AK603" s="26">
        <f t="shared" si="451"/>
        <v>1.2</v>
      </c>
      <c r="AL603" s="26" t="s">
        <v>79</v>
      </c>
      <c r="AM603" s="26">
        <f t="shared" si="452"/>
        <v>1.2</v>
      </c>
      <c r="AN603" s="26" t="s">
        <v>80</v>
      </c>
      <c r="AO603" s="26">
        <f t="shared" si="453"/>
        <v>1.2</v>
      </c>
      <c r="AP603" s="26" t="s">
        <v>97</v>
      </c>
      <c r="AQ603" s="26">
        <f t="shared" si="454"/>
        <v>1.2</v>
      </c>
      <c r="AR603" s="26" t="s">
        <v>23</v>
      </c>
      <c r="AS603" s="26">
        <f t="shared" si="455"/>
        <v>1.2</v>
      </c>
      <c r="AT603" s="26" t="s">
        <v>228</v>
      </c>
      <c r="AU603" s="26">
        <f t="shared" si="456"/>
        <v>1.2</v>
      </c>
      <c r="AV603" s="26">
        <v>7</v>
      </c>
      <c r="AW603" s="26" t="s">
        <v>301</v>
      </c>
      <c r="AX603" s="26">
        <f t="shared" si="457"/>
        <v>1.8</v>
      </c>
      <c r="AY603" s="26" t="s">
        <v>79</v>
      </c>
      <c r="AZ603" s="26">
        <f t="shared" si="458"/>
        <v>1.8</v>
      </c>
      <c r="BA603" s="26" t="s">
        <v>80</v>
      </c>
      <c r="BB603" s="26">
        <f t="shared" si="459"/>
        <v>1.8</v>
      </c>
      <c r="BC603" s="26" t="s">
        <v>183</v>
      </c>
      <c r="BD603" s="26">
        <f t="shared" si="460"/>
        <v>1.8</v>
      </c>
      <c r="BE603" s="26" t="s">
        <v>269</v>
      </c>
      <c r="BF603" s="26">
        <f t="shared" si="461"/>
        <v>1.8</v>
      </c>
      <c r="BG603" s="26" t="s">
        <v>23</v>
      </c>
      <c r="BH603" s="26">
        <f t="shared" si="462"/>
        <v>1.8</v>
      </c>
      <c r="BI603" s="26">
        <v>14</v>
      </c>
      <c r="BJ603" s="26" t="s">
        <v>85</v>
      </c>
      <c r="BK603" s="26">
        <f t="shared" si="463"/>
        <v>1.8</v>
      </c>
      <c r="BL603" s="26" t="s">
        <v>86</v>
      </c>
      <c r="BM603" s="26">
        <f t="shared" si="464"/>
        <v>1.8</v>
      </c>
      <c r="BN603" s="26" t="s">
        <v>93</v>
      </c>
      <c r="BO603" s="26">
        <f t="shared" si="465"/>
        <v>1.8</v>
      </c>
      <c r="BP603" s="26" t="s">
        <v>27</v>
      </c>
      <c r="BQ603" s="26">
        <f t="shared" si="466"/>
        <v>1.8</v>
      </c>
      <c r="BR603" s="26" t="s">
        <v>466</v>
      </c>
      <c r="BS603" s="26">
        <f t="shared" si="467"/>
        <v>1.8</v>
      </c>
      <c r="BT603" s="26" t="s">
        <v>23</v>
      </c>
      <c r="BU603" s="26">
        <f t="shared" si="468"/>
        <v>1.8</v>
      </c>
      <c r="BV603" s="26">
        <v>14</v>
      </c>
      <c r="BW603" s="26" t="s">
        <v>85</v>
      </c>
      <c r="BX603" s="26">
        <f t="shared" si="469"/>
        <v>3</v>
      </c>
      <c r="BY603" s="26" t="s">
        <v>86</v>
      </c>
      <c r="BZ603" s="26">
        <f t="shared" si="470"/>
        <v>3</v>
      </c>
      <c r="CA603" s="26" t="s">
        <v>17</v>
      </c>
      <c r="CB603" s="26">
        <f t="shared" si="471"/>
        <v>3</v>
      </c>
      <c r="CC603" s="26" t="s">
        <v>27</v>
      </c>
      <c r="CD603" s="26">
        <f t="shared" si="472"/>
        <v>3</v>
      </c>
      <c r="CE603" s="26" t="s">
        <v>87</v>
      </c>
      <c r="CF603" s="26">
        <f t="shared" si="473"/>
        <v>3</v>
      </c>
      <c r="CG603" s="26" t="s">
        <v>23</v>
      </c>
      <c r="CH603" s="26">
        <f t="shared" si="474"/>
        <v>3</v>
      </c>
      <c r="CI603" s="26">
        <v>14</v>
      </c>
      <c r="CJ603" s="26" t="s">
        <v>85</v>
      </c>
      <c r="CK603" s="26">
        <f t="shared" si="475"/>
        <v>3</v>
      </c>
      <c r="CL603" s="26" t="s">
        <v>86</v>
      </c>
      <c r="CM603" s="26">
        <f t="shared" si="476"/>
        <v>3</v>
      </c>
      <c r="CN603" s="26" t="s">
        <v>17</v>
      </c>
      <c r="CO603" s="26">
        <f t="shared" si="477"/>
        <v>3</v>
      </c>
      <c r="CP603" s="26" t="s">
        <v>27</v>
      </c>
      <c r="CQ603" s="26">
        <f t="shared" si="478"/>
        <v>3</v>
      </c>
      <c r="CR603" s="26" t="s">
        <v>26</v>
      </c>
      <c r="CS603" s="26">
        <f t="shared" si="479"/>
        <v>3</v>
      </c>
      <c r="CT603" s="26" t="s">
        <v>23</v>
      </c>
      <c r="CU603" s="26">
        <f t="shared" si="480"/>
        <v>3</v>
      </c>
    </row>
    <row r="604" spans="1:99" ht="15.75" x14ac:dyDescent="0.15">
      <c r="A604" s="23" t="s">
        <v>1299</v>
      </c>
      <c r="B604" s="24" t="s">
        <v>1300</v>
      </c>
      <c r="C604" s="23" t="s">
        <v>160</v>
      </c>
      <c r="D604" s="23" t="s">
        <v>9</v>
      </c>
      <c r="E604" s="25"/>
      <c r="F604" s="23">
        <v>0</v>
      </c>
      <c r="G604" s="26">
        <v>0</v>
      </c>
      <c r="H604" s="26">
        <v>85</v>
      </c>
      <c r="I604" s="26">
        <v>89</v>
      </c>
      <c r="J604" s="26">
        <v>67</v>
      </c>
      <c r="K604" s="26">
        <v>68</v>
      </c>
      <c r="L604" s="26">
        <v>0</v>
      </c>
      <c r="M604" s="26">
        <v>0</v>
      </c>
      <c r="N604" s="27">
        <v>74</v>
      </c>
      <c r="O604" s="26">
        <v>80</v>
      </c>
      <c r="P604" s="26">
        <f t="shared" si="481"/>
        <v>463</v>
      </c>
      <c r="Q604" s="28" t="str">
        <f>IF(D604="物理类",IF(P604&gt;=分数线!$C$2,"本科",""),IF(D604="历史类",IF(P604&gt;=分数线!$C$3,"本科","")))</f>
        <v/>
      </c>
      <c r="R604" s="28">
        <f t="shared" si="482"/>
        <v>0</v>
      </c>
      <c r="S604" s="28" t="str">
        <f>IF(D604="物理类",IF(P604&gt;=分数线!$C$6,"重本",""),IF(D604="历史类",IF(P604&gt;=分数线!$C$7,"重本","")))</f>
        <v/>
      </c>
      <c r="T604" s="28">
        <f t="shared" si="444"/>
        <v>0</v>
      </c>
      <c r="U604" s="28">
        <f t="shared" si="443"/>
        <v>0</v>
      </c>
      <c r="V604" s="26">
        <v>14</v>
      </c>
      <c r="W604" s="26" t="s">
        <v>85</v>
      </c>
      <c r="X604" s="26">
        <f t="shared" si="445"/>
        <v>0</v>
      </c>
      <c r="Y604" s="26" t="s">
        <v>274</v>
      </c>
      <c r="Z604" s="26">
        <f t="shared" si="446"/>
        <v>0</v>
      </c>
      <c r="AA604" s="26" t="s">
        <v>93</v>
      </c>
      <c r="AB604" s="26">
        <f t="shared" si="447"/>
        <v>0</v>
      </c>
      <c r="AC604" s="49" t="s">
        <v>25</v>
      </c>
      <c r="AD604" s="26">
        <f t="shared" si="448"/>
        <v>0</v>
      </c>
      <c r="AE604" s="29" t="s">
        <v>466</v>
      </c>
      <c r="AF604" s="26">
        <f t="shared" si="449"/>
        <v>0</v>
      </c>
      <c r="AG604" s="29" t="s">
        <v>92</v>
      </c>
      <c r="AH604" s="26">
        <f t="shared" si="450"/>
        <v>0</v>
      </c>
      <c r="AI604" s="26">
        <v>14</v>
      </c>
      <c r="AJ604" s="26" t="s">
        <v>85</v>
      </c>
      <c r="AK604" s="26">
        <f t="shared" si="451"/>
        <v>0</v>
      </c>
      <c r="AL604" s="26" t="s">
        <v>86</v>
      </c>
      <c r="AM604" s="26">
        <f t="shared" si="452"/>
        <v>0</v>
      </c>
      <c r="AN604" s="26" t="s">
        <v>306</v>
      </c>
      <c r="AO604" s="26">
        <f t="shared" si="453"/>
        <v>0</v>
      </c>
      <c r="AP604" s="26" t="s">
        <v>27</v>
      </c>
      <c r="AQ604" s="26">
        <f t="shared" si="454"/>
        <v>0</v>
      </c>
      <c r="AR604" s="26" t="s">
        <v>466</v>
      </c>
      <c r="AS604" s="26">
        <f t="shared" si="455"/>
        <v>0</v>
      </c>
      <c r="AT604" s="26" t="s">
        <v>602</v>
      </c>
      <c r="AU604" s="26">
        <f t="shared" si="456"/>
        <v>0</v>
      </c>
      <c r="AV604" s="26">
        <v>14</v>
      </c>
      <c r="AW604" s="26" t="s">
        <v>85</v>
      </c>
      <c r="AX604" s="26">
        <f t="shared" si="457"/>
        <v>0</v>
      </c>
      <c r="AY604" s="26" t="s">
        <v>86</v>
      </c>
      <c r="AZ604" s="26">
        <f t="shared" si="458"/>
        <v>0</v>
      </c>
      <c r="BA604" s="26" t="s">
        <v>306</v>
      </c>
      <c r="BB604" s="26">
        <f t="shared" si="459"/>
        <v>0</v>
      </c>
      <c r="BC604" s="26" t="s">
        <v>27</v>
      </c>
      <c r="BD604" s="26">
        <f t="shared" si="460"/>
        <v>0</v>
      </c>
      <c r="BE604" s="26" t="s">
        <v>466</v>
      </c>
      <c r="BF604" s="26">
        <f t="shared" si="461"/>
        <v>0</v>
      </c>
      <c r="BG604" s="26" t="s">
        <v>23</v>
      </c>
      <c r="BH604" s="26">
        <f t="shared" si="462"/>
        <v>0</v>
      </c>
      <c r="BI604" s="26">
        <v>14</v>
      </c>
      <c r="BJ604" s="26" t="s">
        <v>85</v>
      </c>
      <c r="BK604" s="26">
        <f t="shared" si="463"/>
        <v>0</v>
      </c>
      <c r="BL604" s="26" t="s">
        <v>86</v>
      </c>
      <c r="BM604" s="26">
        <f t="shared" si="464"/>
        <v>0</v>
      </c>
      <c r="BN604" s="26" t="s">
        <v>93</v>
      </c>
      <c r="BO604" s="26">
        <f t="shared" si="465"/>
        <v>0</v>
      </c>
      <c r="BP604" s="26" t="s">
        <v>27</v>
      </c>
      <c r="BQ604" s="26">
        <f t="shared" si="466"/>
        <v>0</v>
      </c>
      <c r="BR604" s="26" t="s">
        <v>466</v>
      </c>
      <c r="BS604" s="26">
        <f t="shared" si="467"/>
        <v>0</v>
      </c>
      <c r="BT604" s="26" t="s">
        <v>23</v>
      </c>
      <c r="BU604" s="26">
        <f t="shared" si="468"/>
        <v>0</v>
      </c>
      <c r="BV604" s="26">
        <v>14</v>
      </c>
      <c r="BW604" s="26" t="s">
        <v>85</v>
      </c>
      <c r="BX604" s="26">
        <f t="shared" si="469"/>
        <v>0</v>
      </c>
      <c r="BY604" s="26" t="s">
        <v>86</v>
      </c>
      <c r="BZ604" s="26">
        <f t="shared" si="470"/>
        <v>0</v>
      </c>
      <c r="CA604" s="26" t="s">
        <v>17</v>
      </c>
      <c r="CB604" s="26">
        <f t="shared" si="471"/>
        <v>0</v>
      </c>
      <c r="CC604" s="26" t="s">
        <v>27</v>
      </c>
      <c r="CD604" s="26">
        <f t="shared" si="472"/>
        <v>0</v>
      </c>
      <c r="CE604" s="26" t="s">
        <v>87</v>
      </c>
      <c r="CF604" s="26">
        <f t="shared" si="473"/>
        <v>0</v>
      </c>
      <c r="CG604" s="26" t="s">
        <v>23</v>
      </c>
      <c r="CH604" s="26">
        <f t="shared" si="474"/>
        <v>0</v>
      </c>
      <c r="CI604" s="26">
        <v>14</v>
      </c>
      <c r="CJ604" s="26" t="s">
        <v>85</v>
      </c>
      <c r="CK604" s="26">
        <f t="shared" si="475"/>
        <v>0</v>
      </c>
      <c r="CL604" s="26" t="s">
        <v>86</v>
      </c>
      <c r="CM604" s="26">
        <f t="shared" si="476"/>
        <v>0</v>
      </c>
      <c r="CN604" s="26" t="s">
        <v>17</v>
      </c>
      <c r="CO604" s="26">
        <f t="shared" si="477"/>
        <v>0</v>
      </c>
      <c r="CP604" s="26" t="s">
        <v>27</v>
      </c>
      <c r="CQ604" s="26">
        <f t="shared" si="478"/>
        <v>0</v>
      </c>
      <c r="CR604" s="26" t="s">
        <v>26</v>
      </c>
      <c r="CS604" s="26">
        <f t="shared" si="479"/>
        <v>0</v>
      </c>
      <c r="CT604" s="26" t="s">
        <v>23</v>
      </c>
      <c r="CU604" s="26">
        <f t="shared" si="480"/>
        <v>0</v>
      </c>
    </row>
    <row r="605" spans="1:99" ht="15.75" x14ac:dyDescent="0.15">
      <c r="A605" s="23" t="s">
        <v>1301</v>
      </c>
      <c r="B605" s="24" t="s">
        <v>1302</v>
      </c>
      <c r="C605" s="23" t="s">
        <v>160</v>
      </c>
      <c r="D605" s="23" t="s">
        <v>9</v>
      </c>
      <c r="E605" s="25"/>
      <c r="F605" s="23">
        <v>0</v>
      </c>
      <c r="G605" s="26">
        <v>0</v>
      </c>
      <c r="H605" s="26">
        <v>96</v>
      </c>
      <c r="I605" s="26">
        <v>88</v>
      </c>
      <c r="J605" s="26">
        <v>50</v>
      </c>
      <c r="K605" s="26">
        <v>70</v>
      </c>
      <c r="L605" s="26">
        <v>0</v>
      </c>
      <c r="M605" s="26">
        <v>0</v>
      </c>
      <c r="N605" s="27">
        <v>71</v>
      </c>
      <c r="O605" s="26">
        <v>84</v>
      </c>
      <c r="P605" s="26">
        <f t="shared" si="481"/>
        <v>459</v>
      </c>
      <c r="Q605" s="28" t="str">
        <f>IF(D605="物理类",IF(P605&gt;=分数线!$C$2,"本科",""),IF(D605="历史类",IF(P605&gt;=分数线!$C$3,"本科","")))</f>
        <v/>
      </c>
      <c r="R605" s="28">
        <f t="shared" si="482"/>
        <v>0</v>
      </c>
      <c r="S605" s="28" t="str">
        <f>IF(D605="物理类",IF(P605&gt;=分数线!$C$6,"重本",""),IF(D605="历史类",IF(P605&gt;=分数线!$C$7,"重本","")))</f>
        <v/>
      </c>
      <c r="T605" s="28">
        <f t="shared" si="444"/>
        <v>0</v>
      </c>
      <c r="U605" s="28">
        <f t="shared" si="443"/>
        <v>0</v>
      </c>
      <c r="V605" s="26">
        <v>14</v>
      </c>
      <c r="W605" s="26" t="s">
        <v>85</v>
      </c>
      <c r="X605" s="26">
        <f t="shared" si="445"/>
        <v>0</v>
      </c>
      <c r="Y605" s="26" t="s">
        <v>274</v>
      </c>
      <c r="Z605" s="26">
        <f t="shared" si="446"/>
        <v>0</v>
      </c>
      <c r="AA605" s="26" t="s">
        <v>93</v>
      </c>
      <c r="AB605" s="26">
        <f t="shared" si="447"/>
        <v>0</v>
      </c>
      <c r="AC605" s="49" t="s">
        <v>25</v>
      </c>
      <c r="AD605" s="26">
        <f t="shared" si="448"/>
        <v>0</v>
      </c>
      <c r="AE605" s="29" t="s">
        <v>466</v>
      </c>
      <c r="AF605" s="26">
        <f t="shared" si="449"/>
        <v>0</v>
      </c>
      <c r="AG605" s="29" t="s">
        <v>92</v>
      </c>
      <c r="AH605" s="26">
        <f t="shared" si="450"/>
        <v>0</v>
      </c>
      <c r="AI605" s="26">
        <v>14</v>
      </c>
      <c r="AJ605" s="26" t="s">
        <v>85</v>
      </c>
      <c r="AK605" s="26">
        <f t="shared" si="451"/>
        <v>0</v>
      </c>
      <c r="AL605" s="26" t="s">
        <v>86</v>
      </c>
      <c r="AM605" s="26">
        <f t="shared" si="452"/>
        <v>0</v>
      </c>
      <c r="AN605" s="26" t="s">
        <v>306</v>
      </c>
      <c r="AO605" s="26">
        <f t="shared" si="453"/>
        <v>0</v>
      </c>
      <c r="AP605" s="26" t="s">
        <v>27</v>
      </c>
      <c r="AQ605" s="26">
        <f t="shared" si="454"/>
        <v>0</v>
      </c>
      <c r="AR605" s="26" t="s">
        <v>466</v>
      </c>
      <c r="AS605" s="26">
        <f t="shared" si="455"/>
        <v>0</v>
      </c>
      <c r="AT605" s="26" t="s">
        <v>602</v>
      </c>
      <c r="AU605" s="26">
        <f t="shared" si="456"/>
        <v>0</v>
      </c>
      <c r="AV605" s="26">
        <v>14</v>
      </c>
      <c r="AW605" s="26" t="s">
        <v>85</v>
      </c>
      <c r="AX605" s="26">
        <f t="shared" si="457"/>
        <v>0</v>
      </c>
      <c r="AY605" s="26" t="s">
        <v>86</v>
      </c>
      <c r="AZ605" s="26">
        <f t="shared" si="458"/>
        <v>0</v>
      </c>
      <c r="BA605" s="26" t="s">
        <v>306</v>
      </c>
      <c r="BB605" s="26">
        <f t="shared" si="459"/>
        <v>0</v>
      </c>
      <c r="BC605" s="26" t="s">
        <v>27</v>
      </c>
      <c r="BD605" s="26">
        <f t="shared" si="460"/>
        <v>0</v>
      </c>
      <c r="BE605" s="26" t="s">
        <v>466</v>
      </c>
      <c r="BF605" s="26">
        <f t="shared" si="461"/>
        <v>0</v>
      </c>
      <c r="BG605" s="26" t="s">
        <v>23</v>
      </c>
      <c r="BH605" s="26">
        <f t="shared" si="462"/>
        <v>0</v>
      </c>
      <c r="BI605" s="26">
        <v>14</v>
      </c>
      <c r="BJ605" s="26" t="s">
        <v>85</v>
      </c>
      <c r="BK605" s="26">
        <f t="shared" si="463"/>
        <v>0</v>
      </c>
      <c r="BL605" s="26" t="s">
        <v>86</v>
      </c>
      <c r="BM605" s="26">
        <f t="shared" si="464"/>
        <v>0</v>
      </c>
      <c r="BN605" s="26" t="s">
        <v>93</v>
      </c>
      <c r="BO605" s="26">
        <f t="shared" si="465"/>
        <v>0</v>
      </c>
      <c r="BP605" s="26" t="s">
        <v>27</v>
      </c>
      <c r="BQ605" s="26">
        <f t="shared" si="466"/>
        <v>0</v>
      </c>
      <c r="BR605" s="26" t="s">
        <v>466</v>
      </c>
      <c r="BS605" s="26">
        <f t="shared" si="467"/>
        <v>0</v>
      </c>
      <c r="BT605" s="26" t="s">
        <v>23</v>
      </c>
      <c r="BU605" s="26">
        <f t="shared" si="468"/>
        <v>0</v>
      </c>
      <c r="BV605" s="26">
        <v>14</v>
      </c>
      <c r="BW605" s="26" t="s">
        <v>85</v>
      </c>
      <c r="BX605" s="26">
        <f t="shared" si="469"/>
        <v>0</v>
      </c>
      <c r="BY605" s="26" t="s">
        <v>86</v>
      </c>
      <c r="BZ605" s="26">
        <f t="shared" si="470"/>
        <v>0</v>
      </c>
      <c r="CA605" s="26" t="s">
        <v>17</v>
      </c>
      <c r="CB605" s="26">
        <f t="shared" si="471"/>
        <v>0</v>
      </c>
      <c r="CC605" s="26" t="s">
        <v>27</v>
      </c>
      <c r="CD605" s="26">
        <f t="shared" si="472"/>
        <v>0</v>
      </c>
      <c r="CE605" s="26" t="s">
        <v>87</v>
      </c>
      <c r="CF605" s="26">
        <f t="shared" si="473"/>
        <v>0</v>
      </c>
      <c r="CG605" s="26" t="s">
        <v>23</v>
      </c>
      <c r="CH605" s="26">
        <f t="shared" si="474"/>
        <v>0</v>
      </c>
      <c r="CI605" s="26">
        <v>14</v>
      </c>
      <c r="CJ605" s="26" t="s">
        <v>85</v>
      </c>
      <c r="CK605" s="26">
        <f t="shared" si="475"/>
        <v>0</v>
      </c>
      <c r="CL605" s="26" t="s">
        <v>86</v>
      </c>
      <c r="CM605" s="26">
        <f t="shared" si="476"/>
        <v>0</v>
      </c>
      <c r="CN605" s="26" t="s">
        <v>17</v>
      </c>
      <c r="CO605" s="26">
        <f t="shared" si="477"/>
        <v>0</v>
      </c>
      <c r="CP605" s="26" t="s">
        <v>27</v>
      </c>
      <c r="CQ605" s="26">
        <f t="shared" si="478"/>
        <v>0</v>
      </c>
      <c r="CR605" s="26" t="s">
        <v>26</v>
      </c>
      <c r="CS605" s="26">
        <f t="shared" si="479"/>
        <v>0</v>
      </c>
      <c r="CT605" s="26" t="s">
        <v>23</v>
      </c>
      <c r="CU605" s="26">
        <f t="shared" si="480"/>
        <v>0</v>
      </c>
    </row>
    <row r="606" spans="1:99" ht="15.75" x14ac:dyDescent="0.15">
      <c r="A606" s="23" t="s">
        <v>1303</v>
      </c>
      <c r="B606" s="24" t="s">
        <v>1304</v>
      </c>
      <c r="C606" s="23" t="s">
        <v>160</v>
      </c>
      <c r="D606" s="23" t="s">
        <v>9</v>
      </c>
      <c r="E606" s="25"/>
      <c r="F606" s="23">
        <v>0</v>
      </c>
      <c r="G606" s="26">
        <v>0</v>
      </c>
      <c r="H606" s="26">
        <v>97</v>
      </c>
      <c r="I606" s="26">
        <v>86</v>
      </c>
      <c r="J606" s="26">
        <v>35</v>
      </c>
      <c r="K606" s="26">
        <v>74</v>
      </c>
      <c r="L606" s="26">
        <v>0</v>
      </c>
      <c r="M606" s="26">
        <v>0</v>
      </c>
      <c r="N606" s="27">
        <v>80</v>
      </c>
      <c r="O606" s="26">
        <v>80</v>
      </c>
      <c r="P606" s="26">
        <f t="shared" si="481"/>
        <v>452</v>
      </c>
      <c r="Q606" s="28" t="str">
        <f>IF(D606="物理类",IF(P606&gt;=分数线!$C$2,"本科",""),IF(D606="历史类",IF(P606&gt;=分数线!$C$3,"本科","")))</f>
        <v/>
      </c>
      <c r="R606" s="28">
        <f t="shared" si="482"/>
        <v>0</v>
      </c>
      <c r="S606" s="28" t="str">
        <f>IF(D606="物理类",IF(P606&gt;=分数线!$C$6,"重本",""),IF(D606="历史类",IF(P606&gt;=分数线!$C$7,"重本","")))</f>
        <v/>
      </c>
      <c r="T606" s="28">
        <f t="shared" si="444"/>
        <v>0</v>
      </c>
      <c r="U606" s="28">
        <f t="shared" si="443"/>
        <v>0</v>
      </c>
      <c r="V606" s="26">
        <v>14</v>
      </c>
      <c r="W606" s="26" t="s">
        <v>85</v>
      </c>
      <c r="X606" s="26">
        <f t="shared" si="445"/>
        <v>0</v>
      </c>
      <c r="Y606" s="26" t="s">
        <v>86</v>
      </c>
      <c r="Z606" s="26">
        <f t="shared" si="446"/>
        <v>0</v>
      </c>
      <c r="AA606" s="26" t="s">
        <v>306</v>
      </c>
      <c r="AB606" s="26">
        <f t="shared" si="447"/>
        <v>0</v>
      </c>
      <c r="AC606" s="49" t="s">
        <v>65</v>
      </c>
      <c r="AD606" s="26">
        <f t="shared" si="448"/>
        <v>0</v>
      </c>
      <c r="AE606" s="29" t="s">
        <v>466</v>
      </c>
      <c r="AF606" s="26">
        <f t="shared" si="449"/>
        <v>0</v>
      </c>
      <c r="AG606" s="29" t="s">
        <v>602</v>
      </c>
      <c r="AH606" s="26">
        <f t="shared" si="450"/>
        <v>0</v>
      </c>
      <c r="AI606" s="26">
        <v>14</v>
      </c>
      <c r="AJ606" s="26" t="s">
        <v>85</v>
      </c>
      <c r="AK606" s="26">
        <f t="shared" si="451"/>
        <v>0</v>
      </c>
      <c r="AL606" s="26" t="s">
        <v>86</v>
      </c>
      <c r="AM606" s="26">
        <f t="shared" si="452"/>
        <v>0</v>
      </c>
      <c r="AN606" s="26" t="s">
        <v>306</v>
      </c>
      <c r="AO606" s="26">
        <f t="shared" si="453"/>
        <v>0</v>
      </c>
      <c r="AP606" s="26" t="s">
        <v>27</v>
      </c>
      <c r="AQ606" s="26">
        <f t="shared" si="454"/>
        <v>0</v>
      </c>
      <c r="AR606" s="26" t="s">
        <v>466</v>
      </c>
      <c r="AS606" s="26">
        <f t="shared" si="455"/>
        <v>0</v>
      </c>
      <c r="AT606" s="26" t="s">
        <v>602</v>
      </c>
      <c r="AU606" s="26">
        <f t="shared" si="456"/>
        <v>0</v>
      </c>
      <c r="AV606" s="26">
        <v>14</v>
      </c>
      <c r="AW606" s="26" t="s">
        <v>85</v>
      </c>
      <c r="AX606" s="26">
        <f t="shared" si="457"/>
        <v>0</v>
      </c>
      <c r="AY606" s="26" t="s">
        <v>86</v>
      </c>
      <c r="AZ606" s="26">
        <f t="shared" si="458"/>
        <v>0</v>
      </c>
      <c r="BA606" s="26" t="s">
        <v>306</v>
      </c>
      <c r="BB606" s="26">
        <f t="shared" si="459"/>
        <v>0</v>
      </c>
      <c r="BC606" s="26" t="s">
        <v>27</v>
      </c>
      <c r="BD606" s="26">
        <f t="shared" si="460"/>
        <v>0</v>
      </c>
      <c r="BE606" s="26" t="s">
        <v>466</v>
      </c>
      <c r="BF606" s="26">
        <f t="shared" si="461"/>
        <v>0</v>
      </c>
      <c r="BG606" s="26" t="s">
        <v>23</v>
      </c>
      <c r="BH606" s="26">
        <f t="shared" si="462"/>
        <v>0</v>
      </c>
      <c r="BI606" s="26">
        <v>14</v>
      </c>
      <c r="BJ606" s="26" t="s">
        <v>85</v>
      </c>
      <c r="BK606" s="26">
        <f t="shared" si="463"/>
        <v>0</v>
      </c>
      <c r="BL606" s="26" t="s">
        <v>86</v>
      </c>
      <c r="BM606" s="26">
        <f t="shared" si="464"/>
        <v>0</v>
      </c>
      <c r="BN606" s="26" t="s">
        <v>93</v>
      </c>
      <c r="BO606" s="26">
        <f t="shared" si="465"/>
        <v>0</v>
      </c>
      <c r="BP606" s="26" t="s">
        <v>27</v>
      </c>
      <c r="BQ606" s="26">
        <f t="shared" si="466"/>
        <v>0</v>
      </c>
      <c r="BR606" s="26" t="s">
        <v>466</v>
      </c>
      <c r="BS606" s="26">
        <f t="shared" si="467"/>
        <v>0</v>
      </c>
      <c r="BT606" s="26" t="s">
        <v>23</v>
      </c>
      <c r="BU606" s="26">
        <f t="shared" si="468"/>
        <v>0</v>
      </c>
      <c r="BV606" s="26">
        <v>14</v>
      </c>
      <c r="BW606" s="26" t="s">
        <v>85</v>
      </c>
      <c r="BX606" s="26">
        <f t="shared" si="469"/>
        <v>0</v>
      </c>
      <c r="BY606" s="26" t="s">
        <v>86</v>
      </c>
      <c r="BZ606" s="26">
        <f t="shared" si="470"/>
        <v>0</v>
      </c>
      <c r="CA606" s="26" t="s">
        <v>17</v>
      </c>
      <c r="CB606" s="26">
        <f t="shared" si="471"/>
        <v>0</v>
      </c>
      <c r="CC606" s="26" t="s">
        <v>27</v>
      </c>
      <c r="CD606" s="26">
        <f t="shared" si="472"/>
        <v>0</v>
      </c>
      <c r="CE606" s="26" t="s">
        <v>87</v>
      </c>
      <c r="CF606" s="26">
        <f t="shared" si="473"/>
        <v>0</v>
      </c>
      <c r="CG606" s="26" t="s">
        <v>23</v>
      </c>
      <c r="CH606" s="26">
        <f t="shared" si="474"/>
        <v>0</v>
      </c>
      <c r="CI606" s="26">
        <v>14</v>
      </c>
      <c r="CJ606" s="26" t="s">
        <v>85</v>
      </c>
      <c r="CK606" s="26">
        <f t="shared" si="475"/>
        <v>0</v>
      </c>
      <c r="CL606" s="26" t="s">
        <v>86</v>
      </c>
      <c r="CM606" s="26">
        <f t="shared" si="476"/>
        <v>0</v>
      </c>
      <c r="CN606" s="26" t="s">
        <v>17</v>
      </c>
      <c r="CO606" s="26">
        <f t="shared" si="477"/>
        <v>0</v>
      </c>
      <c r="CP606" s="26" t="s">
        <v>27</v>
      </c>
      <c r="CQ606" s="26">
        <f t="shared" si="478"/>
        <v>0</v>
      </c>
      <c r="CR606" s="26" t="s">
        <v>26</v>
      </c>
      <c r="CS606" s="26">
        <f t="shared" si="479"/>
        <v>0</v>
      </c>
      <c r="CT606" s="26" t="s">
        <v>23</v>
      </c>
      <c r="CU606" s="26">
        <f t="shared" si="480"/>
        <v>0</v>
      </c>
    </row>
    <row r="607" spans="1:99" ht="15.75" x14ac:dyDescent="0.15">
      <c r="A607" s="23" t="s">
        <v>1305</v>
      </c>
      <c r="B607" s="24" t="s">
        <v>1306</v>
      </c>
      <c r="C607" s="23" t="s">
        <v>160</v>
      </c>
      <c r="D607" s="23" t="s">
        <v>9</v>
      </c>
      <c r="E607" s="25"/>
      <c r="F607" s="23">
        <v>0</v>
      </c>
      <c r="G607" s="26">
        <v>0</v>
      </c>
      <c r="H607" s="26">
        <v>92</v>
      </c>
      <c r="I607" s="26">
        <v>72</v>
      </c>
      <c r="J607" s="26">
        <v>92</v>
      </c>
      <c r="K607" s="26">
        <v>53</v>
      </c>
      <c r="L607" s="26">
        <v>0</v>
      </c>
      <c r="M607" s="26">
        <v>0</v>
      </c>
      <c r="N607" s="27">
        <v>67</v>
      </c>
      <c r="O607" s="26">
        <v>61</v>
      </c>
      <c r="P607" s="26">
        <f t="shared" si="481"/>
        <v>437</v>
      </c>
      <c r="Q607" s="28" t="str">
        <f>IF(D607="物理类",IF(P607&gt;=分数线!$C$2,"本科",""),IF(D607="历史类",IF(P607&gt;=分数线!$C$3,"本科","")))</f>
        <v/>
      </c>
      <c r="R607" s="28">
        <f t="shared" si="482"/>
        <v>0</v>
      </c>
      <c r="S607" s="28" t="str">
        <f>IF(D607="物理类",IF(P607&gt;=分数线!$C$6,"重本",""),IF(D607="历史类",IF(P607&gt;=分数线!$C$7,"重本","")))</f>
        <v/>
      </c>
      <c r="T607" s="28">
        <f t="shared" si="444"/>
        <v>0</v>
      </c>
      <c r="U607" s="28">
        <f t="shared" si="443"/>
        <v>0</v>
      </c>
      <c r="V607" s="26">
        <v>14</v>
      </c>
      <c r="W607" s="26" t="s">
        <v>78</v>
      </c>
      <c r="X607" s="26">
        <f t="shared" si="445"/>
        <v>0</v>
      </c>
      <c r="Y607" s="26" t="s">
        <v>161</v>
      </c>
      <c r="Z607" s="26">
        <f t="shared" si="446"/>
        <v>0</v>
      </c>
      <c r="AA607" s="26" t="s">
        <v>359</v>
      </c>
      <c r="AB607" s="26">
        <f t="shared" si="447"/>
        <v>0</v>
      </c>
      <c r="AC607" s="49" t="s">
        <v>27</v>
      </c>
      <c r="AD607" s="26">
        <f t="shared" si="448"/>
        <v>0</v>
      </c>
      <c r="AE607" s="29" t="s">
        <v>82</v>
      </c>
      <c r="AF607" s="26">
        <f t="shared" si="449"/>
        <v>0</v>
      </c>
      <c r="AG607" s="29" t="s">
        <v>92</v>
      </c>
      <c r="AH607" s="26">
        <f t="shared" si="450"/>
        <v>0</v>
      </c>
      <c r="AI607" s="26">
        <v>14</v>
      </c>
      <c r="AJ607" s="26" t="s">
        <v>85</v>
      </c>
      <c r="AK607" s="26">
        <f t="shared" si="451"/>
        <v>0</v>
      </c>
      <c r="AL607" s="26" t="s">
        <v>86</v>
      </c>
      <c r="AM607" s="26">
        <f t="shared" si="452"/>
        <v>0</v>
      </c>
      <c r="AN607" s="26" t="s">
        <v>306</v>
      </c>
      <c r="AO607" s="26">
        <f t="shared" si="453"/>
        <v>0</v>
      </c>
      <c r="AP607" s="26" t="s">
        <v>27</v>
      </c>
      <c r="AQ607" s="26">
        <f t="shared" si="454"/>
        <v>0</v>
      </c>
      <c r="AR607" s="26" t="s">
        <v>466</v>
      </c>
      <c r="AS607" s="26">
        <f t="shared" si="455"/>
        <v>0</v>
      </c>
      <c r="AT607" s="26" t="s">
        <v>602</v>
      </c>
      <c r="AU607" s="26">
        <f t="shared" si="456"/>
        <v>0</v>
      </c>
      <c r="AV607" s="26">
        <v>14</v>
      </c>
      <c r="AW607" s="26" t="s">
        <v>85</v>
      </c>
      <c r="AX607" s="26">
        <f t="shared" si="457"/>
        <v>0</v>
      </c>
      <c r="AY607" s="26" t="s">
        <v>86</v>
      </c>
      <c r="AZ607" s="26">
        <f t="shared" si="458"/>
        <v>0</v>
      </c>
      <c r="BA607" s="26" t="s">
        <v>306</v>
      </c>
      <c r="BB607" s="26">
        <f t="shared" si="459"/>
        <v>0</v>
      </c>
      <c r="BC607" s="26" t="s">
        <v>27</v>
      </c>
      <c r="BD607" s="26">
        <f t="shared" si="460"/>
        <v>0</v>
      </c>
      <c r="BE607" s="26" t="s">
        <v>466</v>
      </c>
      <c r="BF607" s="26">
        <f t="shared" si="461"/>
        <v>0</v>
      </c>
      <c r="BG607" s="26" t="s">
        <v>23</v>
      </c>
      <c r="BH607" s="26">
        <f t="shared" si="462"/>
        <v>0</v>
      </c>
      <c r="BI607" s="26">
        <v>14</v>
      </c>
      <c r="BJ607" s="26" t="s">
        <v>85</v>
      </c>
      <c r="BK607" s="26">
        <f t="shared" si="463"/>
        <v>0</v>
      </c>
      <c r="BL607" s="26" t="s">
        <v>86</v>
      </c>
      <c r="BM607" s="26">
        <f t="shared" si="464"/>
        <v>0</v>
      </c>
      <c r="BN607" s="26" t="s">
        <v>93</v>
      </c>
      <c r="BO607" s="26">
        <f t="shared" si="465"/>
        <v>0</v>
      </c>
      <c r="BP607" s="26" t="s">
        <v>27</v>
      </c>
      <c r="BQ607" s="26">
        <f t="shared" si="466"/>
        <v>0</v>
      </c>
      <c r="BR607" s="26" t="s">
        <v>466</v>
      </c>
      <c r="BS607" s="26">
        <f t="shared" si="467"/>
        <v>0</v>
      </c>
      <c r="BT607" s="26" t="s">
        <v>23</v>
      </c>
      <c r="BU607" s="26">
        <f t="shared" si="468"/>
        <v>0</v>
      </c>
      <c r="BV607" s="26">
        <v>14</v>
      </c>
      <c r="BW607" s="26" t="s">
        <v>85</v>
      </c>
      <c r="BX607" s="26">
        <f t="shared" si="469"/>
        <v>0</v>
      </c>
      <c r="BY607" s="26" t="s">
        <v>86</v>
      </c>
      <c r="BZ607" s="26">
        <f t="shared" si="470"/>
        <v>0</v>
      </c>
      <c r="CA607" s="26" t="s">
        <v>17</v>
      </c>
      <c r="CB607" s="26">
        <f t="shared" si="471"/>
        <v>0</v>
      </c>
      <c r="CC607" s="26" t="s">
        <v>27</v>
      </c>
      <c r="CD607" s="26">
        <f t="shared" si="472"/>
        <v>0</v>
      </c>
      <c r="CE607" s="26" t="s">
        <v>87</v>
      </c>
      <c r="CF607" s="26">
        <f t="shared" si="473"/>
        <v>0</v>
      </c>
      <c r="CG607" s="26" t="s">
        <v>23</v>
      </c>
      <c r="CH607" s="26">
        <f t="shared" si="474"/>
        <v>0</v>
      </c>
      <c r="CI607" s="26">
        <v>14</v>
      </c>
      <c r="CJ607" s="26" t="s">
        <v>85</v>
      </c>
      <c r="CK607" s="26">
        <f t="shared" si="475"/>
        <v>0</v>
      </c>
      <c r="CL607" s="26" t="s">
        <v>86</v>
      </c>
      <c r="CM607" s="26">
        <f t="shared" si="476"/>
        <v>0</v>
      </c>
      <c r="CN607" s="26" t="s">
        <v>17</v>
      </c>
      <c r="CO607" s="26">
        <f t="shared" si="477"/>
        <v>0</v>
      </c>
      <c r="CP607" s="26" t="s">
        <v>27</v>
      </c>
      <c r="CQ607" s="26">
        <f t="shared" si="478"/>
        <v>0</v>
      </c>
      <c r="CR607" s="26" t="s">
        <v>26</v>
      </c>
      <c r="CS607" s="26">
        <f t="shared" si="479"/>
        <v>0</v>
      </c>
      <c r="CT607" s="26" t="s">
        <v>23</v>
      </c>
      <c r="CU607" s="26">
        <f t="shared" si="480"/>
        <v>0</v>
      </c>
    </row>
    <row r="608" spans="1:99" ht="15.75" x14ac:dyDescent="0.15">
      <c r="A608" s="23" t="s">
        <v>1307</v>
      </c>
      <c r="B608" s="24" t="s">
        <v>1308</v>
      </c>
      <c r="C608" s="23" t="s">
        <v>160</v>
      </c>
      <c r="D608" s="23" t="s">
        <v>9</v>
      </c>
      <c r="E608" s="25"/>
      <c r="F608" s="23">
        <v>0</v>
      </c>
      <c r="G608" s="26">
        <v>0</v>
      </c>
      <c r="H608" s="26">
        <v>102</v>
      </c>
      <c r="I608" s="26">
        <v>55</v>
      </c>
      <c r="J608" s="26">
        <v>53</v>
      </c>
      <c r="K608" s="26">
        <v>68</v>
      </c>
      <c r="L608" s="26">
        <v>0</v>
      </c>
      <c r="M608" s="26">
        <v>0</v>
      </c>
      <c r="N608" s="27">
        <v>87</v>
      </c>
      <c r="O608" s="26">
        <v>72</v>
      </c>
      <c r="P608" s="26">
        <f t="shared" si="481"/>
        <v>437</v>
      </c>
      <c r="Q608" s="28" t="str">
        <f>IF(D608="物理类",IF(P608&gt;=分数线!$C$2,"本科",""),IF(D608="历史类",IF(P608&gt;=分数线!$C$3,"本科","")))</f>
        <v/>
      </c>
      <c r="R608" s="28">
        <f t="shared" si="482"/>
        <v>0</v>
      </c>
      <c r="S608" s="28" t="str">
        <f>IF(D608="物理类",IF(P608&gt;=分数线!$C$6,"重本",""),IF(D608="历史类",IF(P608&gt;=分数线!$C$7,"重本","")))</f>
        <v/>
      </c>
      <c r="T608" s="28">
        <f t="shared" si="444"/>
        <v>0</v>
      </c>
      <c r="U608" s="28">
        <f t="shared" si="443"/>
        <v>0</v>
      </c>
      <c r="V608" s="26">
        <v>14</v>
      </c>
      <c r="W608" s="26" t="s">
        <v>85</v>
      </c>
      <c r="X608" s="26">
        <f t="shared" si="445"/>
        <v>0</v>
      </c>
      <c r="Y608" s="26" t="s">
        <v>86</v>
      </c>
      <c r="Z608" s="26">
        <f t="shared" si="446"/>
        <v>0</v>
      </c>
      <c r="AA608" s="26" t="s">
        <v>306</v>
      </c>
      <c r="AB608" s="26">
        <f t="shared" si="447"/>
        <v>0</v>
      </c>
      <c r="AC608" s="49" t="s">
        <v>65</v>
      </c>
      <c r="AD608" s="26">
        <f t="shared" si="448"/>
        <v>0</v>
      </c>
      <c r="AE608" s="29" t="s">
        <v>466</v>
      </c>
      <c r="AF608" s="26">
        <f t="shared" si="449"/>
        <v>0</v>
      </c>
      <c r="AG608" s="29" t="s">
        <v>602</v>
      </c>
      <c r="AH608" s="26">
        <f t="shared" si="450"/>
        <v>0</v>
      </c>
      <c r="AI608" s="26">
        <v>14</v>
      </c>
      <c r="AJ608" s="26" t="s">
        <v>85</v>
      </c>
      <c r="AK608" s="26">
        <f t="shared" si="451"/>
        <v>0</v>
      </c>
      <c r="AL608" s="26" t="s">
        <v>86</v>
      </c>
      <c r="AM608" s="26">
        <f t="shared" si="452"/>
        <v>0</v>
      </c>
      <c r="AN608" s="26" t="s">
        <v>306</v>
      </c>
      <c r="AO608" s="26">
        <f t="shared" si="453"/>
        <v>0</v>
      </c>
      <c r="AP608" s="26" t="s">
        <v>27</v>
      </c>
      <c r="AQ608" s="26">
        <f t="shared" si="454"/>
        <v>0</v>
      </c>
      <c r="AR608" s="26" t="s">
        <v>466</v>
      </c>
      <c r="AS608" s="26">
        <f t="shared" si="455"/>
        <v>0</v>
      </c>
      <c r="AT608" s="26" t="s">
        <v>602</v>
      </c>
      <c r="AU608" s="26">
        <f t="shared" si="456"/>
        <v>0</v>
      </c>
      <c r="AV608" s="26">
        <v>14</v>
      </c>
      <c r="AW608" s="26" t="s">
        <v>85</v>
      </c>
      <c r="AX608" s="26">
        <f t="shared" si="457"/>
        <v>0</v>
      </c>
      <c r="AY608" s="26" t="s">
        <v>86</v>
      </c>
      <c r="AZ608" s="26">
        <f t="shared" si="458"/>
        <v>0</v>
      </c>
      <c r="BA608" s="26" t="s">
        <v>306</v>
      </c>
      <c r="BB608" s="26">
        <f t="shared" si="459"/>
        <v>0</v>
      </c>
      <c r="BC608" s="26" t="s">
        <v>27</v>
      </c>
      <c r="BD608" s="26">
        <f t="shared" si="460"/>
        <v>0</v>
      </c>
      <c r="BE608" s="26" t="s">
        <v>466</v>
      </c>
      <c r="BF608" s="26">
        <f t="shared" si="461"/>
        <v>0</v>
      </c>
      <c r="BG608" s="26" t="s">
        <v>23</v>
      </c>
      <c r="BH608" s="26">
        <f t="shared" si="462"/>
        <v>0</v>
      </c>
      <c r="BI608" s="26">
        <v>14</v>
      </c>
      <c r="BJ608" s="26" t="s">
        <v>85</v>
      </c>
      <c r="BK608" s="26">
        <f t="shared" si="463"/>
        <v>0</v>
      </c>
      <c r="BL608" s="26" t="s">
        <v>86</v>
      </c>
      <c r="BM608" s="26">
        <f t="shared" si="464"/>
        <v>0</v>
      </c>
      <c r="BN608" s="26" t="s">
        <v>93</v>
      </c>
      <c r="BO608" s="26">
        <f t="shared" si="465"/>
        <v>0</v>
      </c>
      <c r="BP608" s="26" t="s">
        <v>27</v>
      </c>
      <c r="BQ608" s="26">
        <f t="shared" si="466"/>
        <v>0</v>
      </c>
      <c r="BR608" s="26" t="s">
        <v>466</v>
      </c>
      <c r="BS608" s="26">
        <f t="shared" si="467"/>
        <v>0</v>
      </c>
      <c r="BT608" s="26" t="s">
        <v>23</v>
      </c>
      <c r="BU608" s="26">
        <f t="shared" si="468"/>
        <v>0</v>
      </c>
      <c r="BV608" s="26">
        <v>14</v>
      </c>
      <c r="BW608" s="26" t="s">
        <v>85</v>
      </c>
      <c r="BX608" s="26">
        <f t="shared" si="469"/>
        <v>0</v>
      </c>
      <c r="BY608" s="26" t="s">
        <v>86</v>
      </c>
      <c r="BZ608" s="26">
        <f t="shared" si="470"/>
        <v>0</v>
      </c>
      <c r="CA608" s="26" t="s">
        <v>17</v>
      </c>
      <c r="CB608" s="26">
        <f t="shared" si="471"/>
        <v>0</v>
      </c>
      <c r="CC608" s="26" t="s">
        <v>27</v>
      </c>
      <c r="CD608" s="26">
        <f t="shared" si="472"/>
        <v>0</v>
      </c>
      <c r="CE608" s="26" t="s">
        <v>87</v>
      </c>
      <c r="CF608" s="26">
        <f t="shared" si="473"/>
        <v>0</v>
      </c>
      <c r="CG608" s="26" t="s">
        <v>23</v>
      </c>
      <c r="CH608" s="26">
        <f t="shared" si="474"/>
        <v>0</v>
      </c>
      <c r="CI608" s="26">
        <v>14</v>
      </c>
      <c r="CJ608" s="26" t="s">
        <v>85</v>
      </c>
      <c r="CK608" s="26">
        <f t="shared" si="475"/>
        <v>0</v>
      </c>
      <c r="CL608" s="26" t="s">
        <v>86</v>
      </c>
      <c r="CM608" s="26">
        <f t="shared" si="476"/>
        <v>0</v>
      </c>
      <c r="CN608" s="26" t="s">
        <v>17</v>
      </c>
      <c r="CO608" s="26">
        <f t="shared" si="477"/>
        <v>0</v>
      </c>
      <c r="CP608" s="26" t="s">
        <v>27</v>
      </c>
      <c r="CQ608" s="26">
        <f t="shared" si="478"/>
        <v>0</v>
      </c>
      <c r="CR608" s="26" t="s">
        <v>26</v>
      </c>
      <c r="CS608" s="26">
        <f t="shared" si="479"/>
        <v>0</v>
      </c>
      <c r="CT608" s="26" t="s">
        <v>23</v>
      </c>
      <c r="CU608" s="26">
        <f t="shared" si="480"/>
        <v>0</v>
      </c>
    </row>
    <row r="609" spans="1:99" ht="15.75" x14ac:dyDescent="0.15">
      <c r="A609" s="23" t="s">
        <v>1309</v>
      </c>
      <c r="B609" s="24" t="s">
        <v>1310</v>
      </c>
      <c r="C609" s="23" t="s">
        <v>160</v>
      </c>
      <c r="D609" s="23" t="s">
        <v>9</v>
      </c>
      <c r="E609" s="25"/>
      <c r="F609" s="23">
        <v>0</v>
      </c>
      <c r="G609" s="26">
        <v>0</v>
      </c>
      <c r="H609" s="26">
        <v>99</v>
      </c>
      <c r="I609" s="26">
        <v>77</v>
      </c>
      <c r="J609" s="26">
        <v>43</v>
      </c>
      <c r="K609" s="26">
        <v>80</v>
      </c>
      <c r="L609" s="26">
        <v>0</v>
      </c>
      <c r="M609" s="26">
        <v>0</v>
      </c>
      <c r="N609" s="27">
        <v>65</v>
      </c>
      <c r="O609" s="26">
        <v>66</v>
      </c>
      <c r="P609" s="26">
        <f t="shared" si="481"/>
        <v>430</v>
      </c>
      <c r="Q609" s="28" t="str">
        <f>IF(D609="物理类",IF(P609&gt;=分数线!$C$2,"本科",""),IF(D609="历史类",IF(P609&gt;=分数线!$C$3,"本科","")))</f>
        <v/>
      </c>
      <c r="R609" s="28">
        <f t="shared" si="482"/>
        <v>0</v>
      </c>
      <c r="S609" s="28" t="str">
        <f>IF(D609="物理类",IF(P609&gt;=分数线!$C$6,"重本",""),IF(D609="历史类",IF(P609&gt;=分数线!$C$7,"重本","")))</f>
        <v/>
      </c>
      <c r="T609" s="28">
        <f t="shared" si="444"/>
        <v>0</v>
      </c>
      <c r="U609" s="28">
        <f t="shared" si="443"/>
        <v>0</v>
      </c>
      <c r="V609" s="26">
        <v>14</v>
      </c>
      <c r="W609" s="26" t="s">
        <v>301</v>
      </c>
      <c r="X609" s="26">
        <f t="shared" si="445"/>
        <v>0</v>
      </c>
      <c r="Y609" s="26" t="s">
        <v>79</v>
      </c>
      <c r="Z609" s="26">
        <f t="shared" si="446"/>
        <v>0</v>
      </c>
      <c r="AA609" s="26" t="s">
        <v>80</v>
      </c>
      <c r="AB609" s="26">
        <f t="shared" si="447"/>
        <v>0</v>
      </c>
      <c r="AC609" s="49" t="s">
        <v>933</v>
      </c>
      <c r="AD609" s="26">
        <f t="shared" si="448"/>
        <v>0</v>
      </c>
      <c r="AE609" s="29" t="s">
        <v>470</v>
      </c>
      <c r="AF609" s="26">
        <f t="shared" si="449"/>
        <v>0</v>
      </c>
      <c r="AG609" s="29" t="s">
        <v>23</v>
      </c>
      <c r="AH609" s="26">
        <f t="shared" si="450"/>
        <v>0</v>
      </c>
      <c r="AI609" s="26">
        <v>14</v>
      </c>
      <c r="AJ609" s="26" t="s">
        <v>85</v>
      </c>
      <c r="AK609" s="26">
        <f t="shared" si="451"/>
        <v>0</v>
      </c>
      <c r="AL609" s="26" t="s">
        <v>86</v>
      </c>
      <c r="AM609" s="26">
        <f t="shared" si="452"/>
        <v>0</v>
      </c>
      <c r="AN609" s="26" t="s">
        <v>306</v>
      </c>
      <c r="AO609" s="26">
        <f t="shared" si="453"/>
        <v>0</v>
      </c>
      <c r="AP609" s="26" t="s">
        <v>27</v>
      </c>
      <c r="AQ609" s="26">
        <f t="shared" si="454"/>
        <v>0</v>
      </c>
      <c r="AR609" s="26" t="s">
        <v>466</v>
      </c>
      <c r="AS609" s="26">
        <f t="shared" si="455"/>
        <v>0</v>
      </c>
      <c r="AT609" s="26" t="s">
        <v>602</v>
      </c>
      <c r="AU609" s="26">
        <f t="shared" si="456"/>
        <v>0</v>
      </c>
      <c r="AV609" s="26">
        <v>14</v>
      </c>
      <c r="AW609" s="26" t="s">
        <v>85</v>
      </c>
      <c r="AX609" s="26">
        <f t="shared" si="457"/>
        <v>0</v>
      </c>
      <c r="AY609" s="26" t="s">
        <v>86</v>
      </c>
      <c r="AZ609" s="26">
        <f t="shared" si="458"/>
        <v>0</v>
      </c>
      <c r="BA609" s="26" t="s">
        <v>306</v>
      </c>
      <c r="BB609" s="26">
        <f t="shared" si="459"/>
        <v>0</v>
      </c>
      <c r="BC609" s="26" t="s">
        <v>27</v>
      </c>
      <c r="BD609" s="26">
        <f t="shared" si="460"/>
        <v>0</v>
      </c>
      <c r="BE609" s="26" t="s">
        <v>466</v>
      </c>
      <c r="BF609" s="26">
        <f t="shared" si="461"/>
        <v>0</v>
      </c>
      <c r="BG609" s="26" t="s">
        <v>23</v>
      </c>
      <c r="BH609" s="26">
        <f t="shared" si="462"/>
        <v>0</v>
      </c>
      <c r="BI609" s="26">
        <v>14</v>
      </c>
      <c r="BJ609" s="26" t="s">
        <v>85</v>
      </c>
      <c r="BK609" s="26">
        <f t="shared" si="463"/>
        <v>0</v>
      </c>
      <c r="BL609" s="26" t="s">
        <v>86</v>
      </c>
      <c r="BM609" s="26">
        <f t="shared" si="464"/>
        <v>0</v>
      </c>
      <c r="BN609" s="26" t="s">
        <v>93</v>
      </c>
      <c r="BO609" s="26">
        <f t="shared" si="465"/>
        <v>0</v>
      </c>
      <c r="BP609" s="26" t="s">
        <v>27</v>
      </c>
      <c r="BQ609" s="26">
        <f t="shared" si="466"/>
        <v>0</v>
      </c>
      <c r="BR609" s="26" t="s">
        <v>466</v>
      </c>
      <c r="BS609" s="26">
        <f t="shared" si="467"/>
        <v>0</v>
      </c>
      <c r="BT609" s="26" t="s">
        <v>23</v>
      </c>
      <c r="BU609" s="26">
        <f t="shared" si="468"/>
        <v>0</v>
      </c>
      <c r="BV609" s="26">
        <v>14</v>
      </c>
      <c r="BW609" s="26" t="s">
        <v>85</v>
      </c>
      <c r="BX609" s="26">
        <f t="shared" si="469"/>
        <v>0</v>
      </c>
      <c r="BY609" s="26" t="s">
        <v>86</v>
      </c>
      <c r="BZ609" s="26">
        <f t="shared" si="470"/>
        <v>0</v>
      </c>
      <c r="CA609" s="26" t="s">
        <v>17</v>
      </c>
      <c r="CB609" s="26">
        <f t="shared" si="471"/>
        <v>0</v>
      </c>
      <c r="CC609" s="26" t="s">
        <v>27</v>
      </c>
      <c r="CD609" s="26">
        <f t="shared" si="472"/>
        <v>0</v>
      </c>
      <c r="CE609" s="26" t="s">
        <v>87</v>
      </c>
      <c r="CF609" s="26">
        <f t="shared" si="473"/>
        <v>0</v>
      </c>
      <c r="CG609" s="26" t="s">
        <v>23</v>
      </c>
      <c r="CH609" s="26">
        <f t="shared" si="474"/>
        <v>0</v>
      </c>
      <c r="CI609" s="26">
        <v>14</v>
      </c>
      <c r="CJ609" s="26" t="s">
        <v>85</v>
      </c>
      <c r="CK609" s="26">
        <f t="shared" si="475"/>
        <v>0</v>
      </c>
      <c r="CL609" s="26" t="s">
        <v>86</v>
      </c>
      <c r="CM609" s="26">
        <f t="shared" si="476"/>
        <v>0</v>
      </c>
      <c r="CN609" s="26" t="s">
        <v>17</v>
      </c>
      <c r="CO609" s="26">
        <f t="shared" si="477"/>
        <v>0</v>
      </c>
      <c r="CP609" s="26" t="s">
        <v>27</v>
      </c>
      <c r="CQ609" s="26">
        <f t="shared" si="478"/>
        <v>0</v>
      </c>
      <c r="CR609" s="26" t="s">
        <v>26</v>
      </c>
      <c r="CS609" s="26">
        <f t="shared" si="479"/>
        <v>0</v>
      </c>
      <c r="CT609" s="26" t="s">
        <v>23</v>
      </c>
      <c r="CU609" s="26">
        <f t="shared" si="480"/>
        <v>0</v>
      </c>
    </row>
    <row r="610" spans="1:99" ht="15.75" x14ac:dyDescent="0.15">
      <c r="A610" s="23" t="s">
        <v>1311</v>
      </c>
      <c r="B610" s="24" t="s">
        <v>1312</v>
      </c>
      <c r="C610" s="23" t="s">
        <v>160</v>
      </c>
      <c r="D610" s="23" t="s">
        <v>9</v>
      </c>
      <c r="E610" s="25"/>
      <c r="F610" s="23">
        <v>0</v>
      </c>
      <c r="G610" s="26">
        <v>0</v>
      </c>
      <c r="H610" s="26">
        <v>93</v>
      </c>
      <c r="I610" s="26">
        <v>76</v>
      </c>
      <c r="J610" s="26">
        <v>48</v>
      </c>
      <c r="K610" s="26">
        <v>71</v>
      </c>
      <c r="L610" s="26">
        <v>0</v>
      </c>
      <c r="M610" s="26">
        <v>0</v>
      </c>
      <c r="N610" s="27">
        <v>62</v>
      </c>
      <c r="O610" s="26">
        <v>72</v>
      </c>
      <c r="P610" s="26">
        <f t="shared" si="481"/>
        <v>422</v>
      </c>
      <c r="Q610" s="28" t="str">
        <f>IF(D610="物理类",IF(P610&gt;=分数线!$C$2,"本科",""),IF(D610="历史类",IF(P610&gt;=分数线!$C$3,"本科","")))</f>
        <v/>
      </c>
      <c r="R610" s="28">
        <f t="shared" si="482"/>
        <v>0</v>
      </c>
      <c r="S610" s="28" t="str">
        <f>IF(D610="物理类",IF(P610&gt;=分数线!$C$6,"重本",""),IF(D610="历史类",IF(P610&gt;=分数线!$C$7,"重本","")))</f>
        <v/>
      </c>
      <c r="T610" s="28">
        <f t="shared" si="444"/>
        <v>0</v>
      </c>
      <c r="U610" s="28">
        <f t="shared" si="443"/>
        <v>0</v>
      </c>
      <c r="V610" s="26">
        <v>14</v>
      </c>
      <c r="W610" s="26" t="s">
        <v>347</v>
      </c>
      <c r="X610" s="26">
        <f t="shared" si="445"/>
        <v>0</v>
      </c>
      <c r="Y610" s="26" t="s">
        <v>217</v>
      </c>
      <c r="Z610" s="26">
        <f t="shared" si="446"/>
        <v>0</v>
      </c>
      <c r="AA610" s="26" t="s">
        <v>348</v>
      </c>
      <c r="AB610" s="26">
        <f t="shared" si="447"/>
        <v>0</v>
      </c>
      <c r="AC610" s="49" t="s">
        <v>81</v>
      </c>
      <c r="AD610" s="26">
        <f t="shared" si="448"/>
        <v>0</v>
      </c>
      <c r="AE610" s="29" t="s">
        <v>470</v>
      </c>
      <c r="AF610" s="26">
        <f t="shared" si="449"/>
        <v>0</v>
      </c>
      <c r="AG610" s="29" t="s">
        <v>565</v>
      </c>
      <c r="AH610" s="26">
        <f t="shared" si="450"/>
        <v>0</v>
      </c>
      <c r="AI610" s="26">
        <v>14</v>
      </c>
      <c r="AJ610" s="26" t="s">
        <v>85</v>
      </c>
      <c r="AK610" s="26">
        <f t="shared" si="451"/>
        <v>0</v>
      </c>
      <c r="AL610" s="26" t="s">
        <v>86</v>
      </c>
      <c r="AM610" s="26">
        <f t="shared" si="452"/>
        <v>0</v>
      </c>
      <c r="AN610" s="26" t="s">
        <v>306</v>
      </c>
      <c r="AO610" s="26">
        <f t="shared" si="453"/>
        <v>0</v>
      </c>
      <c r="AP610" s="26" t="s">
        <v>27</v>
      </c>
      <c r="AQ610" s="26">
        <f t="shared" si="454"/>
        <v>0</v>
      </c>
      <c r="AR610" s="26" t="s">
        <v>466</v>
      </c>
      <c r="AS610" s="26">
        <f t="shared" si="455"/>
        <v>0</v>
      </c>
      <c r="AT610" s="26" t="s">
        <v>602</v>
      </c>
      <c r="AU610" s="26">
        <f t="shared" si="456"/>
        <v>0</v>
      </c>
      <c r="AV610" s="26">
        <v>14</v>
      </c>
      <c r="AW610" s="26" t="s">
        <v>85</v>
      </c>
      <c r="AX610" s="26">
        <f t="shared" si="457"/>
        <v>0</v>
      </c>
      <c r="AY610" s="26" t="s">
        <v>86</v>
      </c>
      <c r="AZ610" s="26">
        <f t="shared" si="458"/>
        <v>0</v>
      </c>
      <c r="BA610" s="26" t="s">
        <v>306</v>
      </c>
      <c r="BB610" s="26">
        <f t="shared" si="459"/>
        <v>0</v>
      </c>
      <c r="BC610" s="26" t="s">
        <v>27</v>
      </c>
      <c r="BD610" s="26">
        <f t="shared" si="460"/>
        <v>0</v>
      </c>
      <c r="BE610" s="26" t="s">
        <v>466</v>
      </c>
      <c r="BF610" s="26">
        <f t="shared" si="461"/>
        <v>0</v>
      </c>
      <c r="BG610" s="26" t="s">
        <v>23</v>
      </c>
      <c r="BH610" s="26">
        <f t="shared" si="462"/>
        <v>0</v>
      </c>
      <c r="BI610" s="26">
        <v>14</v>
      </c>
      <c r="BJ610" s="26" t="s">
        <v>85</v>
      </c>
      <c r="BK610" s="26">
        <f t="shared" si="463"/>
        <v>0</v>
      </c>
      <c r="BL610" s="26" t="s">
        <v>86</v>
      </c>
      <c r="BM610" s="26">
        <f t="shared" si="464"/>
        <v>0</v>
      </c>
      <c r="BN610" s="26" t="s">
        <v>93</v>
      </c>
      <c r="BO610" s="26">
        <f t="shared" si="465"/>
        <v>0</v>
      </c>
      <c r="BP610" s="26" t="s">
        <v>27</v>
      </c>
      <c r="BQ610" s="26">
        <f t="shared" si="466"/>
        <v>0</v>
      </c>
      <c r="BR610" s="26" t="s">
        <v>466</v>
      </c>
      <c r="BS610" s="26">
        <f t="shared" si="467"/>
        <v>0</v>
      </c>
      <c r="BT610" s="26" t="s">
        <v>23</v>
      </c>
      <c r="BU610" s="26">
        <f t="shared" si="468"/>
        <v>0</v>
      </c>
      <c r="BV610" s="26">
        <v>14</v>
      </c>
      <c r="BW610" s="26" t="s">
        <v>85</v>
      </c>
      <c r="BX610" s="26">
        <f t="shared" si="469"/>
        <v>0</v>
      </c>
      <c r="BY610" s="26" t="s">
        <v>86</v>
      </c>
      <c r="BZ610" s="26">
        <f t="shared" si="470"/>
        <v>0</v>
      </c>
      <c r="CA610" s="26" t="s">
        <v>17</v>
      </c>
      <c r="CB610" s="26">
        <f t="shared" si="471"/>
        <v>0</v>
      </c>
      <c r="CC610" s="26" t="s">
        <v>27</v>
      </c>
      <c r="CD610" s="26">
        <f t="shared" si="472"/>
        <v>0</v>
      </c>
      <c r="CE610" s="26" t="s">
        <v>87</v>
      </c>
      <c r="CF610" s="26">
        <f t="shared" si="473"/>
        <v>0</v>
      </c>
      <c r="CG610" s="26" t="s">
        <v>23</v>
      </c>
      <c r="CH610" s="26">
        <f t="shared" si="474"/>
        <v>0</v>
      </c>
      <c r="CI610" s="26">
        <v>14</v>
      </c>
      <c r="CJ610" s="26" t="s">
        <v>85</v>
      </c>
      <c r="CK610" s="26">
        <f t="shared" si="475"/>
        <v>0</v>
      </c>
      <c r="CL610" s="26" t="s">
        <v>86</v>
      </c>
      <c r="CM610" s="26">
        <f t="shared" si="476"/>
        <v>0</v>
      </c>
      <c r="CN610" s="26" t="s">
        <v>17</v>
      </c>
      <c r="CO610" s="26">
        <f t="shared" si="477"/>
        <v>0</v>
      </c>
      <c r="CP610" s="26" t="s">
        <v>27</v>
      </c>
      <c r="CQ610" s="26">
        <f t="shared" si="478"/>
        <v>0</v>
      </c>
      <c r="CR610" s="26" t="s">
        <v>26</v>
      </c>
      <c r="CS610" s="26">
        <f t="shared" si="479"/>
        <v>0</v>
      </c>
      <c r="CT610" s="26" t="s">
        <v>23</v>
      </c>
      <c r="CU610" s="26">
        <f t="shared" si="480"/>
        <v>0</v>
      </c>
    </row>
    <row r="611" spans="1:99" ht="15.75" x14ac:dyDescent="0.15">
      <c r="A611" s="23" t="s">
        <v>1313</v>
      </c>
      <c r="B611" s="24" t="s">
        <v>1314</v>
      </c>
      <c r="C611" s="23" t="s">
        <v>160</v>
      </c>
      <c r="D611" s="23" t="s">
        <v>9</v>
      </c>
      <c r="E611" s="25"/>
      <c r="F611" s="23">
        <v>0</v>
      </c>
      <c r="G611" s="26">
        <v>0</v>
      </c>
      <c r="H611" s="26">
        <v>90</v>
      </c>
      <c r="I611" s="26">
        <v>58</v>
      </c>
      <c r="J611" s="26">
        <v>71</v>
      </c>
      <c r="K611" s="26">
        <v>65</v>
      </c>
      <c r="L611" s="26">
        <v>0</v>
      </c>
      <c r="M611" s="26">
        <v>0</v>
      </c>
      <c r="N611" s="27">
        <v>63</v>
      </c>
      <c r="O611" s="26">
        <v>71</v>
      </c>
      <c r="P611" s="26">
        <f t="shared" si="481"/>
        <v>418</v>
      </c>
      <c r="Q611" s="28" t="str">
        <f>IF(D611="物理类",IF(P611&gt;=分数线!$C$2,"本科",""),IF(D611="历史类",IF(P611&gt;=分数线!$C$3,"本科","")))</f>
        <v/>
      </c>
      <c r="R611" s="28">
        <f t="shared" si="482"/>
        <v>0</v>
      </c>
      <c r="S611" s="28" t="str">
        <f>IF(D611="物理类",IF(P611&gt;=分数线!$C$6,"重本",""),IF(D611="历史类",IF(P611&gt;=分数线!$C$7,"重本","")))</f>
        <v/>
      </c>
      <c r="T611" s="28">
        <f t="shared" si="444"/>
        <v>0</v>
      </c>
      <c r="U611" s="28">
        <f t="shared" si="443"/>
        <v>0</v>
      </c>
      <c r="V611" s="26">
        <v>14</v>
      </c>
      <c r="W611" s="26" t="s">
        <v>301</v>
      </c>
      <c r="X611" s="26">
        <f t="shared" si="445"/>
        <v>0</v>
      </c>
      <c r="Y611" s="26" t="s">
        <v>79</v>
      </c>
      <c r="Z611" s="26">
        <f t="shared" si="446"/>
        <v>0</v>
      </c>
      <c r="AA611" s="26" t="s">
        <v>80</v>
      </c>
      <c r="AB611" s="26">
        <f t="shared" si="447"/>
        <v>0</v>
      </c>
      <c r="AC611" s="49" t="s">
        <v>933</v>
      </c>
      <c r="AD611" s="26">
        <f t="shared" si="448"/>
        <v>0</v>
      </c>
      <c r="AE611" s="29" t="s">
        <v>470</v>
      </c>
      <c r="AF611" s="26">
        <f t="shared" si="449"/>
        <v>0</v>
      </c>
      <c r="AG611" s="29" t="s">
        <v>23</v>
      </c>
      <c r="AH611" s="26">
        <f t="shared" si="450"/>
        <v>0</v>
      </c>
      <c r="AI611" s="26">
        <v>14</v>
      </c>
      <c r="AJ611" s="26" t="s">
        <v>85</v>
      </c>
      <c r="AK611" s="26">
        <f t="shared" si="451"/>
        <v>0</v>
      </c>
      <c r="AL611" s="26" t="s">
        <v>86</v>
      </c>
      <c r="AM611" s="26">
        <f t="shared" si="452"/>
        <v>0</v>
      </c>
      <c r="AN611" s="26" t="s">
        <v>306</v>
      </c>
      <c r="AO611" s="26">
        <f t="shared" si="453"/>
        <v>0</v>
      </c>
      <c r="AP611" s="26" t="s">
        <v>27</v>
      </c>
      <c r="AQ611" s="26">
        <f t="shared" si="454"/>
        <v>0</v>
      </c>
      <c r="AR611" s="26" t="s">
        <v>466</v>
      </c>
      <c r="AS611" s="26">
        <f t="shared" si="455"/>
        <v>0</v>
      </c>
      <c r="AT611" s="26" t="s">
        <v>602</v>
      </c>
      <c r="AU611" s="26">
        <f t="shared" si="456"/>
        <v>0</v>
      </c>
      <c r="AV611" s="26">
        <v>14</v>
      </c>
      <c r="AW611" s="26" t="s">
        <v>85</v>
      </c>
      <c r="AX611" s="26">
        <f t="shared" si="457"/>
        <v>0</v>
      </c>
      <c r="AY611" s="26" t="s">
        <v>86</v>
      </c>
      <c r="AZ611" s="26">
        <f t="shared" si="458"/>
        <v>0</v>
      </c>
      <c r="BA611" s="26" t="s">
        <v>306</v>
      </c>
      <c r="BB611" s="26">
        <f t="shared" si="459"/>
        <v>0</v>
      </c>
      <c r="BC611" s="26" t="s">
        <v>27</v>
      </c>
      <c r="BD611" s="26">
        <f t="shared" si="460"/>
        <v>0</v>
      </c>
      <c r="BE611" s="26" t="s">
        <v>466</v>
      </c>
      <c r="BF611" s="26">
        <f t="shared" si="461"/>
        <v>0</v>
      </c>
      <c r="BG611" s="26" t="s">
        <v>23</v>
      </c>
      <c r="BH611" s="26">
        <f t="shared" si="462"/>
        <v>0</v>
      </c>
      <c r="BI611" s="26">
        <v>14</v>
      </c>
      <c r="BJ611" s="26" t="s">
        <v>85</v>
      </c>
      <c r="BK611" s="26">
        <f t="shared" si="463"/>
        <v>0</v>
      </c>
      <c r="BL611" s="26" t="s">
        <v>86</v>
      </c>
      <c r="BM611" s="26">
        <f t="shared" si="464"/>
        <v>0</v>
      </c>
      <c r="BN611" s="26" t="s">
        <v>93</v>
      </c>
      <c r="BO611" s="26">
        <f t="shared" si="465"/>
        <v>0</v>
      </c>
      <c r="BP611" s="26" t="s">
        <v>27</v>
      </c>
      <c r="BQ611" s="26">
        <f t="shared" si="466"/>
        <v>0</v>
      </c>
      <c r="BR611" s="26" t="s">
        <v>466</v>
      </c>
      <c r="BS611" s="26">
        <f t="shared" si="467"/>
        <v>0</v>
      </c>
      <c r="BT611" s="26" t="s">
        <v>23</v>
      </c>
      <c r="BU611" s="26">
        <f t="shared" si="468"/>
        <v>0</v>
      </c>
      <c r="BV611" s="26">
        <v>14</v>
      </c>
      <c r="BW611" s="26" t="s">
        <v>85</v>
      </c>
      <c r="BX611" s="26">
        <f t="shared" si="469"/>
        <v>0</v>
      </c>
      <c r="BY611" s="26" t="s">
        <v>86</v>
      </c>
      <c r="BZ611" s="26">
        <f t="shared" si="470"/>
        <v>0</v>
      </c>
      <c r="CA611" s="26" t="s">
        <v>17</v>
      </c>
      <c r="CB611" s="26">
        <f t="shared" si="471"/>
        <v>0</v>
      </c>
      <c r="CC611" s="26" t="s">
        <v>27</v>
      </c>
      <c r="CD611" s="26">
        <f t="shared" si="472"/>
        <v>0</v>
      </c>
      <c r="CE611" s="26" t="s">
        <v>87</v>
      </c>
      <c r="CF611" s="26">
        <f t="shared" si="473"/>
        <v>0</v>
      </c>
      <c r="CG611" s="26" t="s">
        <v>23</v>
      </c>
      <c r="CH611" s="26">
        <f t="shared" si="474"/>
        <v>0</v>
      </c>
      <c r="CI611" s="26">
        <v>14</v>
      </c>
      <c r="CJ611" s="26" t="s">
        <v>85</v>
      </c>
      <c r="CK611" s="26">
        <f t="shared" si="475"/>
        <v>0</v>
      </c>
      <c r="CL611" s="26" t="s">
        <v>86</v>
      </c>
      <c r="CM611" s="26">
        <f t="shared" si="476"/>
        <v>0</v>
      </c>
      <c r="CN611" s="26" t="s">
        <v>17</v>
      </c>
      <c r="CO611" s="26">
        <f t="shared" si="477"/>
        <v>0</v>
      </c>
      <c r="CP611" s="26" t="s">
        <v>27</v>
      </c>
      <c r="CQ611" s="26">
        <f t="shared" si="478"/>
        <v>0</v>
      </c>
      <c r="CR611" s="26" t="s">
        <v>26</v>
      </c>
      <c r="CS611" s="26">
        <f t="shared" si="479"/>
        <v>0</v>
      </c>
      <c r="CT611" s="26" t="s">
        <v>23</v>
      </c>
      <c r="CU611" s="26">
        <f t="shared" si="480"/>
        <v>0</v>
      </c>
    </row>
    <row r="612" spans="1:99" ht="15.75" x14ac:dyDescent="0.15">
      <c r="A612" s="23" t="s">
        <v>1315</v>
      </c>
      <c r="B612" s="24" t="s">
        <v>1316</v>
      </c>
      <c r="C612" s="23" t="s">
        <v>160</v>
      </c>
      <c r="D612" s="23" t="s">
        <v>9</v>
      </c>
      <c r="E612" s="25"/>
      <c r="F612" s="23">
        <v>0</v>
      </c>
      <c r="G612" s="26">
        <v>0</v>
      </c>
      <c r="H612" s="26">
        <v>91</v>
      </c>
      <c r="I612" s="26">
        <v>63</v>
      </c>
      <c r="J612" s="26">
        <v>38</v>
      </c>
      <c r="K612" s="26">
        <v>63</v>
      </c>
      <c r="L612" s="26">
        <v>0</v>
      </c>
      <c r="M612" s="26">
        <v>0</v>
      </c>
      <c r="N612" s="27">
        <v>69</v>
      </c>
      <c r="O612" s="26">
        <v>89</v>
      </c>
      <c r="P612" s="26">
        <f t="shared" si="481"/>
        <v>413</v>
      </c>
      <c r="Q612" s="28" t="str">
        <f>IF(D612="物理类",IF(P612&gt;=分数线!$C$2,"本科",""),IF(D612="历史类",IF(P612&gt;=分数线!$C$3,"本科","")))</f>
        <v/>
      </c>
      <c r="R612" s="28">
        <f t="shared" si="482"/>
        <v>0</v>
      </c>
      <c r="S612" s="28" t="str">
        <f>IF(D612="物理类",IF(P612&gt;=分数线!$C$6,"重本",""),IF(D612="历史类",IF(P612&gt;=分数线!$C$7,"重本","")))</f>
        <v/>
      </c>
      <c r="T612" s="28">
        <f t="shared" si="444"/>
        <v>0</v>
      </c>
      <c r="U612" s="28">
        <f t="shared" si="443"/>
        <v>0</v>
      </c>
      <c r="V612" s="26">
        <v>14</v>
      </c>
      <c r="W612" s="26" t="s">
        <v>78</v>
      </c>
      <c r="X612" s="26">
        <f t="shared" si="445"/>
        <v>0</v>
      </c>
      <c r="Y612" s="26" t="s">
        <v>161</v>
      </c>
      <c r="Z612" s="26">
        <f t="shared" si="446"/>
        <v>0</v>
      </c>
      <c r="AA612" s="26" t="s">
        <v>359</v>
      </c>
      <c r="AB612" s="26">
        <f t="shared" si="447"/>
        <v>0</v>
      </c>
      <c r="AC612" s="49" t="s">
        <v>27</v>
      </c>
      <c r="AD612" s="26">
        <f t="shared" si="448"/>
        <v>0</v>
      </c>
      <c r="AE612" s="29" t="s">
        <v>82</v>
      </c>
      <c r="AF612" s="26">
        <f t="shared" si="449"/>
        <v>0</v>
      </c>
      <c r="AG612" s="29" t="s">
        <v>92</v>
      </c>
      <c r="AH612" s="26">
        <f t="shared" si="450"/>
        <v>0</v>
      </c>
      <c r="AI612" s="26">
        <v>14</v>
      </c>
      <c r="AJ612" s="26" t="s">
        <v>85</v>
      </c>
      <c r="AK612" s="26">
        <f t="shared" si="451"/>
        <v>0</v>
      </c>
      <c r="AL612" s="26" t="s">
        <v>86</v>
      </c>
      <c r="AM612" s="26">
        <f t="shared" si="452"/>
        <v>0</v>
      </c>
      <c r="AN612" s="26" t="s">
        <v>306</v>
      </c>
      <c r="AO612" s="26">
        <f t="shared" si="453"/>
        <v>0</v>
      </c>
      <c r="AP612" s="26" t="s">
        <v>27</v>
      </c>
      <c r="AQ612" s="26">
        <f t="shared" si="454"/>
        <v>0</v>
      </c>
      <c r="AR612" s="26" t="s">
        <v>466</v>
      </c>
      <c r="AS612" s="26">
        <f t="shared" si="455"/>
        <v>0</v>
      </c>
      <c r="AT612" s="26" t="s">
        <v>602</v>
      </c>
      <c r="AU612" s="26">
        <f t="shared" si="456"/>
        <v>0</v>
      </c>
      <c r="AV612" s="26">
        <v>14</v>
      </c>
      <c r="AW612" s="26" t="s">
        <v>85</v>
      </c>
      <c r="AX612" s="26">
        <f t="shared" si="457"/>
        <v>0</v>
      </c>
      <c r="AY612" s="26" t="s">
        <v>86</v>
      </c>
      <c r="AZ612" s="26">
        <f t="shared" si="458"/>
        <v>0</v>
      </c>
      <c r="BA612" s="26" t="s">
        <v>306</v>
      </c>
      <c r="BB612" s="26">
        <f t="shared" si="459"/>
        <v>0</v>
      </c>
      <c r="BC612" s="26" t="s">
        <v>27</v>
      </c>
      <c r="BD612" s="26">
        <f t="shared" si="460"/>
        <v>0</v>
      </c>
      <c r="BE612" s="26" t="s">
        <v>466</v>
      </c>
      <c r="BF612" s="26">
        <f t="shared" si="461"/>
        <v>0</v>
      </c>
      <c r="BG612" s="26" t="s">
        <v>23</v>
      </c>
      <c r="BH612" s="26">
        <f t="shared" si="462"/>
        <v>0</v>
      </c>
      <c r="BI612" s="26">
        <v>14</v>
      </c>
      <c r="BJ612" s="26" t="s">
        <v>85</v>
      </c>
      <c r="BK612" s="26">
        <f t="shared" si="463"/>
        <v>0</v>
      </c>
      <c r="BL612" s="26" t="s">
        <v>86</v>
      </c>
      <c r="BM612" s="26">
        <f t="shared" si="464"/>
        <v>0</v>
      </c>
      <c r="BN612" s="26" t="s">
        <v>93</v>
      </c>
      <c r="BO612" s="26">
        <f t="shared" si="465"/>
        <v>0</v>
      </c>
      <c r="BP612" s="26" t="s">
        <v>27</v>
      </c>
      <c r="BQ612" s="26">
        <f t="shared" si="466"/>
        <v>0</v>
      </c>
      <c r="BR612" s="26" t="s">
        <v>466</v>
      </c>
      <c r="BS612" s="26">
        <f t="shared" si="467"/>
        <v>0</v>
      </c>
      <c r="BT612" s="26" t="s">
        <v>23</v>
      </c>
      <c r="BU612" s="26">
        <f t="shared" si="468"/>
        <v>0</v>
      </c>
      <c r="BV612" s="26">
        <v>14</v>
      </c>
      <c r="BW612" s="26" t="s">
        <v>85</v>
      </c>
      <c r="BX612" s="26">
        <f t="shared" si="469"/>
        <v>0</v>
      </c>
      <c r="BY612" s="26" t="s">
        <v>86</v>
      </c>
      <c r="BZ612" s="26">
        <f t="shared" si="470"/>
        <v>0</v>
      </c>
      <c r="CA612" s="26" t="s">
        <v>17</v>
      </c>
      <c r="CB612" s="26">
        <f t="shared" si="471"/>
        <v>0</v>
      </c>
      <c r="CC612" s="26" t="s">
        <v>27</v>
      </c>
      <c r="CD612" s="26">
        <f t="shared" si="472"/>
        <v>0</v>
      </c>
      <c r="CE612" s="26" t="s">
        <v>87</v>
      </c>
      <c r="CF612" s="26">
        <f t="shared" si="473"/>
        <v>0</v>
      </c>
      <c r="CG612" s="26" t="s">
        <v>23</v>
      </c>
      <c r="CH612" s="26">
        <f t="shared" si="474"/>
        <v>0</v>
      </c>
      <c r="CI612" s="26">
        <v>14</v>
      </c>
      <c r="CJ612" s="26" t="s">
        <v>85</v>
      </c>
      <c r="CK612" s="26">
        <f t="shared" si="475"/>
        <v>0</v>
      </c>
      <c r="CL612" s="26" t="s">
        <v>86</v>
      </c>
      <c r="CM612" s="26">
        <f t="shared" si="476"/>
        <v>0</v>
      </c>
      <c r="CN612" s="26" t="s">
        <v>17</v>
      </c>
      <c r="CO612" s="26">
        <f t="shared" si="477"/>
        <v>0</v>
      </c>
      <c r="CP612" s="26" t="s">
        <v>27</v>
      </c>
      <c r="CQ612" s="26">
        <f t="shared" si="478"/>
        <v>0</v>
      </c>
      <c r="CR612" s="26" t="s">
        <v>26</v>
      </c>
      <c r="CS612" s="26">
        <f t="shared" si="479"/>
        <v>0</v>
      </c>
      <c r="CT612" s="26" t="s">
        <v>23</v>
      </c>
      <c r="CU612" s="26">
        <f t="shared" si="480"/>
        <v>0</v>
      </c>
    </row>
    <row r="613" spans="1:99" ht="15.75" x14ac:dyDescent="0.15">
      <c r="A613" s="23" t="s">
        <v>1317</v>
      </c>
      <c r="B613" s="24" t="s">
        <v>1318</v>
      </c>
      <c r="C613" s="23" t="s">
        <v>160</v>
      </c>
      <c r="D613" s="23" t="s">
        <v>9</v>
      </c>
      <c r="E613" s="25"/>
      <c r="F613" s="23">
        <v>0</v>
      </c>
      <c r="G613" s="26">
        <v>0</v>
      </c>
      <c r="H613" s="26">
        <v>96</v>
      </c>
      <c r="I613" s="26">
        <v>77</v>
      </c>
      <c r="J613" s="26">
        <v>32</v>
      </c>
      <c r="K613" s="26">
        <v>73</v>
      </c>
      <c r="L613" s="26">
        <v>0</v>
      </c>
      <c r="M613" s="26">
        <v>0</v>
      </c>
      <c r="N613" s="27">
        <v>67</v>
      </c>
      <c r="O613" s="26">
        <v>60</v>
      </c>
      <c r="P613" s="26">
        <f t="shared" si="481"/>
        <v>405</v>
      </c>
      <c r="Q613" s="28" t="str">
        <f>IF(D613="物理类",IF(P613&gt;=分数线!$C$2,"本科",""),IF(D613="历史类",IF(P613&gt;=分数线!$C$3,"本科","")))</f>
        <v/>
      </c>
      <c r="R613" s="28">
        <f t="shared" si="482"/>
        <v>0</v>
      </c>
      <c r="S613" s="28" t="str">
        <f>IF(D613="物理类",IF(P613&gt;=分数线!$C$6,"重本",""),IF(D613="历史类",IF(P613&gt;=分数线!$C$7,"重本","")))</f>
        <v/>
      </c>
      <c r="T613" s="28">
        <f t="shared" si="444"/>
        <v>0</v>
      </c>
      <c r="U613" s="28">
        <f t="shared" si="443"/>
        <v>0</v>
      </c>
      <c r="V613" s="26">
        <v>14</v>
      </c>
      <c r="W613" s="26" t="s">
        <v>78</v>
      </c>
      <c r="X613" s="26">
        <f t="shared" si="445"/>
        <v>0</v>
      </c>
      <c r="Y613" s="26" t="s">
        <v>161</v>
      </c>
      <c r="Z613" s="26">
        <f t="shared" si="446"/>
        <v>0</v>
      </c>
      <c r="AA613" s="26" t="s">
        <v>359</v>
      </c>
      <c r="AB613" s="26">
        <f t="shared" si="447"/>
        <v>0</v>
      </c>
      <c r="AC613" s="49" t="s">
        <v>183</v>
      </c>
      <c r="AD613" s="26">
        <f t="shared" si="448"/>
        <v>0</v>
      </c>
      <c r="AE613" s="29" t="s">
        <v>227</v>
      </c>
      <c r="AF613" s="26">
        <f t="shared" si="449"/>
        <v>0</v>
      </c>
      <c r="AG613" s="29" t="s">
        <v>99</v>
      </c>
      <c r="AH613" s="26">
        <f t="shared" si="450"/>
        <v>0</v>
      </c>
      <c r="AI613" s="26">
        <v>7</v>
      </c>
      <c r="AJ613" s="26" t="s">
        <v>301</v>
      </c>
      <c r="AK613" s="26">
        <f t="shared" si="451"/>
        <v>0</v>
      </c>
      <c r="AL613" s="26" t="s">
        <v>79</v>
      </c>
      <c r="AM613" s="26">
        <f t="shared" si="452"/>
        <v>0</v>
      </c>
      <c r="AN613" s="26" t="s">
        <v>80</v>
      </c>
      <c r="AO613" s="26">
        <f t="shared" si="453"/>
        <v>0</v>
      </c>
      <c r="AP613" s="26" t="s">
        <v>97</v>
      </c>
      <c r="AQ613" s="26">
        <f t="shared" si="454"/>
        <v>0</v>
      </c>
      <c r="AR613" s="26" t="s">
        <v>164</v>
      </c>
      <c r="AS613" s="26">
        <f t="shared" si="455"/>
        <v>0</v>
      </c>
      <c r="AT613" s="26" t="s">
        <v>228</v>
      </c>
      <c r="AU613" s="26">
        <f t="shared" si="456"/>
        <v>0</v>
      </c>
      <c r="AV613" s="26">
        <v>7</v>
      </c>
      <c r="AW613" s="26" t="s">
        <v>301</v>
      </c>
      <c r="AX613" s="26">
        <f t="shared" si="457"/>
        <v>0</v>
      </c>
      <c r="AY613" s="26" t="s">
        <v>79</v>
      </c>
      <c r="AZ613" s="26">
        <f t="shared" si="458"/>
        <v>0</v>
      </c>
      <c r="BA613" s="26" t="s">
        <v>80</v>
      </c>
      <c r="BB613" s="26">
        <f t="shared" si="459"/>
        <v>0</v>
      </c>
      <c r="BC613" s="26" t="s">
        <v>183</v>
      </c>
      <c r="BD613" s="26">
        <f t="shared" si="460"/>
        <v>0</v>
      </c>
      <c r="BE613" s="26" t="s">
        <v>164</v>
      </c>
      <c r="BF613" s="26">
        <f t="shared" si="461"/>
        <v>0</v>
      </c>
      <c r="BG613" s="26" t="s">
        <v>269</v>
      </c>
      <c r="BH613" s="26">
        <f t="shared" si="462"/>
        <v>0</v>
      </c>
      <c r="BI613" s="26">
        <v>14</v>
      </c>
      <c r="BJ613" s="26" t="s">
        <v>85</v>
      </c>
      <c r="BK613" s="26">
        <f t="shared" si="463"/>
        <v>0</v>
      </c>
      <c r="BL613" s="26" t="s">
        <v>86</v>
      </c>
      <c r="BM613" s="26">
        <f t="shared" si="464"/>
        <v>0</v>
      </c>
      <c r="BN613" s="26" t="s">
        <v>93</v>
      </c>
      <c r="BO613" s="26">
        <f t="shared" si="465"/>
        <v>0</v>
      </c>
      <c r="BP613" s="26" t="s">
        <v>27</v>
      </c>
      <c r="BQ613" s="26">
        <f t="shared" si="466"/>
        <v>0</v>
      </c>
      <c r="BR613" s="26" t="s">
        <v>466</v>
      </c>
      <c r="BS613" s="26">
        <f t="shared" si="467"/>
        <v>0</v>
      </c>
      <c r="BT613" s="26" t="s">
        <v>23</v>
      </c>
      <c r="BU613" s="26">
        <f t="shared" si="468"/>
        <v>0</v>
      </c>
      <c r="BV613" s="26">
        <v>14</v>
      </c>
      <c r="BW613" s="26" t="s">
        <v>85</v>
      </c>
      <c r="BX613" s="26">
        <f t="shared" si="469"/>
        <v>0</v>
      </c>
      <c r="BY613" s="26" t="s">
        <v>86</v>
      </c>
      <c r="BZ613" s="26">
        <f t="shared" si="470"/>
        <v>0</v>
      </c>
      <c r="CA613" s="26" t="s">
        <v>17</v>
      </c>
      <c r="CB613" s="26">
        <f t="shared" si="471"/>
        <v>0</v>
      </c>
      <c r="CC613" s="26" t="s">
        <v>27</v>
      </c>
      <c r="CD613" s="26">
        <f t="shared" si="472"/>
        <v>0</v>
      </c>
      <c r="CE613" s="26" t="s">
        <v>87</v>
      </c>
      <c r="CF613" s="26">
        <f t="shared" si="473"/>
        <v>0</v>
      </c>
      <c r="CG613" s="26" t="s">
        <v>23</v>
      </c>
      <c r="CH613" s="26">
        <f t="shared" si="474"/>
        <v>0</v>
      </c>
      <c r="CI613" s="26">
        <v>14</v>
      </c>
      <c r="CJ613" s="26" t="s">
        <v>85</v>
      </c>
      <c r="CK613" s="26">
        <f t="shared" si="475"/>
        <v>0</v>
      </c>
      <c r="CL613" s="26" t="s">
        <v>86</v>
      </c>
      <c r="CM613" s="26">
        <f t="shared" si="476"/>
        <v>0</v>
      </c>
      <c r="CN613" s="26" t="s">
        <v>17</v>
      </c>
      <c r="CO613" s="26">
        <f t="shared" si="477"/>
        <v>0</v>
      </c>
      <c r="CP613" s="26" t="s">
        <v>27</v>
      </c>
      <c r="CQ613" s="26">
        <f t="shared" si="478"/>
        <v>0</v>
      </c>
      <c r="CR613" s="26" t="s">
        <v>26</v>
      </c>
      <c r="CS613" s="26">
        <f t="shared" si="479"/>
        <v>0</v>
      </c>
      <c r="CT613" s="26" t="s">
        <v>23</v>
      </c>
      <c r="CU613" s="26">
        <f t="shared" si="480"/>
        <v>0</v>
      </c>
    </row>
    <row r="614" spans="1:99" ht="15.75" x14ac:dyDescent="0.15">
      <c r="A614" s="23" t="s">
        <v>1319</v>
      </c>
      <c r="B614" s="24" t="s">
        <v>1320</v>
      </c>
      <c r="C614" s="23" t="s">
        <v>160</v>
      </c>
      <c r="D614" s="23" t="s">
        <v>9</v>
      </c>
      <c r="E614" s="25"/>
      <c r="F614" s="23">
        <v>0</v>
      </c>
      <c r="G614" s="26">
        <v>0</v>
      </c>
      <c r="H614" s="26">
        <v>92</v>
      </c>
      <c r="I614" s="26">
        <v>61</v>
      </c>
      <c r="J614" s="26">
        <v>80</v>
      </c>
      <c r="K614" s="26">
        <v>50</v>
      </c>
      <c r="L614" s="26">
        <v>0</v>
      </c>
      <c r="M614" s="26">
        <v>0</v>
      </c>
      <c r="N614" s="27">
        <v>61</v>
      </c>
      <c r="O614" s="26">
        <v>61</v>
      </c>
      <c r="P614" s="26">
        <f t="shared" si="481"/>
        <v>405</v>
      </c>
      <c r="Q614" s="28" t="str">
        <f>IF(D614="物理类",IF(P614&gt;=分数线!$C$2,"本科",""),IF(D614="历史类",IF(P614&gt;=分数线!$C$3,"本科","")))</f>
        <v/>
      </c>
      <c r="R614" s="28">
        <f t="shared" si="482"/>
        <v>0</v>
      </c>
      <c r="S614" s="28" t="str">
        <f>IF(D614="物理类",IF(P614&gt;=分数线!$C$6,"重本",""),IF(D614="历史类",IF(P614&gt;=分数线!$C$7,"重本","")))</f>
        <v/>
      </c>
      <c r="T614" s="28">
        <f t="shared" si="444"/>
        <v>0</v>
      </c>
      <c r="U614" s="28">
        <f t="shared" si="443"/>
        <v>0</v>
      </c>
      <c r="V614" s="26">
        <v>14</v>
      </c>
      <c r="W614" s="26" t="s">
        <v>347</v>
      </c>
      <c r="X614" s="26">
        <f t="shared" si="445"/>
        <v>0</v>
      </c>
      <c r="Y614" s="26" t="s">
        <v>217</v>
      </c>
      <c r="Z614" s="26">
        <f t="shared" si="446"/>
        <v>0</v>
      </c>
      <c r="AA614" s="26" t="s">
        <v>348</v>
      </c>
      <c r="AB614" s="26">
        <f t="shared" si="447"/>
        <v>0</v>
      </c>
      <c r="AC614" s="49" t="s">
        <v>81</v>
      </c>
      <c r="AD614" s="26">
        <f t="shared" si="448"/>
        <v>0</v>
      </c>
      <c r="AE614" s="29" t="s">
        <v>470</v>
      </c>
      <c r="AF614" s="26">
        <f t="shared" si="449"/>
        <v>0</v>
      </c>
      <c r="AG614" s="29" t="s">
        <v>565</v>
      </c>
      <c r="AH614" s="26">
        <f t="shared" si="450"/>
        <v>0</v>
      </c>
      <c r="AI614" s="26">
        <v>14</v>
      </c>
      <c r="AJ614" s="26" t="s">
        <v>85</v>
      </c>
      <c r="AK614" s="26">
        <f t="shared" si="451"/>
        <v>0</v>
      </c>
      <c r="AL614" s="26" t="s">
        <v>86</v>
      </c>
      <c r="AM614" s="26">
        <f t="shared" si="452"/>
        <v>0</v>
      </c>
      <c r="AN614" s="26" t="s">
        <v>306</v>
      </c>
      <c r="AO614" s="26">
        <f t="shared" si="453"/>
        <v>0</v>
      </c>
      <c r="AP614" s="26" t="s">
        <v>27</v>
      </c>
      <c r="AQ614" s="26">
        <f t="shared" si="454"/>
        <v>0</v>
      </c>
      <c r="AR614" s="26" t="s">
        <v>466</v>
      </c>
      <c r="AS614" s="26">
        <f t="shared" si="455"/>
        <v>0</v>
      </c>
      <c r="AT614" s="26" t="s">
        <v>602</v>
      </c>
      <c r="AU614" s="26">
        <f t="shared" si="456"/>
        <v>0</v>
      </c>
      <c r="AV614" s="26">
        <v>14</v>
      </c>
      <c r="AW614" s="26" t="s">
        <v>85</v>
      </c>
      <c r="AX614" s="26">
        <f t="shared" si="457"/>
        <v>0</v>
      </c>
      <c r="AY614" s="26" t="s">
        <v>86</v>
      </c>
      <c r="AZ614" s="26">
        <f t="shared" si="458"/>
        <v>0</v>
      </c>
      <c r="BA614" s="26" t="s">
        <v>306</v>
      </c>
      <c r="BB614" s="26">
        <f t="shared" si="459"/>
        <v>0</v>
      </c>
      <c r="BC614" s="26" t="s">
        <v>27</v>
      </c>
      <c r="BD614" s="26">
        <f t="shared" si="460"/>
        <v>0</v>
      </c>
      <c r="BE614" s="26" t="s">
        <v>466</v>
      </c>
      <c r="BF614" s="26">
        <f t="shared" si="461"/>
        <v>0</v>
      </c>
      <c r="BG614" s="26" t="s">
        <v>23</v>
      </c>
      <c r="BH614" s="26">
        <f t="shared" si="462"/>
        <v>0</v>
      </c>
      <c r="BI614" s="26">
        <v>14</v>
      </c>
      <c r="BJ614" s="26" t="s">
        <v>85</v>
      </c>
      <c r="BK614" s="26">
        <f t="shared" si="463"/>
        <v>0</v>
      </c>
      <c r="BL614" s="26" t="s">
        <v>86</v>
      </c>
      <c r="BM614" s="26">
        <f t="shared" si="464"/>
        <v>0</v>
      </c>
      <c r="BN614" s="26" t="s">
        <v>93</v>
      </c>
      <c r="BO614" s="26">
        <f t="shared" si="465"/>
        <v>0</v>
      </c>
      <c r="BP614" s="26" t="s">
        <v>27</v>
      </c>
      <c r="BQ614" s="26">
        <f t="shared" si="466"/>
        <v>0</v>
      </c>
      <c r="BR614" s="26" t="s">
        <v>466</v>
      </c>
      <c r="BS614" s="26">
        <f t="shared" si="467"/>
        <v>0</v>
      </c>
      <c r="BT614" s="26" t="s">
        <v>23</v>
      </c>
      <c r="BU614" s="26">
        <f t="shared" si="468"/>
        <v>0</v>
      </c>
      <c r="BV614" s="26">
        <v>14</v>
      </c>
      <c r="BW614" s="26" t="s">
        <v>85</v>
      </c>
      <c r="BX614" s="26">
        <f t="shared" si="469"/>
        <v>0</v>
      </c>
      <c r="BY614" s="26" t="s">
        <v>86</v>
      </c>
      <c r="BZ614" s="26">
        <f t="shared" si="470"/>
        <v>0</v>
      </c>
      <c r="CA614" s="26" t="s">
        <v>17</v>
      </c>
      <c r="CB614" s="26">
        <f t="shared" si="471"/>
        <v>0</v>
      </c>
      <c r="CC614" s="26" t="s">
        <v>27</v>
      </c>
      <c r="CD614" s="26">
        <f t="shared" si="472"/>
        <v>0</v>
      </c>
      <c r="CE614" s="26" t="s">
        <v>87</v>
      </c>
      <c r="CF614" s="26">
        <f t="shared" si="473"/>
        <v>0</v>
      </c>
      <c r="CG614" s="26" t="s">
        <v>23</v>
      </c>
      <c r="CH614" s="26">
        <f t="shared" si="474"/>
        <v>0</v>
      </c>
      <c r="CI614" s="26">
        <v>14</v>
      </c>
      <c r="CJ614" s="26" t="s">
        <v>85</v>
      </c>
      <c r="CK614" s="26">
        <f t="shared" si="475"/>
        <v>0</v>
      </c>
      <c r="CL614" s="26" t="s">
        <v>86</v>
      </c>
      <c r="CM614" s="26">
        <f t="shared" si="476"/>
        <v>0</v>
      </c>
      <c r="CN614" s="26" t="s">
        <v>17</v>
      </c>
      <c r="CO614" s="26">
        <f t="shared" si="477"/>
        <v>0</v>
      </c>
      <c r="CP614" s="26" t="s">
        <v>27</v>
      </c>
      <c r="CQ614" s="26">
        <f t="shared" si="478"/>
        <v>0</v>
      </c>
      <c r="CR614" s="26" t="s">
        <v>26</v>
      </c>
      <c r="CS614" s="26">
        <f t="shared" si="479"/>
        <v>0</v>
      </c>
      <c r="CT614" s="26" t="s">
        <v>23</v>
      </c>
      <c r="CU614" s="26">
        <f t="shared" si="480"/>
        <v>0</v>
      </c>
    </row>
    <row r="615" spans="1:99" ht="15.75" x14ac:dyDescent="0.15">
      <c r="A615" s="23" t="s">
        <v>1321</v>
      </c>
      <c r="B615" s="24" t="s">
        <v>1322</v>
      </c>
      <c r="C615" s="23" t="s">
        <v>160</v>
      </c>
      <c r="D615" s="23" t="s">
        <v>9</v>
      </c>
      <c r="E615" s="25"/>
      <c r="F615" s="23">
        <v>0</v>
      </c>
      <c r="G615" s="26">
        <v>0</v>
      </c>
      <c r="H615" s="26">
        <v>96</v>
      </c>
      <c r="I615" s="26">
        <v>66</v>
      </c>
      <c r="J615" s="26">
        <v>50</v>
      </c>
      <c r="K615" s="26">
        <v>64</v>
      </c>
      <c r="L615" s="26">
        <v>0</v>
      </c>
      <c r="M615" s="26">
        <v>0</v>
      </c>
      <c r="N615" s="27">
        <v>60</v>
      </c>
      <c r="O615" s="26">
        <v>67</v>
      </c>
      <c r="P615" s="26">
        <f t="shared" si="481"/>
        <v>403</v>
      </c>
      <c r="Q615" s="28" t="str">
        <f>IF(D615="物理类",IF(P615&gt;=分数线!$C$2,"本科",""),IF(D615="历史类",IF(P615&gt;=分数线!$C$3,"本科","")))</f>
        <v/>
      </c>
      <c r="R615" s="28">
        <f t="shared" si="482"/>
        <v>0</v>
      </c>
      <c r="S615" s="28" t="str">
        <f>IF(D615="物理类",IF(P615&gt;=分数线!$C$6,"重本",""),IF(D615="历史类",IF(P615&gt;=分数线!$C$7,"重本","")))</f>
        <v/>
      </c>
      <c r="T615" s="28">
        <f t="shared" si="444"/>
        <v>0</v>
      </c>
      <c r="U615" s="28">
        <f t="shared" si="443"/>
        <v>0</v>
      </c>
      <c r="V615" s="26">
        <v>14</v>
      </c>
      <c r="W615" s="26" t="s">
        <v>85</v>
      </c>
      <c r="X615" s="26">
        <f t="shared" si="445"/>
        <v>0</v>
      </c>
      <c r="Y615" s="26" t="s">
        <v>86</v>
      </c>
      <c r="Z615" s="26">
        <f t="shared" si="446"/>
        <v>0</v>
      </c>
      <c r="AA615" s="26" t="s">
        <v>306</v>
      </c>
      <c r="AB615" s="26">
        <f t="shared" si="447"/>
        <v>0</v>
      </c>
      <c r="AC615" s="49" t="s">
        <v>65</v>
      </c>
      <c r="AD615" s="26">
        <f t="shared" si="448"/>
        <v>0</v>
      </c>
      <c r="AE615" s="29" t="s">
        <v>466</v>
      </c>
      <c r="AF615" s="26">
        <f t="shared" si="449"/>
        <v>0</v>
      </c>
      <c r="AG615" s="29" t="s">
        <v>602</v>
      </c>
      <c r="AH615" s="26">
        <f t="shared" si="450"/>
        <v>0</v>
      </c>
      <c r="AI615" s="26">
        <v>14</v>
      </c>
      <c r="AJ615" s="26" t="s">
        <v>85</v>
      </c>
      <c r="AK615" s="26">
        <f t="shared" si="451"/>
        <v>0</v>
      </c>
      <c r="AL615" s="26" t="s">
        <v>86</v>
      </c>
      <c r="AM615" s="26">
        <f t="shared" si="452"/>
        <v>0</v>
      </c>
      <c r="AN615" s="26" t="s">
        <v>306</v>
      </c>
      <c r="AO615" s="26">
        <f t="shared" si="453"/>
        <v>0</v>
      </c>
      <c r="AP615" s="26" t="s">
        <v>27</v>
      </c>
      <c r="AQ615" s="26">
        <f t="shared" si="454"/>
        <v>0</v>
      </c>
      <c r="AR615" s="26" t="s">
        <v>466</v>
      </c>
      <c r="AS615" s="26">
        <f t="shared" si="455"/>
        <v>0</v>
      </c>
      <c r="AT615" s="26" t="s">
        <v>602</v>
      </c>
      <c r="AU615" s="26">
        <f t="shared" si="456"/>
        <v>0</v>
      </c>
      <c r="AV615" s="26">
        <v>14</v>
      </c>
      <c r="AW615" s="26" t="s">
        <v>85</v>
      </c>
      <c r="AX615" s="26">
        <f t="shared" si="457"/>
        <v>0</v>
      </c>
      <c r="AY615" s="26" t="s">
        <v>86</v>
      </c>
      <c r="AZ615" s="26">
        <f t="shared" si="458"/>
        <v>0</v>
      </c>
      <c r="BA615" s="26" t="s">
        <v>306</v>
      </c>
      <c r="BB615" s="26">
        <f t="shared" si="459"/>
        <v>0</v>
      </c>
      <c r="BC615" s="26" t="s">
        <v>27</v>
      </c>
      <c r="BD615" s="26">
        <f t="shared" si="460"/>
        <v>0</v>
      </c>
      <c r="BE615" s="26" t="s">
        <v>466</v>
      </c>
      <c r="BF615" s="26">
        <f t="shared" si="461"/>
        <v>0</v>
      </c>
      <c r="BG615" s="26" t="s">
        <v>23</v>
      </c>
      <c r="BH615" s="26">
        <f t="shared" si="462"/>
        <v>0</v>
      </c>
      <c r="BI615" s="26">
        <v>11</v>
      </c>
      <c r="BJ615" s="26" t="s">
        <v>78</v>
      </c>
      <c r="BK615" s="26">
        <f t="shared" si="463"/>
        <v>0</v>
      </c>
      <c r="BL615" s="26" t="s">
        <v>79</v>
      </c>
      <c r="BM615" s="26">
        <f t="shared" si="464"/>
        <v>0</v>
      </c>
      <c r="BN615" s="26" t="s">
        <v>96</v>
      </c>
      <c r="BO615" s="26">
        <f t="shared" si="465"/>
        <v>0</v>
      </c>
      <c r="BP615" s="26" t="s">
        <v>81</v>
      </c>
      <c r="BQ615" s="26">
        <f t="shared" si="466"/>
        <v>0</v>
      </c>
      <c r="BR615" s="26" t="s">
        <v>82</v>
      </c>
      <c r="BS615" s="26">
        <f t="shared" si="467"/>
        <v>0</v>
      </c>
      <c r="BT615" s="26" t="s">
        <v>23</v>
      </c>
      <c r="BU615" s="26">
        <f t="shared" si="468"/>
        <v>0</v>
      </c>
      <c r="BV615" s="26">
        <v>14</v>
      </c>
      <c r="BW615" s="26" t="s">
        <v>85</v>
      </c>
      <c r="BX615" s="26">
        <f t="shared" si="469"/>
        <v>0</v>
      </c>
      <c r="BY615" s="26" t="s">
        <v>86</v>
      </c>
      <c r="BZ615" s="26">
        <f t="shared" si="470"/>
        <v>0</v>
      </c>
      <c r="CA615" s="26" t="s">
        <v>17</v>
      </c>
      <c r="CB615" s="26">
        <f t="shared" si="471"/>
        <v>0</v>
      </c>
      <c r="CC615" s="26" t="s">
        <v>27</v>
      </c>
      <c r="CD615" s="26">
        <f t="shared" si="472"/>
        <v>0</v>
      </c>
      <c r="CE615" s="26" t="s">
        <v>87</v>
      </c>
      <c r="CF615" s="26">
        <f t="shared" si="473"/>
        <v>0</v>
      </c>
      <c r="CG615" s="26" t="s">
        <v>23</v>
      </c>
      <c r="CH615" s="26">
        <f t="shared" si="474"/>
        <v>0</v>
      </c>
      <c r="CI615" s="26">
        <v>14</v>
      </c>
      <c r="CJ615" s="26" t="s">
        <v>85</v>
      </c>
      <c r="CK615" s="26">
        <f t="shared" si="475"/>
        <v>0</v>
      </c>
      <c r="CL615" s="26" t="s">
        <v>86</v>
      </c>
      <c r="CM615" s="26">
        <f t="shared" si="476"/>
        <v>0</v>
      </c>
      <c r="CN615" s="26" t="s">
        <v>17</v>
      </c>
      <c r="CO615" s="26">
        <f t="shared" si="477"/>
        <v>0</v>
      </c>
      <c r="CP615" s="26" t="s">
        <v>27</v>
      </c>
      <c r="CQ615" s="26">
        <f t="shared" si="478"/>
        <v>0</v>
      </c>
      <c r="CR615" s="26" t="s">
        <v>26</v>
      </c>
      <c r="CS615" s="26">
        <f t="shared" si="479"/>
        <v>0</v>
      </c>
      <c r="CT615" s="26" t="s">
        <v>23</v>
      </c>
      <c r="CU615" s="26">
        <f t="shared" si="480"/>
        <v>0</v>
      </c>
    </row>
    <row r="616" spans="1:99" ht="15.75" x14ac:dyDescent="0.15">
      <c r="A616" s="23" t="s">
        <v>1323</v>
      </c>
      <c r="B616" s="24" t="s">
        <v>1324</v>
      </c>
      <c r="C616" s="23" t="s">
        <v>160</v>
      </c>
      <c r="D616" s="23" t="s">
        <v>9</v>
      </c>
      <c r="E616" s="25"/>
      <c r="F616" s="23">
        <v>0</v>
      </c>
      <c r="G616" s="26">
        <v>0</v>
      </c>
      <c r="H616" s="26">
        <v>96</v>
      </c>
      <c r="I616" s="26">
        <v>76</v>
      </c>
      <c r="J616" s="26">
        <v>34</v>
      </c>
      <c r="K616" s="26">
        <v>57</v>
      </c>
      <c r="L616" s="26">
        <v>0</v>
      </c>
      <c r="M616" s="26">
        <v>0</v>
      </c>
      <c r="N616" s="27">
        <v>69</v>
      </c>
      <c r="O616" s="26">
        <v>71</v>
      </c>
      <c r="P616" s="26">
        <f t="shared" si="481"/>
        <v>403</v>
      </c>
      <c r="Q616" s="28" t="str">
        <f>IF(D616="物理类",IF(P616&gt;=分数线!$C$2,"本科",""),IF(D616="历史类",IF(P616&gt;=分数线!$C$3,"本科","")))</f>
        <v/>
      </c>
      <c r="R616" s="28">
        <f t="shared" si="482"/>
        <v>0</v>
      </c>
      <c r="S616" s="28" t="str">
        <f>IF(D616="物理类",IF(P616&gt;=分数线!$C$6,"重本",""),IF(D616="历史类",IF(P616&gt;=分数线!$C$7,"重本","")))</f>
        <v/>
      </c>
      <c r="T616" s="28">
        <f t="shared" si="444"/>
        <v>0</v>
      </c>
      <c r="U616" s="28">
        <f t="shared" si="443"/>
        <v>0</v>
      </c>
      <c r="V616" s="26">
        <v>14</v>
      </c>
      <c r="W616" s="26" t="s">
        <v>85</v>
      </c>
      <c r="X616" s="26">
        <f t="shared" si="445"/>
        <v>0</v>
      </c>
      <c r="Y616" s="26" t="s">
        <v>86</v>
      </c>
      <c r="Z616" s="26">
        <f t="shared" si="446"/>
        <v>0</v>
      </c>
      <c r="AA616" s="26" t="s">
        <v>306</v>
      </c>
      <c r="AB616" s="26">
        <f t="shared" si="447"/>
        <v>0</v>
      </c>
      <c r="AC616" s="49" t="s">
        <v>65</v>
      </c>
      <c r="AD616" s="26">
        <f t="shared" si="448"/>
        <v>0</v>
      </c>
      <c r="AE616" s="29" t="s">
        <v>466</v>
      </c>
      <c r="AF616" s="26">
        <f t="shared" si="449"/>
        <v>0</v>
      </c>
      <c r="AG616" s="29" t="s">
        <v>602</v>
      </c>
      <c r="AH616" s="26">
        <f t="shared" si="450"/>
        <v>0</v>
      </c>
      <c r="AI616" s="26">
        <v>14</v>
      </c>
      <c r="AJ616" s="26" t="s">
        <v>85</v>
      </c>
      <c r="AK616" s="26">
        <f t="shared" si="451"/>
        <v>0</v>
      </c>
      <c r="AL616" s="26" t="s">
        <v>86</v>
      </c>
      <c r="AM616" s="26">
        <f t="shared" si="452"/>
        <v>0</v>
      </c>
      <c r="AN616" s="26" t="s">
        <v>306</v>
      </c>
      <c r="AO616" s="26">
        <f t="shared" si="453"/>
        <v>0</v>
      </c>
      <c r="AP616" s="26" t="s">
        <v>27</v>
      </c>
      <c r="AQ616" s="26">
        <f t="shared" si="454"/>
        <v>0</v>
      </c>
      <c r="AR616" s="26" t="s">
        <v>466</v>
      </c>
      <c r="AS616" s="26">
        <f t="shared" si="455"/>
        <v>0</v>
      </c>
      <c r="AT616" s="26" t="s">
        <v>602</v>
      </c>
      <c r="AU616" s="26">
        <f t="shared" si="456"/>
        <v>0</v>
      </c>
      <c r="AV616" s="26">
        <v>14</v>
      </c>
      <c r="AW616" s="26" t="s">
        <v>85</v>
      </c>
      <c r="AX616" s="26">
        <f t="shared" si="457"/>
        <v>0</v>
      </c>
      <c r="AY616" s="26" t="s">
        <v>86</v>
      </c>
      <c r="AZ616" s="26">
        <f t="shared" si="458"/>
        <v>0</v>
      </c>
      <c r="BA616" s="26" t="s">
        <v>306</v>
      </c>
      <c r="BB616" s="26">
        <f t="shared" si="459"/>
        <v>0</v>
      </c>
      <c r="BC616" s="26" t="s">
        <v>27</v>
      </c>
      <c r="BD616" s="26">
        <f t="shared" si="460"/>
        <v>0</v>
      </c>
      <c r="BE616" s="26" t="s">
        <v>466</v>
      </c>
      <c r="BF616" s="26">
        <f t="shared" si="461"/>
        <v>0</v>
      </c>
      <c r="BG616" s="26" t="s">
        <v>23</v>
      </c>
      <c r="BH616" s="26">
        <f t="shared" si="462"/>
        <v>0</v>
      </c>
      <c r="BI616" s="26">
        <v>14</v>
      </c>
      <c r="BJ616" s="26" t="s">
        <v>85</v>
      </c>
      <c r="BK616" s="26">
        <f t="shared" si="463"/>
        <v>0</v>
      </c>
      <c r="BL616" s="26" t="s">
        <v>86</v>
      </c>
      <c r="BM616" s="26">
        <f t="shared" si="464"/>
        <v>0</v>
      </c>
      <c r="BN616" s="26" t="s">
        <v>93</v>
      </c>
      <c r="BO616" s="26">
        <f t="shared" si="465"/>
        <v>0</v>
      </c>
      <c r="BP616" s="26" t="s">
        <v>27</v>
      </c>
      <c r="BQ616" s="26">
        <f t="shared" si="466"/>
        <v>0</v>
      </c>
      <c r="BR616" s="26" t="s">
        <v>466</v>
      </c>
      <c r="BS616" s="26">
        <f t="shared" si="467"/>
        <v>0</v>
      </c>
      <c r="BT616" s="26" t="s">
        <v>23</v>
      </c>
      <c r="BU616" s="26">
        <f t="shared" si="468"/>
        <v>0</v>
      </c>
      <c r="BV616" s="26">
        <v>14</v>
      </c>
      <c r="BW616" s="26" t="s">
        <v>85</v>
      </c>
      <c r="BX616" s="26">
        <f t="shared" si="469"/>
        <v>0</v>
      </c>
      <c r="BY616" s="26" t="s">
        <v>86</v>
      </c>
      <c r="BZ616" s="26">
        <f t="shared" si="470"/>
        <v>0</v>
      </c>
      <c r="CA616" s="26" t="s">
        <v>17</v>
      </c>
      <c r="CB616" s="26">
        <f t="shared" si="471"/>
        <v>0</v>
      </c>
      <c r="CC616" s="26" t="s">
        <v>27</v>
      </c>
      <c r="CD616" s="26">
        <f t="shared" si="472"/>
        <v>0</v>
      </c>
      <c r="CE616" s="26" t="s">
        <v>87</v>
      </c>
      <c r="CF616" s="26">
        <f t="shared" si="473"/>
        <v>0</v>
      </c>
      <c r="CG616" s="26" t="s">
        <v>23</v>
      </c>
      <c r="CH616" s="26">
        <f t="shared" si="474"/>
        <v>0</v>
      </c>
      <c r="CI616" s="26">
        <v>14</v>
      </c>
      <c r="CJ616" s="26" t="s">
        <v>85</v>
      </c>
      <c r="CK616" s="26">
        <f t="shared" si="475"/>
        <v>0</v>
      </c>
      <c r="CL616" s="26" t="s">
        <v>86</v>
      </c>
      <c r="CM616" s="26">
        <f t="shared" si="476"/>
        <v>0</v>
      </c>
      <c r="CN616" s="26" t="s">
        <v>17</v>
      </c>
      <c r="CO616" s="26">
        <f t="shared" si="477"/>
        <v>0</v>
      </c>
      <c r="CP616" s="26" t="s">
        <v>27</v>
      </c>
      <c r="CQ616" s="26">
        <f t="shared" si="478"/>
        <v>0</v>
      </c>
      <c r="CR616" s="26" t="s">
        <v>26</v>
      </c>
      <c r="CS616" s="26">
        <f t="shared" si="479"/>
        <v>0</v>
      </c>
      <c r="CT616" s="26" t="s">
        <v>23</v>
      </c>
      <c r="CU616" s="26">
        <f t="shared" si="480"/>
        <v>0</v>
      </c>
    </row>
    <row r="617" spans="1:99" ht="15.75" x14ac:dyDescent="0.15">
      <c r="A617" s="23" t="s">
        <v>1325</v>
      </c>
      <c r="B617" s="24" t="s">
        <v>1326</v>
      </c>
      <c r="C617" s="23" t="s">
        <v>160</v>
      </c>
      <c r="D617" s="23" t="s">
        <v>9</v>
      </c>
      <c r="E617" s="25"/>
      <c r="F617" s="23">
        <v>0</v>
      </c>
      <c r="G617" s="26">
        <v>0</v>
      </c>
      <c r="H617" s="26">
        <v>103</v>
      </c>
      <c r="I617" s="26">
        <v>40</v>
      </c>
      <c r="J617" s="26">
        <v>83</v>
      </c>
      <c r="K617" s="26">
        <v>56</v>
      </c>
      <c r="L617" s="26">
        <v>0</v>
      </c>
      <c r="M617" s="26">
        <v>0</v>
      </c>
      <c r="N617" s="27">
        <v>51</v>
      </c>
      <c r="O617" s="26">
        <v>65</v>
      </c>
      <c r="P617" s="26">
        <f t="shared" si="481"/>
        <v>398</v>
      </c>
      <c r="Q617" s="28" t="str">
        <f>IF(D617="物理类",IF(P617&gt;=分数线!$C$2,"本科",""),IF(D617="历史类",IF(P617&gt;=分数线!$C$3,"本科","")))</f>
        <v/>
      </c>
      <c r="R617" s="28">
        <f t="shared" si="482"/>
        <v>0</v>
      </c>
      <c r="S617" s="28" t="str">
        <f>IF(D617="物理类",IF(P617&gt;=分数线!$C$6,"重本",""),IF(D617="历史类",IF(P617&gt;=分数线!$C$7,"重本","")))</f>
        <v/>
      </c>
      <c r="T617" s="28">
        <f t="shared" si="444"/>
        <v>0</v>
      </c>
      <c r="U617" s="28">
        <f t="shared" si="443"/>
        <v>0</v>
      </c>
      <c r="V617" s="26">
        <v>14</v>
      </c>
      <c r="W617" s="26" t="s">
        <v>216</v>
      </c>
      <c r="X617" s="26">
        <f t="shared" si="445"/>
        <v>0</v>
      </c>
      <c r="Y617" s="26" t="s">
        <v>217</v>
      </c>
      <c r="Z617" s="26">
        <f t="shared" si="446"/>
        <v>0</v>
      </c>
      <c r="AA617" s="26" t="s">
        <v>93</v>
      </c>
      <c r="AB617" s="26">
        <f t="shared" si="447"/>
        <v>0</v>
      </c>
      <c r="AC617" s="49" t="s">
        <v>25</v>
      </c>
      <c r="AD617" s="26">
        <f t="shared" si="448"/>
        <v>0</v>
      </c>
      <c r="AE617" s="29" t="s">
        <v>470</v>
      </c>
      <c r="AF617" s="26">
        <f t="shared" si="449"/>
        <v>0</v>
      </c>
      <c r="AG617" s="29" t="s">
        <v>67</v>
      </c>
      <c r="AH617" s="26">
        <f t="shared" si="450"/>
        <v>0</v>
      </c>
      <c r="AI617" s="26">
        <v>14</v>
      </c>
      <c r="AJ617" s="26" t="s">
        <v>85</v>
      </c>
      <c r="AK617" s="26">
        <f t="shared" si="451"/>
        <v>0</v>
      </c>
      <c r="AL617" s="26" t="s">
        <v>86</v>
      </c>
      <c r="AM617" s="26">
        <f t="shared" si="452"/>
        <v>0</v>
      </c>
      <c r="AN617" s="26" t="s">
        <v>306</v>
      </c>
      <c r="AO617" s="26">
        <f t="shared" si="453"/>
        <v>0</v>
      </c>
      <c r="AP617" s="26" t="s">
        <v>27</v>
      </c>
      <c r="AQ617" s="26">
        <f t="shared" si="454"/>
        <v>0</v>
      </c>
      <c r="AR617" s="26" t="s">
        <v>466</v>
      </c>
      <c r="AS617" s="26">
        <f t="shared" si="455"/>
        <v>0</v>
      </c>
      <c r="AT617" s="26" t="s">
        <v>602</v>
      </c>
      <c r="AU617" s="26">
        <f t="shared" si="456"/>
        <v>0</v>
      </c>
      <c r="AV617" s="26">
        <v>14</v>
      </c>
      <c r="AW617" s="26" t="s">
        <v>85</v>
      </c>
      <c r="AX617" s="26">
        <f t="shared" si="457"/>
        <v>0</v>
      </c>
      <c r="AY617" s="26" t="s">
        <v>86</v>
      </c>
      <c r="AZ617" s="26">
        <f t="shared" si="458"/>
        <v>0</v>
      </c>
      <c r="BA617" s="26" t="s">
        <v>306</v>
      </c>
      <c r="BB617" s="26">
        <f t="shared" si="459"/>
        <v>0</v>
      </c>
      <c r="BC617" s="26" t="s">
        <v>27</v>
      </c>
      <c r="BD617" s="26">
        <f t="shared" si="460"/>
        <v>0</v>
      </c>
      <c r="BE617" s="26" t="s">
        <v>466</v>
      </c>
      <c r="BF617" s="26">
        <f t="shared" si="461"/>
        <v>0</v>
      </c>
      <c r="BG617" s="26" t="s">
        <v>23</v>
      </c>
      <c r="BH617" s="26">
        <f t="shared" si="462"/>
        <v>0</v>
      </c>
      <c r="BI617" s="26">
        <v>14</v>
      </c>
      <c r="BJ617" s="26" t="s">
        <v>85</v>
      </c>
      <c r="BK617" s="26">
        <f t="shared" si="463"/>
        <v>0</v>
      </c>
      <c r="BL617" s="26" t="s">
        <v>86</v>
      </c>
      <c r="BM617" s="26">
        <f t="shared" si="464"/>
        <v>0</v>
      </c>
      <c r="BN617" s="26" t="s">
        <v>93</v>
      </c>
      <c r="BO617" s="26">
        <f t="shared" si="465"/>
        <v>0</v>
      </c>
      <c r="BP617" s="26" t="s">
        <v>27</v>
      </c>
      <c r="BQ617" s="26">
        <f t="shared" si="466"/>
        <v>0</v>
      </c>
      <c r="BR617" s="26" t="s">
        <v>466</v>
      </c>
      <c r="BS617" s="26">
        <f t="shared" si="467"/>
        <v>0</v>
      </c>
      <c r="BT617" s="26" t="s">
        <v>23</v>
      </c>
      <c r="BU617" s="26">
        <f t="shared" si="468"/>
        <v>0</v>
      </c>
      <c r="BV617" s="26">
        <v>14</v>
      </c>
      <c r="BW617" s="26" t="s">
        <v>85</v>
      </c>
      <c r="BX617" s="26">
        <f t="shared" si="469"/>
        <v>0</v>
      </c>
      <c r="BY617" s="26" t="s">
        <v>86</v>
      </c>
      <c r="BZ617" s="26">
        <f t="shared" si="470"/>
        <v>0</v>
      </c>
      <c r="CA617" s="26" t="s">
        <v>17</v>
      </c>
      <c r="CB617" s="26">
        <f t="shared" si="471"/>
        <v>0</v>
      </c>
      <c r="CC617" s="26" t="s">
        <v>27</v>
      </c>
      <c r="CD617" s="26">
        <f t="shared" si="472"/>
        <v>0</v>
      </c>
      <c r="CE617" s="26" t="s">
        <v>87</v>
      </c>
      <c r="CF617" s="26">
        <f t="shared" si="473"/>
        <v>0</v>
      </c>
      <c r="CG617" s="26" t="s">
        <v>23</v>
      </c>
      <c r="CH617" s="26">
        <f t="shared" si="474"/>
        <v>0</v>
      </c>
      <c r="CI617" s="26">
        <v>14</v>
      </c>
      <c r="CJ617" s="26" t="s">
        <v>85</v>
      </c>
      <c r="CK617" s="26">
        <f t="shared" si="475"/>
        <v>0</v>
      </c>
      <c r="CL617" s="26" t="s">
        <v>86</v>
      </c>
      <c r="CM617" s="26">
        <f t="shared" si="476"/>
        <v>0</v>
      </c>
      <c r="CN617" s="26" t="s">
        <v>17</v>
      </c>
      <c r="CO617" s="26">
        <f t="shared" si="477"/>
        <v>0</v>
      </c>
      <c r="CP617" s="26" t="s">
        <v>27</v>
      </c>
      <c r="CQ617" s="26">
        <f t="shared" si="478"/>
        <v>0</v>
      </c>
      <c r="CR617" s="26" t="s">
        <v>26</v>
      </c>
      <c r="CS617" s="26">
        <f t="shared" si="479"/>
        <v>0</v>
      </c>
      <c r="CT617" s="26" t="s">
        <v>23</v>
      </c>
      <c r="CU617" s="26">
        <f t="shared" si="480"/>
        <v>0</v>
      </c>
    </row>
    <row r="618" spans="1:99" ht="15.75" x14ac:dyDescent="0.15">
      <c r="A618" s="23" t="s">
        <v>1327</v>
      </c>
      <c r="B618" s="24" t="s">
        <v>1328</v>
      </c>
      <c r="C618" s="23" t="s">
        <v>160</v>
      </c>
      <c r="D618" s="23" t="s">
        <v>9</v>
      </c>
      <c r="E618" s="25"/>
      <c r="F618" s="23">
        <v>0</v>
      </c>
      <c r="G618" s="26">
        <v>0</v>
      </c>
      <c r="H618" s="26">
        <v>99</v>
      </c>
      <c r="I618" s="26">
        <v>54</v>
      </c>
      <c r="J618" s="26">
        <v>50</v>
      </c>
      <c r="K618" s="26">
        <v>70</v>
      </c>
      <c r="L618" s="26">
        <v>0</v>
      </c>
      <c r="M618" s="26">
        <v>0</v>
      </c>
      <c r="N618" s="27">
        <v>57</v>
      </c>
      <c r="O618" s="26">
        <v>63</v>
      </c>
      <c r="P618" s="26">
        <f t="shared" si="481"/>
        <v>393</v>
      </c>
      <c r="Q618" s="28" t="str">
        <f>IF(D618="物理类",IF(P618&gt;=分数线!$C$2,"本科",""),IF(D618="历史类",IF(P618&gt;=分数线!$C$3,"本科","")))</f>
        <v/>
      </c>
      <c r="R618" s="28">
        <f t="shared" si="482"/>
        <v>0</v>
      </c>
      <c r="S618" s="28" t="str">
        <f>IF(D618="物理类",IF(P618&gt;=分数线!$C$6,"重本",""),IF(D618="历史类",IF(P618&gt;=分数线!$C$7,"重本","")))</f>
        <v/>
      </c>
      <c r="T618" s="28">
        <f t="shared" si="444"/>
        <v>0</v>
      </c>
      <c r="U618" s="28">
        <f t="shared" si="443"/>
        <v>0</v>
      </c>
      <c r="V618" s="26">
        <v>14</v>
      </c>
      <c r="W618" s="26" t="s">
        <v>85</v>
      </c>
      <c r="X618" s="26">
        <f t="shared" si="445"/>
        <v>0</v>
      </c>
      <c r="Y618" s="26" t="s">
        <v>274</v>
      </c>
      <c r="Z618" s="26">
        <f t="shared" si="446"/>
        <v>0</v>
      </c>
      <c r="AA618" s="26" t="s">
        <v>93</v>
      </c>
      <c r="AB618" s="26">
        <f t="shared" si="447"/>
        <v>0</v>
      </c>
      <c r="AC618" s="49" t="s">
        <v>25</v>
      </c>
      <c r="AD618" s="26">
        <f t="shared" si="448"/>
        <v>0</v>
      </c>
      <c r="AE618" s="29" t="s">
        <v>466</v>
      </c>
      <c r="AF618" s="26">
        <f t="shared" si="449"/>
        <v>0</v>
      </c>
      <c r="AG618" s="29" t="s">
        <v>92</v>
      </c>
      <c r="AH618" s="26">
        <f t="shared" si="450"/>
        <v>0</v>
      </c>
      <c r="AI618" s="26">
        <v>14</v>
      </c>
      <c r="AJ618" s="26" t="s">
        <v>85</v>
      </c>
      <c r="AK618" s="26">
        <f t="shared" si="451"/>
        <v>0</v>
      </c>
      <c r="AL618" s="26" t="s">
        <v>86</v>
      </c>
      <c r="AM618" s="26">
        <f t="shared" si="452"/>
        <v>0</v>
      </c>
      <c r="AN618" s="26" t="s">
        <v>306</v>
      </c>
      <c r="AO618" s="26">
        <f t="shared" si="453"/>
        <v>0</v>
      </c>
      <c r="AP618" s="26" t="s">
        <v>27</v>
      </c>
      <c r="AQ618" s="26">
        <f t="shared" si="454"/>
        <v>0</v>
      </c>
      <c r="AR618" s="26" t="s">
        <v>466</v>
      </c>
      <c r="AS618" s="26">
        <f t="shared" si="455"/>
        <v>0</v>
      </c>
      <c r="AT618" s="26" t="s">
        <v>602</v>
      </c>
      <c r="AU618" s="26">
        <f t="shared" si="456"/>
        <v>0</v>
      </c>
      <c r="AV618" s="26">
        <v>14</v>
      </c>
      <c r="AW618" s="26" t="s">
        <v>85</v>
      </c>
      <c r="AX618" s="26">
        <f t="shared" si="457"/>
        <v>0</v>
      </c>
      <c r="AY618" s="26" t="s">
        <v>86</v>
      </c>
      <c r="AZ618" s="26">
        <f t="shared" si="458"/>
        <v>0</v>
      </c>
      <c r="BA618" s="26" t="s">
        <v>306</v>
      </c>
      <c r="BB618" s="26">
        <f t="shared" si="459"/>
        <v>0</v>
      </c>
      <c r="BC618" s="26" t="s">
        <v>27</v>
      </c>
      <c r="BD618" s="26">
        <f t="shared" si="460"/>
        <v>0</v>
      </c>
      <c r="BE618" s="26" t="s">
        <v>466</v>
      </c>
      <c r="BF618" s="26">
        <f t="shared" si="461"/>
        <v>0</v>
      </c>
      <c r="BG618" s="26" t="s">
        <v>23</v>
      </c>
      <c r="BH618" s="26">
        <f t="shared" si="462"/>
        <v>0</v>
      </c>
      <c r="BI618" s="26" t="e">
        <v>#N/A</v>
      </c>
      <c r="BJ618" s="26" t="e">
        <v>#N/A</v>
      </c>
      <c r="BK618" s="26">
        <f t="shared" si="463"/>
        <v>0</v>
      </c>
      <c r="BL618" s="26" t="e">
        <v>#N/A</v>
      </c>
      <c r="BM618" s="26">
        <f t="shared" si="464"/>
        <v>0</v>
      </c>
      <c r="BN618" s="26" t="e">
        <v>#N/A</v>
      </c>
      <c r="BO618" s="26">
        <f t="shared" si="465"/>
        <v>0</v>
      </c>
      <c r="BP618" s="26" t="e">
        <v>#N/A</v>
      </c>
      <c r="BQ618" s="26">
        <f t="shared" si="466"/>
        <v>0</v>
      </c>
      <c r="BR618" s="26" t="e">
        <v>#N/A</v>
      </c>
      <c r="BS618" s="26">
        <f t="shared" si="467"/>
        <v>0</v>
      </c>
      <c r="BT618" s="26" t="e">
        <v>#N/A</v>
      </c>
      <c r="BU618" s="26">
        <f t="shared" si="468"/>
        <v>0</v>
      </c>
      <c r="BV618" s="26" t="e">
        <v>#N/A</v>
      </c>
      <c r="BW618" s="26" t="e">
        <v>#N/A</v>
      </c>
      <c r="BX618" s="26">
        <f t="shared" si="469"/>
        <v>0</v>
      </c>
      <c r="BY618" s="26" t="e">
        <v>#N/A</v>
      </c>
      <c r="BZ618" s="26">
        <f t="shared" si="470"/>
        <v>0</v>
      </c>
      <c r="CA618" s="26" t="e">
        <v>#N/A</v>
      </c>
      <c r="CB618" s="26">
        <f t="shared" si="471"/>
        <v>0</v>
      </c>
      <c r="CC618" s="26" t="e">
        <v>#N/A</v>
      </c>
      <c r="CD618" s="26">
        <f t="shared" si="472"/>
        <v>0</v>
      </c>
      <c r="CE618" s="26" t="e">
        <v>#N/A</v>
      </c>
      <c r="CF618" s="26">
        <f t="shared" si="473"/>
        <v>0</v>
      </c>
      <c r="CG618" s="26" t="e">
        <v>#N/A</v>
      </c>
      <c r="CH618" s="26">
        <f t="shared" si="474"/>
        <v>0</v>
      </c>
      <c r="CI618" s="26">
        <v>14</v>
      </c>
      <c r="CJ618" s="26" t="s">
        <v>85</v>
      </c>
      <c r="CK618" s="26">
        <f t="shared" si="475"/>
        <v>0</v>
      </c>
      <c r="CL618" s="26" t="s">
        <v>86</v>
      </c>
      <c r="CM618" s="26">
        <f t="shared" si="476"/>
        <v>0</v>
      </c>
      <c r="CN618" s="26" t="s">
        <v>17</v>
      </c>
      <c r="CO618" s="26">
        <f t="shared" si="477"/>
        <v>0</v>
      </c>
      <c r="CP618" s="26" t="s">
        <v>27</v>
      </c>
      <c r="CQ618" s="26">
        <f t="shared" si="478"/>
        <v>0</v>
      </c>
      <c r="CR618" s="26" t="s">
        <v>26</v>
      </c>
      <c r="CS618" s="26">
        <f t="shared" si="479"/>
        <v>0</v>
      </c>
      <c r="CT618" s="26" t="s">
        <v>23</v>
      </c>
      <c r="CU618" s="26">
        <f t="shared" si="480"/>
        <v>0</v>
      </c>
    </row>
    <row r="619" spans="1:99" ht="15.75" x14ac:dyDescent="0.15">
      <c r="A619" s="23" t="s">
        <v>1329</v>
      </c>
      <c r="B619" s="24" t="s">
        <v>1330</v>
      </c>
      <c r="C619" s="23" t="s">
        <v>160</v>
      </c>
      <c r="D619" s="23" t="s">
        <v>9</v>
      </c>
      <c r="E619" s="25"/>
      <c r="F619" s="23">
        <v>0</v>
      </c>
      <c r="G619" s="26">
        <v>0</v>
      </c>
      <c r="H619" s="26">
        <v>87</v>
      </c>
      <c r="I619" s="26">
        <v>60</v>
      </c>
      <c r="J619" s="26">
        <v>43</v>
      </c>
      <c r="K619" s="26">
        <v>64</v>
      </c>
      <c r="L619" s="26">
        <v>0</v>
      </c>
      <c r="M619" s="26">
        <v>0</v>
      </c>
      <c r="N619" s="27">
        <v>70</v>
      </c>
      <c r="O619" s="26">
        <v>68</v>
      </c>
      <c r="P619" s="26">
        <f t="shared" si="481"/>
        <v>392</v>
      </c>
      <c r="Q619" s="28" t="str">
        <f>IF(D619="物理类",IF(P619&gt;=分数线!$C$2,"本科",""),IF(D619="历史类",IF(P619&gt;=分数线!$C$3,"本科","")))</f>
        <v/>
      </c>
      <c r="R619" s="28">
        <f t="shared" si="482"/>
        <v>0</v>
      </c>
      <c r="S619" s="28" t="str">
        <f>IF(D619="物理类",IF(P619&gt;=分数线!$C$6,"重本",""),IF(D619="历史类",IF(P619&gt;=分数线!$C$7,"重本","")))</f>
        <v/>
      </c>
      <c r="T619" s="28">
        <f t="shared" si="444"/>
        <v>0</v>
      </c>
      <c r="U619" s="28">
        <f t="shared" si="443"/>
        <v>0</v>
      </c>
      <c r="V619" s="26">
        <v>14</v>
      </c>
      <c r="W619" s="26" t="s">
        <v>347</v>
      </c>
      <c r="X619" s="26">
        <f t="shared" si="445"/>
        <v>0</v>
      </c>
      <c r="Y619" s="26" t="s">
        <v>217</v>
      </c>
      <c r="Z619" s="26">
        <f t="shared" si="446"/>
        <v>0</v>
      </c>
      <c r="AA619" s="26" t="s">
        <v>348</v>
      </c>
      <c r="AB619" s="26">
        <f t="shared" si="447"/>
        <v>0</v>
      </c>
      <c r="AC619" s="49" t="s">
        <v>81</v>
      </c>
      <c r="AD619" s="26">
        <f t="shared" si="448"/>
        <v>0</v>
      </c>
      <c r="AE619" s="29" t="s">
        <v>470</v>
      </c>
      <c r="AF619" s="26">
        <f t="shared" si="449"/>
        <v>0</v>
      </c>
      <c r="AG619" s="29" t="s">
        <v>565</v>
      </c>
      <c r="AH619" s="26">
        <f t="shared" si="450"/>
        <v>0</v>
      </c>
      <c r="AI619" s="26">
        <v>14</v>
      </c>
      <c r="AJ619" s="26" t="s">
        <v>85</v>
      </c>
      <c r="AK619" s="26">
        <f t="shared" si="451"/>
        <v>0</v>
      </c>
      <c r="AL619" s="26" t="s">
        <v>86</v>
      </c>
      <c r="AM619" s="26">
        <f t="shared" si="452"/>
        <v>0</v>
      </c>
      <c r="AN619" s="26" t="s">
        <v>306</v>
      </c>
      <c r="AO619" s="26">
        <f t="shared" si="453"/>
        <v>0</v>
      </c>
      <c r="AP619" s="26" t="s">
        <v>27</v>
      </c>
      <c r="AQ619" s="26">
        <f t="shared" si="454"/>
        <v>0</v>
      </c>
      <c r="AR619" s="26" t="s">
        <v>466</v>
      </c>
      <c r="AS619" s="26">
        <f t="shared" si="455"/>
        <v>0</v>
      </c>
      <c r="AT619" s="26" t="s">
        <v>602</v>
      </c>
      <c r="AU619" s="26">
        <f t="shared" si="456"/>
        <v>0</v>
      </c>
      <c r="AV619" s="26">
        <v>14</v>
      </c>
      <c r="AW619" s="26" t="s">
        <v>85</v>
      </c>
      <c r="AX619" s="26">
        <f t="shared" si="457"/>
        <v>0</v>
      </c>
      <c r="AY619" s="26" t="s">
        <v>86</v>
      </c>
      <c r="AZ619" s="26">
        <f t="shared" si="458"/>
        <v>0</v>
      </c>
      <c r="BA619" s="26" t="s">
        <v>306</v>
      </c>
      <c r="BB619" s="26">
        <f t="shared" si="459"/>
        <v>0</v>
      </c>
      <c r="BC619" s="26" t="s">
        <v>27</v>
      </c>
      <c r="BD619" s="26">
        <f t="shared" si="460"/>
        <v>0</v>
      </c>
      <c r="BE619" s="26" t="s">
        <v>466</v>
      </c>
      <c r="BF619" s="26">
        <f t="shared" si="461"/>
        <v>0</v>
      </c>
      <c r="BG619" s="26" t="s">
        <v>23</v>
      </c>
      <c r="BH619" s="26">
        <f t="shared" si="462"/>
        <v>0</v>
      </c>
      <c r="BI619" s="26" t="e">
        <v>#N/A</v>
      </c>
      <c r="BJ619" s="26" t="e">
        <v>#N/A</v>
      </c>
      <c r="BK619" s="26">
        <f t="shared" si="463"/>
        <v>0</v>
      </c>
      <c r="BL619" s="26" t="e">
        <v>#N/A</v>
      </c>
      <c r="BM619" s="26">
        <f t="shared" si="464"/>
        <v>0</v>
      </c>
      <c r="BN619" s="26" t="e">
        <v>#N/A</v>
      </c>
      <c r="BO619" s="26">
        <f t="shared" si="465"/>
        <v>0</v>
      </c>
      <c r="BP619" s="26" t="e">
        <v>#N/A</v>
      </c>
      <c r="BQ619" s="26">
        <f t="shared" si="466"/>
        <v>0</v>
      </c>
      <c r="BR619" s="26" t="e">
        <v>#N/A</v>
      </c>
      <c r="BS619" s="26">
        <f t="shared" si="467"/>
        <v>0</v>
      </c>
      <c r="BT619" s="26" t="e">
        <v>#N/A</v>
      </c>
      <c r="BU619" s="26">
        <f t="shared" si="468"/>
        <v>0</v>
      </c>
      <c r="BV619" s="26" t="e">
        <v>#N/A</v>
      </c>
      <c r="BW619" s="26" t="e">
        <v>#N/A</v>
      </c>
      <c r="BX619" s="26">
        <f t="shared" si="469"/>
        <v>0</v>
      </c>
      <c r="BY619" s="26" t="e">
        <v>#N/A</v>
      </c>
      <c r="BZ619" s="26">
        <f t="shared" si="470"/>
        <v>0</v>
      </c>
      <c r="CA619" s="26" t="e">
        <v>#N/A</v>
      </c>
      <c r="CB619" s="26">
        <f t="shared" si="471"/>
        <v>0</v>
      </c>
      <c r="CC619" s="26" t="e">
        <v>#N/A</v>
      </c>
      <c r="CD619" s="26">
        <f t="shared" si="472"/>
        <v>0</v>
      </c>
      <c r="CE619" s="26" t="e">
        <v>#N/A</v>
      </c>
      <c r="CF619" s="26">
        <f t="shared" si="473"/>
        <v>0</v>
      </c>
      <c r="CG619" s="26" t="e">
        <v>#N/A</v>
      </c>
      <c r="CH619" s="26">
        <f t="shared" si="474"/>
        <v>0</v>
      </c>
      <c r="CI619" s="26">
        <v>14</v>
      </c>
      <c r="CJ619" s="26" t="s">
        <v>85</v>
      </c>
      <c r="CK619" s="26">
        <f t="shared" si="475"/>
        <v>0</v>
      </c>
      <c r="CL619" s="26" t="s">
        <v>86</v>
      </c>
      <c r="CM619" s="26">
        <f t="shared" si="476"/>
        <v>0</v>
      </c>
      <c r="CN619" s="26" t="s">
        <v>17</v>
      </c>
      <c r="CO619" s="26">
        <f t="shared" si="477"/>
        <v>0</v>
      </c>
      <c r="CP619" s="26" t="s">
        <v>27</v>
      </c>
      <c r="CQ619" s="26">
        <f t="shared" si="478"/>
        <v>0</v>
      </c>
      <c r="CR619" s="26" t="s">
        <v>26</v>
      </c>
      <c r="CS619" s="26">
        <f t="shared" si="479"/>
        <v>0</v>
      </c>
      <c r="CT619" s="26" t="s">
        <v>23</v>
      </c>
      <c r="CU619" s="26">
        <f t="shared" si="480"/>
        <v>0</v>
      </c>
    </row>
    <row r="620" spans="1:99" ht="15.75" x14ac:dyDescent="0.15">
      <c r="A620" s="23" t="s">
        <v>1331</v>
      </c>
      <c r="B620" s="24" t="s">
        <v>1332</v>
      </c>
      <c r="C620" s="23" t="s">
        <v>160</v>
      </c>
      <c r="D620" s="23" t="s">
        <v>9</v>
      </c>
      <c r="E620" s="25"/>
      <c r="F620" s="23">
        <v>0</v>
      </c>
      <c r="G620" s="26">
        <v>0</v>
      </c>
      <c r="H620" s="26">
        <v>84</v>
      </c>
      <c r="I620" s="26">
        <v>62</v>
      </c>
      <c r="J620" s="26">
        <v>70</v>
      </c>
      <c r="K620" s="26">
        <v>57</v>
      </c>
      <c r="L620" s="26">
        <v>0</v>
      </c>
      <c r="M620" s="26">
        <v>0</v>
      </c>
      <c r="N620" s="27">
        <v>58</v>
      </c>
      <c r="O620" s="26">
        <v>60</v>
      </c>
      <c r="P620" s="26">
        <f t="shared" si="481"/>
        <v>391</v>
      </c>
      <c r="Q620" s="28" t="str">
        <f>IF(D620="物理类",IF(P620&gt;=分数线!$C$2,"本科",""),IF(D620="历史类",IF(P620&gt;=分数线!$C$3,"本科","")))</f>
        <v/>
      </c>
      <c r="R620" s="28">
        <f t="shared" si="482"/>
        <v>0</v>
      </c>
      <c r="S620" s="28" t="str">
        <f>IF(D620="物理类",IF(P620&gt;=分数线!$C$6,"重本",""),IF(D620="历史类",IF(P620&gt;=分数线!$C$7,"重本","")))</f>
        <v/>
      </c>
      <c r="T620" s="28">
        <f t="shared" si="444"/>
        <v>0</v>
      </c>
      <c r="U620" s="28">
        <f t="shared" si="443"/>
        <v>0</v>
      </c>
      <c r="V620" s="26">
        <v>14</v>
      </c>
      <c r="W620" s="26" t="s">
        <v>85</v>
      </c>
      <c r="X620" s="26">
        <f t="shared" si="445"/>
        <v>0</v>
      </c>
      <c r="Y620" s="26" t="s">
        <v>274</v>
      </c>
      <c r="Z620" s="26">
        <f t="shared" si="446"/>
        <v>0</v>
      </c>
      <c r="AA620" s="26" t="s">
        <v>93</v>
      </c>
      <c r="AB620" s="26">
        <f t="shared" si="447"/>
        <v>0</v>
      </c>
      <c r="AC620" s="49" t="s">
        <v>25</v>
      </c>
      <c r="AD620" s="26">
        <f t="shared" si="448"/>
        <v>0</v>
      </c>
      <c r="AE620" s="29" t="s">
        <v>466</v>
      </c>
      <c r="AF620" s="26">
        <f t="shared" si="449"/>
        <v>0</v>
      </c>
      <c r="AG620" s="29" t="s">
        <v>92</v>
      </c>
      <c r="AH620" s="26">
        <f t="shared" si="450"/>
        <v>0</v>
      </c>
      <c r="AI620" s="26">
        <v>14</v>
      </c>
      <c r="AJ620" s="26" t="s">
        <v>85</v>
      </c>
      <c r="AK620" s="26">
        <f t="shared" si="451"/>
        <v>0</v>
      </c>
      <c r="AL620" s="26" t="s">
        <v>86</v>
      </c>
      <c r="AM620" s="26">
        <f t="shared" si="452"/>
        <v>0</v>
      </c>
      <c r="AN620" s="26" t="s">
        <v>306</v>
      </c>
      <c r="AO620" s="26">
        <f t="shared" si="453"/>
        <v>0</v>
      </c>
      <c r="AP620" s="26" t="s">
        <v>27</v>
      </c>
      <c r="AQ620" s="26">
        <f t="shared" si="454"/>
        <v>0</v>
      </c>
      <c r="AR620" s="26" t="s">
        <v>466</v>
      </c>
      <c r="AS620" s="26">
        <f t="shared" si="455"/>
        <v>0</v>
      </c>
      <c r="AT620" s="26" t="s">
        <v>602</v>
      </c>
      <c r="AU620" s="26">
        <f t="shared" si="456"/>
        <v>0</v>
      </c>
      <c r="AV620" s="26">
        <v>14</v>
      </c>
      <c r="AW620" s="26" t="s">
        <v>85</v>
      </c>
      <c r="AX620" s="26">
        <f t="shared" si="457"/>
        <v>0</v>
      </c>
      <c r="AY620" s="26" t="s">
        <v>86</v>
      </c>
      <c r="AZ620" s="26">
        <f t="shared" si="458"/>
        <v>0</v>
      </c>
      <c r="BA620" s="26" t="s">
        <v>306</v>
      </c>
      <c r="BB620" s="26">
        <f t="shared" si="459"/>
        <v>0</v>
      </c>
      <c r="BC620" s="26" t="s">
        <v>27</v>
      </c>
      <c r="BD620" s="26">
        <f t="shared" si="460"/>
        <v>0</v>
      </c>
      <c r="BE620" s="26" t="s">
        <v>466</v>
      </c>
      <c r="BF620" s="26">
        <f t="shared" si="461"/>
        <v>0</v>
      </c>
      <c r="BG620" s="26" t="s">
        <v>23</v>
      </c>
      <c r="BH620" s="26">
        <f t="shared" si="462"/>
        <v>0</v>
      </c>
      <c r="BI620" s="26">
        <v>14</v>
      </c>
      <c r="BJ620" s="26" t="s">
        <v>85</v>
      </c>
      <c r="BK620" s="26">
        <f t="shared" si="463"/>
        <v>0</v>
      </c>
      <c r="BL620" s="26" t="s">
        <v>86</v>
      </c>
      <c r="BM620" s="26">
        <f t="shared" si="464"/>
        <v>0</v>
      </c>
      <c r="BN620" s="26" t="s">
        <v>93</v>
      </c>
      <c r="BO620" s="26">
        <f t="shared" si="465"/>
        <v>0</v>
      </c>
      <c r="BP620" s="26" t="s">
        <v>27</v>
      </c>
      <c r="BQ620" s="26">
        <f t="shared" si="466"/>
        <v>0</v>
      </c>
      <c r="BR620" s="26" t="s">
        <v>466</v>
      </c>
      <c r="BS620" s="26">
        <f t="shared" si="467"/>
        <v>0</v>
      </c>
      <c r="BT620" s="26" t="s">
        <v>23</v>
      </c>
      <c r="BU620" s="26">
        <f t="shared" si="468"/>
        <v>0</v>
      </c>
      <c r="BV620" s="26">
        <v>14</v>
      </c>
      <c r="BW620" s="26" t="s">
        <v>85</v>
      </c>
      <c r="BX620" s="26">
        <f t="shared" si="469"/>
        <v>0</v>
      </c>
      <c r="BY620" s="26" t="s">
        <v>86</v>
      </c>
      <c r="BZ620" s="26">
        <f t="shared" si="470"/>
        <v>0</v>
      </c>
      <c r="CA620" s="26" t="s">
        <v>17</v>
      </c>
      <c r="CB620" s="26">
        <f t="shared" si="471"/>
        <v>0</v>
      </c>
      <c r="CC620" s="26" t="s">
        <v>27</v>
      </c>
      <c r="CD620" s="26">
        <f t="shared" si="472"/>
        <v>0</v>
      </c>
      <c r="CE620" s="26" t="s">
        <v>87</v>
      </c>
      <c r="CF620" s="26">
        <f t="shared" si="473"/>
        <v>0</v>
      </c>
      <c r="CG620" s="26" t="s">
        <v>23</v>
      </c>
      <c r="CH620" s="26">
        <f t="shared" si="474"/>
        <v>0</v>
      </c>
      <c r="CI620" s="26">
        <v>14</v>
      </c>
      <c r="CJ620" s="26" t="s">
        <v>85</v>
      </c>
      <c r="CK620" s="26">
        <f t="shared" si="475"/>
        <v>0</v>
      </c>
      <c r="CL620" s="26" t="s">
        <v>86</v>
      </c>
      <c r="CM620" s="26">
        <f t="shared" si="476"/>
        <v>0</v>
      </c>
      <c r="CN620" s="26" t="s">
        <v>17</v>
      </c>
      <c r="CO620" s="26">
        <f t="shared" si="477"/>
        <v>0</v>
      </c>
      <c r="CP620" s="26" t="s">
        <v>27</v>
      </c>
      <c r="CQ620" s="26">
        <f t="shared" si="478"/>
        <v>0</v>
      </c>
      <c r="CR620" s="26" t="s">
        <v>26</v>
      </c>
      <c r="CS620" s="26">
        <f t="shared" si="479"/>
        <v>0</v>
      </c>
      <c r="CT620" s="26" t="s">
        <v>23</v>
      </c>
      <c r="CU620" s="26">
        <f t="shared" si="480"/>
        <v>0</v>
      </c>
    </row>
    <row r="621" spans="1:99" ht="15.75" x14ac:dyDescent="0.15">
      <c r="A621" s="23" t="s">
        <v>1333</v>
      </c>
      <c r="B621" s="24" t="s">
        <v>1334</v>
      </c>
      <c r="C621" s="23" t="s">
        <v>160</v>
      </c>
      <c r="D621" s="23" t="s">
        <v>9</v>
      </c>
      <c r="E621" s="25"/>
      <c r="F621" s="23">
        <v>0</v>
      </c>
      <c r="G621" s="26">
        <v>0</v>
      </c>
      <c r="H621" s="26">
        <v>97</v>
      </c>
      <c r="I621" s="26">
        <v>70</v>
      </c>
      <c r="J621" s="26">
        <v>45</v>
      </c>
      <c r="K621" s="26">
        <v>46</v>
      </c>
      <c r="L621" s="26">
        <v>0</v>
      </c>
      <c r="M621" s="26">
        <v>0</v>
      </c>
      <c r="N621" s="27">
        <v>55</v>
      </c>
      <c r="O621" s="26">
        <v>77</v>
      </c>
      <c r="P621" s="26">
        <f t="shared" si="481"/>
        <v>390</v>
      </c>
      <c r="Q621" s="28" t="str">
        <f>IF(D621="物理类",IF(P621&gt;=分数线!$C$2,"本科",""),IF(D621="历史类",IF(P621&gt;=分数线!$C$3,"本科","")))</f>
        <v/>
      </c>
      <c r="R621" s="28">
        <f t="shared" si="482"/>
        <v>0</v>
      </c>
      <c r="S621" s="28" t="str">
        <f>IF(D621="物理类",IF(P621&gt;=分数线!$C$6,"重本",""),IF(D621="历史类",IF(P621&gt;=分数线!$C$7,"重本","")))</f>
        <v/>
      </c>
      <c r="T621" s="28">
        <f t="shared" si="444"/>
        <v>0</v>
      </c>
      <c r="U621" s="28">
        <f t="shared" si="443"/>
        <v>0</v>
      </c>
      <c r="V621" s="26">
        <v>14</v>
      </c>
      <c r="W621" s="26" t="s">
        <v>78</v>
      </c>
      <c r="X621" s="26">
        <f t="shared" si="445"/>
        <v>0</v>
      </c>
      <c r="Y621" s="26" t="s">
        <v>161</v>
      </c>
      <c r="Z621" s="26">
        <f t="shared" si="446"/>
        <v>0</v>
      </c>
      <c r="AA621" s="26" t="s">
        <v>359</v>
      </c>
      <c r="AB621" s="26">
        <f t="shared" si="447"/>
        <v>0</v>
      </c>
      <c r="AC621" s="49" t="s">
        <v>27</v>
      </c>
      <c r="AD621" s="26">
        <f t="shared" si="448"/>
        <v>0</v>
      </c>
      <c r="AE621" s="29" t="s">
        <v>82</v>
      </c>
      <c r="AF621" s="26">
        <f t="shared" si="449"/>
        <v>0</v>
      </c>
      <c r="AG621" s="29" t="s">
        <v>92</v>
      </c>
      <c r="AH621" s="26">
        <f t="shared" si="450"/>
        <v>0</v>
      </c>
      <c r="AI621" s="26">
        <v>14</v>
      </c>
      <c r="AJ621" s="26" t="s">
        <v>85</v>
      </c>
      <c r="AK621" s="26">
        <f t="shared" si="451"/>
        <v>0</v>
      </c>
      <c r="AL621" s="26" t="s">
        <v>86</v>
      </c>
      <c r="AM621" s="26">
        <f t="shared" si="452"/>
        <v>0</v>
      </c>
      <c r="AN621" s="26" t="s">
        <v>306</v>
      </c>
      <c r="AO621" s="26">
        <f t="shared" si="453"/>
        <v>0</v>
      </c>
      <c r="AP621" s="26" t="s">
        <v>27</v>
      </c>
      <c r="AQ621" s="26">
        <f t="shared" si="454"/>
        <v>0</v>
      </c>
      <c r="AR621" s="26" t="s">
        <v>466</v>
      </c>
      <c r="AS621" s="26">
        <f t="shared" si="455"/>
        <v>0</v>
      </c>
      <c r="AT621" s="26" t="s">
        <v>602</v>
      </c>
      <c r="AU621" s="26">
        <f t="shared" si="456"/>
        <v>0</v>
      </c>
      <c r="AV621" s="26">
        <v>14</v>
      </c>
      <c r="AW621" s="26" t="s">
        <v>85</v>
      </c>
      <c r="AX621" s="26">
        <f t="shared" si="457"/>
        <v>0</v>
      </c>
      <c r="AY621" s="26" t="s">
        <v>86</v>
      </c>
      <c r="AZ621" s="26">
        <f t="shared" si="458"/>
        <v>0</v>
      </c>
      <c r="BA621" s="26" t="s">
        <v>306</v>
      </c>
      <c r="BB621" s="26">
        <f t="shared" si="459"/>
        <v>0</v>
      </c>
      <c r="BC621" s="26" t="s">
        <v>27</v>
      </c>
      <c r="BD621" s="26">
        <f t="shared" si="460"/>
        <v>0</v>
      </c>
      <c r="BE621" s="26" t="s">
        <v>466</v>
      </c>
      <c r="BF621" s="26">
        <f t="shared" si="461"/>
        <v>0</v>
      </c>
      <c r="BG621" s="26" t="s">
        <v>23</v>
      </c>
      <c r="BH621" s="26">
        <f t="shared" si="462"/>
        <v>0</v>
      </c>
      <c r="BI621" s="26">
        <v>14</v>
      </c>
      <c r="BJ621" s="26" t="s">
        <v>85</v>
      </c>
      <c r="BK621" s="26">
        <f t="shared" si="463"/>
        <v>0</v>
      </c>
      <c r="BL621" s="26" t="s">
        <v>86</v>
      </c>
      <c r="BM621" s="26">
        <f t="shared" si="464"/>
        <v>0</v>
      </c>
      <c r="BN621" s="26" t="s">
        <v>93</v>
      </c>
      <c r="BO621" s="26">
        <f t="shared" si="465"/>
        <v>0</v>
      </c>
      <c r="BP621" s="26" t="s">
        <v>27</v>
      </c>
      <c r="BQ621" s="26">
        <f t="shared" si="466"/>
        <v>0</v>
      </c>
      <c r="BR621" s="26" t="s">
        <v>466</v>
      </c>
      <c r="BS621" s="26">
        <f t="shared" si="467"/>
        <v>0</v>
      </c>
      <c r="BT621" s="26" t="s">
        <v>23</v>
      </c>
      <c r="BU621" s="26">
        <f t="shared" si="468"/>
        <v>0</v>
      </c>
      <c r="BV621" s="26">
        <v>14</v>
      </c>
      <c r="BW621" s="26" t="s">
        <v>85</v>
      </c>
      <c r="BX621" s="26">
        <f t="shared" si="469"/>
        <v>0</v>
      </c>
      <c r="BY621" s="26" t="s">
        <v>86</v>
      </c>
      <c r="BZ621" s="26">
        <f t="shared" si="470"/>
        <v>0</v>
      </c>
      <c r="CA621" s="26" t="s">
        <v>17</v>
      </c>
      <c r="CB621" s="26">
        <f t="shared" si="471"/>
        <v>0</v>
      </c>
      <c r="CC621" s="26" t="s">
        <v>27</v>
      </c>
      <c r="CD621" s="26">
        <f t="shared" si="472"/>
        <v>0</v>
      </c>
      <c r="CE621" s="26" t="s">
        <v>87</v>
      </c>
      <c r="CF621" s="26">
        <f t="shared" si="473"/>
        <v>0</v>
      </c>
      <c r="CG621" s="26" t="s">
        <v>23</v>
      </c>
      <c r="CH621" s="26">
        <f t="shared" si="474"/>
        <v>0</v>
      </c>
      <c r="CI621" s="26">
        <v>14</v>
      </c>
      <c r="CJ621" s="26" t="s">
        <v>85</v>
      </c>
      <c r="CK621" s="26">
        <f t="shared" si="475"/>
        <v>0</v>
      </c>
      <c r="CL621" s="26" t="s">
        <v>86</v>
      </c>
      <c r="CM621" s="26">
        <f t="shared" si="476"/>
        <v>0</v>
      </c>
      <c r="CN621" s="26" t="s">
        <v>17</v>
      </c>
      <c r="CO621" s="26">
        <f t="shared" si="477"/>
        <v>0</v>
      </c>
      <c r="CP621" s="26" t="s">
        <v>27</v>
      </c>
      <c r="CQ621" s="26">
        <f t="shared" si="478"/>
        <v>0</v>
      </c>
      <c r="CR621" s="26" t="s">
        <v>26</v>
      </c>
      <c r="CS621" s="26">
        <f t="shared" si="479"/>
        <v>0</v>
      </c>
      <c r="CT621" s="26" t="s">
        <v>23</v>
      </c>
      <c r="CU621" s="26">
        <f t="shared" si="480"/>
        <v>0</v>
      </c>
    </row>
    <row r="622" spans="1:99" ht="15.75" x14ac:dyDescent="0.15">
      <c r="A622" s="23" t="s">
        <v>1335</v>
      </c>
      <c r="B622" s="24" t="s">
        <v>1336</v>
      </c>
      <c r="C622" s="23" t="s">
        <v>160</v>
      </c>
      <c r="D622" s="23" t="s">
        <v>9</v>
      </c>
      <c r="E622" s="25"/>
      <c r="F622" s="23">
        <v>0</v>
      </c>
      <c r="G622" s="26">
        <v>0</v>
      </c>
      <c r="H622" s="26">
        <v>99</v>
      </c>
      <c r="I622" s="26">
        <v>63</v>
      </c>
      <c r="J622" s="26">
        <v>34</v>
      </c>
      <c r="K622" s="26">
        <v>63</v>
      </c>
      <c r="L622" s="26">
        <v>0</v>
      </c>
      <c r="M622" s="26">
        <v>0</v>
      </c>
      <c r="N622" s="27">
        <v>62</v>
      </c>
      <c r="O622" s="26">
        <v>66</v>
      </c>
      <c r="P622" s="26">
        <f t="shared" si="481"/>
        <v>387</v>
      </c>
      <c r="Q622" s="28" t="str">
        <f>IF(D622="物理类",IF(P622&gt;=分数线!$C$2,"本科",""),IF(D622="历史类",IF(P622&gt;=分数线!$C$3,"本科","")))</f>
        <v/>
      </c>
      <c r="R622" s="28">
        <f t="shared" si="482"/>
        <v>0</v>
      </c>
      <c r="S622" s="28" t="str">
        <f>IF(D622="物理类",IF(P622&gt;=分数线!$C$6,"重本",""),IF(D622="历史类",IF(P622&gt;=分数线!$C$7,"重本","")))</f>
        <v/>
      </c>
      <c r="T622" s="28">
        <f t="shared" si="444"/>
        <v>0</v>
      </c>
      <c r="U622" s="28">
        <f t="shared" si="443"/>
        <v>0</v>
      </c>
      <c r="V622" s="26">
        <v>14</v>
      </c>
      <c r="W622" s="26" t="s">
        <v>85</v>
      </c>
      <c r="X622" s="26">
        <f t="shared" si="445"/>
        <v>0</v>
      </c>
      <c r="Y622" s="26" t="s">
        <v>86</v>
      </c>
      <c r="Z622" s="26">
        <f t="shared" si="446"/>
        <v>0</v>
      </c>
      <c r="AA622" s="26" t="s">
        <v>306</v>
      </c>
      <c r="AB622" s="26">
        <f t="shared" si="447"/>
        <v>0</v>
      </c>
      <c r="AC622" s="49" t="s">
        <v>65</v>
      </c>
      <c r="AD622" s="26">
        <f t="shared" si="448"/>
        <v>0</v>
      </c>
      <c r="AE622" s="29" t="s">
        <v>466</v>
      </c>
      <c r="AF622" s="26">
        <f t="shared" si="449"/>
        <v>0</v>
      </c>
      <c r="AG622" s="29" t="s">
        <v>602</v>
      </c>
      <c r="AH622" s="26">
        <f t="shared" si="450"/>
        <v>0</v>
      </c>
      <c r="AI622" s="26">
        <v>14</v>
      </c>
      <c r="AJ622" s="26" t="s">
        <v>85</v>
      </c>
      <c r="AK622" s="26">
        <f t="shared" si="451"/>
        <v>0</v>
      </c>
      <c r="AL622" s="26" t="s">
        <v>86</v>
      </c>
      <c r="AM622" s="26">
        <f t="shared" si="452"/>
        <v>0</v>
      </c>
      <c r="AN622" s="26" t="s">
        <v>306</v>
      </c>
      <c r="AO622" s="26">
        <f t="shared" si="453"/>
        <v>0</v>
      </c>
      <c r="AP622" s="26" t="s">
        <v>27</v>
      </c>
      <c r="AQ622" s="26">
        <f t="shared" si="454"/>
        <v>0</v>
      </c>
      <c r="AR622" s="26" t="s">
        <v>466</v>
      </c>
      <c r="AS622" s="26">
        <f t="shared" si="455"/>
        <v>0</v>
      </c>
      <c r="AT622" s="26" t="s">
        <v>602</v>
      </c>
      <c r="AU622" s="26">
        <f t="shared" si="456"/>
        <v>0</v>
      </c>
      <c r="AV622" s="26">
        <v>14</v>
      </c>
      <c r="AW622" s="26" t="s">
        <v>85</v>
      </c>
      <c r="AX622" s="26">
        <f t="shared" si="457"/>
        <v>0</v>
      </c>
      <c r="AY622" s="26" t="s">
        <v>86</v>
      </c>
      <c r="AZ622" s="26">
        <f t="shared" si="458"/>
        <v>0</v>
      </c>
      <c r="BA622" s="26" t="s">
        <v>306</v>
      </c>
      <c r="BB622" s="26">
        <f t="shared" si="459"/>
        <v>0</v>
      </c>
      <c r="BC622" s="26" t="s">
        <v>27</v>
      </c>
      <c r="BD622" s="26">
        <f t="shared" si="460"/>
        <v>0</v>
      </c>
      <c r="BE622" s="26" t="s">
        <v>466</v>
      </c>
      <c r="BF622" s="26">
        <f t="shared" si="461"/>
        <v>0</v>
      </c>
      <c r="BG622" s="26" t="s">
        <v>23</v>
      </c>
      <c r="BH622" s="26">
        <f t="shared" si="462"/>
        <v>0</v>
      </c>
      <c r="BI622" s="26">
        <v>14</v>
      </c>
      <c r="BJ622" s="26" t="s">
        <v>85</v>
      </c>
      <c r="BK622" s="26">
        <f t="shared" si="463"/>
        <v>0</v>
      </c>
      <c r="BL622" s="26" t="s">
        <v>86</v>
      </c>
      <c r="BM622" s="26">
        <f t="shared" si="464"/>
        <v>0</v>
      </c>
      <c r="BN622" s="26" t="s">
        <v>93</v>
      </c>
      <c r="BO622" s="26">
        <f t="shared" si="465"/>
        <v>0</v>
      </c>
      <c r="BP622" s="26" t="s">
        <v>27</v>
      </c>
      <c r="BQ622" s="26">
        <f t="shared" si="466"/>
        <v>0</v>
      </c>
      <c r="BR622" s="26" t="s">
        <v>466</v>
      </c>
      <c r="BS622" s="26">
        <f t="shared" si="467"/>
        <v>0</v>
      </c>
      <c r="BT622" s="26" t="s">
        <v>23</v>
      </c>
      <c r="BU622" s="26">
        <f t="shared" si="468"/>
        <v>0</v>
      </c>
      <c r="BV622" s="26">
        <v>14</v>
      </c>
      <c r="BW622" s="26" t="s">
        <v>85</v>
      </c>
      <c r="BX622" s="26">
        <f t="shared" si="469"/>
        <v>0</v>
      </c>
      <c r="BY622" s="26" t="s">
        <v>86</v>
      </c>
      <c r="BZ622" s="26">
        <f t="shared" si="470"/>
        <v>0</v>
      </c>
      <c r="CA622" s="26" t="s">
        <v>17</v>
      </c>
      <c r="CB622" s="26">
        <f t="shared" si="471"/>
        <v>0</v>
      </c>
      <c r="CC622" s="26" t="s">
        <v>27</v>
      </c>
      <c r="CD622" s="26">
        <f t="shared" si="472"/>
        <v>0</v>
      </c>
      <c r="CE622" s="26" t="s">
        <v>87</v>
      </c>
      <c r="CF622" s="26">
        <f t="shared" si="473"/>
        <v>0</v>
      </c>
      <c r="CG622" s="26" t="s">
        <v>23</v>
      </c>
      <c r="CH622" s="26">
        <f t="shared" si="474"/>
        <v>0</v>
      </c>
      <c r="CI622" s="26">
        <v>14</v>
      </c>
      <c r="CJ622" s="26" t="s">
        <v>85</v>
      </c>
      <c r="CK622" s="26">
        <f t="shared" si="475"/>
        <v>0</v>
      </c>
      <c r="CL622" s="26" t="s">
        <v>86</v>
      </c>
      <c r="CM622" s="26">
        <f t="shared" si="476"/>
        <v>0</v>
      </c>
      <c r="CN622" s="26" t="s">
        <v>17</v>
      </c>
      <c r="CO622" s="26">
        <f t="shared" si="477"/>
        <v>0</v>
      </c>
      <c r="CP622" s="26" t="s">
        <v>27</v>
      </c>
      <c r="CQ622" s="26">
        <f t="shared" si="478"/>
        <v>0</v>
      </c>
      <c r="CR622" s="26" t="s">
        <v>26</v>
      </c>
      <c r="CS622" s="26">
        <f t="shared" si="479"/>
        <v>0</v>
      </c>
      <c r="CT622" s="26" t="s">
        <v>23</v>
      </c>
      <c r="CU622" s="26">
        <f t="shared" si="480"/>
        <v>0</v>
      </c>
    </row>
    <row r="623" spans="1:99" ht="15.75" x14ac:dyDescent="0.15">
      <c r="A623" s="23" t="s">
        <v>1337</v>
      </c>
      <c r="B623" s="24" t="s">
        <v>1338</v>
      </c>
      <c r="C623" s="23" t="s">
        <v>160</v>
      </c>
      <c r="D623" s="23" t="s">
        <v>9</v>
      </c>
      <c r="E623" s="25"/>
      <c r="F623" s="23">
        <v>0</v>
      </c>
      <c r="G623" s="26">
        <v>0</v>
      </c>
      <c r="H623" s="26">
        <v>92</v>
      </c>
      <c r="I623" s="26">
        <v>43</v>
      </c>
      <c r="J623" s="26">
        <v>62</v>
      </c>
      <c r="K623" s="26">
        <v>69</v>
      </c>
      <c r="L623" s="26">
        <v>0</v>
      </c>
      <c r="M623" s="26">
        <v>0</v>
      </c>
      <c r="N623" s="27">
        <v>53</v>
      </c>
      <c r="O623" s="26">
        <v>65</v>
      </c>
      <c r="P623" s="26">
        <f t="shared" si="481"/>
        <v>384</v>
      </c>
      <c r="Q623" s="28" t="str">
        <f>IF(D623="物理类",IF(P623&gt;=分数线!$C$2,"本科",""),IF(D623="历史类",IF(P623&gt;=分数线!$C$3,"本科","")))</f>
        <v/>
      </c>
      <c r="R623" s="28">
        <f t="shared" si="482"/>
        <v>0</v>
      </c>
      <c r="S623" s="28" t="str">
        <f>IF(D623="物理类",IF(P623&gt;=分数线!$C$6,"重本",""),IF(D623="历史类",IF(P623&gt;=分数线!$C$7,"重本","")))</f>
        <v/>
      </c>
      <c r="T623" s="28">
        <f t="shared" si="444"/>
        <v>0</v>
      </c>
      <c r="U623" s="28">
        <f t="shared" si="443"/>
        <v>0</v>
      </c>
      <c r="V623" s="26">
        <v>14</v>
      </c>
      <c r="W623" s="26" t="s">
        <v>85</v>
      </c>
      <c r="X623" s="26">
        <f t="shared" si="445"/>
        <v>0</v>
      </c>
      <c r="Y623" s="26" t="s">
        <v>86</v>
      </c>
      <c r="Z623" s="26">
        <f t="shared" si="446"/>
        <v>0</v>
      </c>
      <c r="AA623" s="26" t="s">
        <v>306</v>
      </c>
      <c r="AB623" s="26">
        <f t="shared" si="447"/>
        <v>0</v>
      </c>
      <c r="AC623" s="49" t="s">
        <v>65</v>
      </c>
      <c r="AD623" s="26">
        <f t="shared" si="448"/>
        <v>0</v>
      </c>
      <c r="AE623" s="29" t="s">
        <v>466</v>
      </c>
      <c r="AF623" s="26">
        <f t="shared" si="449"/>
        <v>0</v>
      </c>
      <c r="AG623" s="29" t="s">
        <v>602</v>
      </c>
      <c r="AH623" s="26">
        <f t="shared" si="450"/>
        <v>0</v>
      </c>
      <c r="AI623" s="26">
        <v>14</v>
      </c>
      <c r="AJ623" s="26" t="s">
        <v>85</v>
      </c>
      <c r="AK623" s="26">
        <f t="shared" si="451"/>
        <v>0</v>
      </c>
      <c r="AL623" s="26" t="s">
        <v>86</v>
      </c>
      <c r="AM623" s="26">
        <f t="shared" si="452"/>
        <v>0</v>
      </c>
      <c r="AN623" s="26" t="s">
        <v>306</v>
      </c>
      <c r="AO623" s="26">
        <f t="shared" si="453"/>
        <v>0</v>
      </c>
      <c r="AP623" s="26" t="s">
        <v>27</v>
      </c>
      <c r="AQ623" s="26">
        <f t="shared" si="454"/>
        <v>0</v>
      </c>
      <c r="AR623" s="26" t="s">
        <v>466</v>
      </c>
      <c r="AS623" s="26">
        <f t="shared" si="455"/>
        <v>0</v>
      </c>
      <c r="AT623" s="26" t="s">
        <v>602</v>
      </c>
      <c r="AU623" s="26">
        <f t="shared" si="456"/>
        <v>0</v>
      </c>
      <c r="AV623" s="26">
        <v>14</v>
      </c>
      <c r="AW623" s="26" t="s">
        <v>85</v>
      </c>
      <c r="AX623" s="26">
        <f t="shared" si="457"/>
        <v>0</v>
      </c>
      <c r="AY623" s="26" t="s">
        <v>86</v>
      </c>
      <c r="AZ623" s="26">
        <f t="shared" si="458"/>
        <v>0</v>
      </c>
      <c r="BA623" s="26" t="s">
        <v>306</v>
      </c>
      <c r="BB623" s="26">
        <f t="shared" si="459"/>
        <v>0</v>
      </c>
      <c r="BC623" s="26" t="s">
        <v>27</v>
      </c>
      <c r="BD623" s="26">
        <f t="shared" si="460"/>
        <v>0</v>
      </c>
      <c r="BE623" s="26" t="s">
        <v>466</v>
      </c>
      <c r="BF623" s="26">
        <f t="shared" si="461"/>
        <v>0</v>
      </c>
      <c r="BG623" s="26" t="s">
        <v>23</v>
      </c>
      <c r="BH623" s="26">
        <f t="shared" si="462"/>
        <v>0</v>
      </c>
      <c r="BI623" s="26" t="e">
        <v>#N/A</v>
      </c>
      <c r="BJ623" s="26" t="e">
        <v>#N/A</v>
      </c>
      <c r="BK623" s="26">
        <f t="shared" si="463"/>
        <v>0</v>
      </c>
      <c r="BL623" s="26" t="e">
        <v>#N/A</v>
      </c>
      <c r="BM623" s="26">
        <f t="shared" si="464"/>
        <v>0</v>
      </c>
      <c r="BN623" s="26" t="e">
        <v>#N/A</v>
      </c>
      <c r="BO623" s="26">
        <f t="shared" si="465"/>
        <v>0</v>
      </c>
      <c r="BP623" s="26" t="e">
        <v>#N/A</v>
      </c>
      <c r="BQ623" s="26">
        <f t="shared" si="466"/>
        <v>0</v>
      </c>
      <c r="BR623" s="26" t="e">
        <v>#N/A</v>
      </c>
      <c r="BS623" s="26">
        <f t="shared" si="467"/>
        <v>0</v>
      </c>
      <c r="BT623" s="26" t="e">
        <v>#N/A</v>
      </c>
      <c r="BU623" s="26">
        <f t="shared" si="468"/>
        <v>0</v>
      </c>
      <c r="BV623" s="26" t="e">
        <v>#N/A</v>
      </c>
      <c r="BW623" s="26" t="e">
        <v>#N/A</v>
      </c>
      <c r="BX623" s="26">
        <f t="shared" si="469"/>
        <v>0</v>
      </c>
      <c r="BY623" s="26" t="e">
        <v>#N/A</v>
      </c>
      <c r="BZ623" s="26">
        <f t="shared" si="470"/>
        <v>0</v>
      </c>
      <c r="CA623" s="26" t="e">
        <v>#N/A</v>
      </c>
      <c r="CB623" s="26">
        <f t="shared" si="471"/>
        <v>0</v>
      </c>
      <c r="CC623" s="26" t="e">
        <v>#N/A</v>
      </c>
      <c r="CD623" s="26">
        <f t="shared" si="472"/>
        <v>0</v>
      </c>
      <c r="CE623" s="26" t="e">
        <v>#N/A</v>
      </c>
      <c r="CF623" s="26">
        <f t="shared" si="473"/>
        <v>0</v>
      </c>
      <c r="CG623" s="26" t="e">
        <v>#N/A</v>
      </c>
      <c r="CH623" s="26">
        <f t="shared" si="474"/>
        <v>0</v>
      </c>
      <c r="CI623" s="26">
        <v>14</v>
      </c>
      <c r="CJ623" s="26" t="s">
        <v>85</v>
      </c>
      <c r="CK623" s="26">
        <f t="shared" si="475"/>
        <v>0</v>
      </c>
      <c r="CL623" s="26" t="s">
        <v>86</v>
      </c>
      <c r="CM623" s="26">
        <f t="shared" si="476"/>
        <v>0</v>
      </c>
      <c r="CN623" s="26" t="s">
        <v>17</v>
      </c>
      <c r="CO623" s="26">
        <f t="shared" si="477"/>
        <v>0</v>
      </c>
      <c r="CP623" s="26" t="s">
        <v>27</v>
      </c>
      <c r="CQ623" s="26">
        <f t="shared" si="478"/>
        <v>0</v>
      </c>
      <c r="CR623" s="26" t="s">
        <v>26</v>
      </c>
      <c r="CS623" s="26">
        <f t="shared" si="479"/>
        <v>0</v>
      </c>
      <c r="CT623" s="26" t="s">
        <v>23</v>
      </c>
      <c r="CU623" s="26">
        <f t="shared" si="480"/>
        <v>0</v>
      </c>
    </row>
    <row r="624" spans="1:99" ht="15.75" x14ac:dyDescent="0.15">
      <c r="A624" s="23" t="s">
        <v>1339</v>
      </c>
      <c r="B624" s="24" t="s">
        <v>1340</v>
      </c>
      <c r="C624" s="23" t="s">
        <v>160</v>
      </c>
      <c r="D624" s="23" t="s">
        <v>9</v>
      </c>
      <c r="E624" s="25"/>
      <c r="F624" s="23">
        <v>0</v>
      </c>
      <c r="G624" s="26">
        <v>0</v>
      </c>
      <c r="H624" s="26">
        <v>94</v>
      </c>
      <c r="I624" s="26">
        <v>68</v>
      </c>
      <c r="J624" s="26">
        <v>61</v>
      </c>
      <c r="K624" s="26">
        <v>45</v>
      </c>
      <c r="L624" s="26">
        <v>0</v>
      </c>
      <c r="M624" s="26">
        <v>0</v>
      </c>
      <c r="N624" s="27">
        <v>55</v>
      </c>
      <c r="O624" s="26">
        <v>59</v>
      </c>
      <c r="P624" s="26">
        <f t="shared" si="481"/>
        <v>382</v>
      </c>
      <c r="Q624" s="28" t="str">
        <f>IF(D624="物理类",IF(P624&gt;=分数线!$C$2,"本科",""),IF(D624="历史类",IF(P624&gt;=分数线!$C$3,"本科","")))</f>
        <v/>
      </c>
      <c r="R624" s="28">
        <f t="shared" si="482"/>
        <v>0</v>
      </c>
      <c r="S624" s="28" t="str">
        <f>IF(D624="物理类",IF(P624&gt;=分数线!$C$6,"重本",""),IF(D624="历史类",IF(P624&gt;=分数线!$C$7,"重本","")))</f>
        <v/>
      </c>
      <c r="T624" s="28">
        <f t="shared" si="444"/>
        <v>0</v>
      </c>
      <c r="U624" s="28">
        <f t="shared" si="443"/>
        <v>0</v>
      </c>
      <c r="V624" s="26">
        <v>14</v>
      </c>
      <c r="W624" s="26" t="s">
        <v>85</v>
      </c>
      <c r="X624" s="26">
        <f t="shared" si="445"/>
        <v>0</v>
      </c>
      <c r="Y624" s="26" t="s">
        <v>274</v>
      </c>
      <c r="Z624" s="26">
        <f t="shared" si="446"/>
        <v>0</v>
      </c>
      <c r="AA624" s="26" t="s">
        <v>93</v>
      </c>
      <c r="AB624" s="26">
        <f t="shared" si="447"/>
        <v>0</v>
      </c>
      <c r="AC624" s="49" t="s">
        <v>25</v>
      </c>
      <c r="AD624" s="26">
        <f t="shared" si="448"/>
        <v>0</v>
      </c>
      <c r="AE624" s="29" t="s">
        <v>466</v>
      </c>
      <c r="AF624" s="26">
        <f t="shared" si="449"/>
        <v>0</v>
      </c>
      <c r="AG624" s="29" t="s">
        <v>92</v>
      </c>
      <c r="AH624" s="26">
        <f t="shared" si="450"/>
        <v>0</v>
      </c>
      <c r="AI624" s="26">
        <v>14</v>
      </c>
      <c r="AJ624" s="26" t="s">
        <v>85</v>
      </c>
      <c r="AK624" s="26">
        <f t="shared" si="451"/>
        <v>0</v>
      </c>
      <c r="AL624" s="26" t="s">
        <v>86</v>
      </c>
      <c r="AM624" s="26">
        <f t="shared" si="452"/>
        <v>0</v>
      </c>
      <c r="AN624" s="26" t="s">
        <v>306</v>
      </c>
      <c r="AO624" s="26">
        <f t="shared" si="453"/>
        <v>0</v>
      </c>
      <c r="AP624" s="26" t="s">
        <v>27</v>
      </c>
      <c r="AQ624" s="26">
        <f t="shared" si="454"/>
        <v>0</v>
      </c>
      <c r="AR624" s="26" t="s">
        <v>466</v>
      </c>
      <c r="AS624" s="26">
        <f t="shared" si="455"/>
        <v>0</v>
      </c>
      <c r="AT624" s="26" t="s">
        <v>602</v>
      </c>
      <c r="AU624" s="26">
        <f t="shared" si="456"/>
        <v>0</v>
      </c>
      <c r="AV624" s="26">
        <v>14</v>
      </c>
      <c r="AW624" s="26" t="s">
        <v>85</v>
      </c>
      <c r="AX624" s="26">
        <f t="shared" si="457"/>
        <v>0</v>
      </c>
      <c r="AY624" s="26" t="s">
        <v>86</v>
      </c>
      <c r="AZ624" s="26">
        <f t="shared" si="458"/>
        <v>0</v>
      </c>
      <c r="BA624" s="26" t="s">
        <v>306</v>
      </c>
      <c r="BB624" s="26">
        <f t="shared" si="459"/>
        <v>0</v>
      </c>
      <c r="BC624" s="26" t="s">
        <v>27</v>
      </c>
      <c r="BD624" s="26">
        <f t="shared" si="460"/>
        <v>0</v>
      </c>
      <c r="BE624" s="26" t="s">
        <v>466</v>
      </c>
      <c r="BF624" s="26">
        <f t="shared" si="461"/>
        <v>0</v>
      </c>
      <c r="BG624" s="26" t="s">
        <v>23</v>
      </c>
      <c r="BH624" s="26">
        <f t="shared" si="462"/>
        <v>0</v>
      </c>
      <c r="BI624" s="26">
        <v>14</v>
      </c>
      <c r="BJ624" s="26" t="s">
        <v>85</v>
      </c>
      <c r="BK624" s="26">
        <f t="shared" si="463"/>
        <v>0</v>
      </c>
      <c r="BL624" s="26" t="s">
        <v>86</v>
      </c>
      <c r="BM624" s="26">
        <f t="shared" si="464"/>
        <v>0</v>
      </c>
      <c r="BN624" s="26" t="s">
        <v>93</v>
      </c>
      <c r="BO624" s="26">
        <f t="shared" si="465"/>
        <v>0</v>
      </c>
      <c r="BP624" s="26" t="s">
        <v>27</v>
      </c>
      <c r="BQ624" s="26">
        <f t="shared" si="466"/>
        <v>0</v>
      </c>
      <c r="BR624" s="26" t="s">
        <v>466</v>
      </c>
      <c r="BS624" s="26">
        <f t="shared" si="467"/>
        <v>0</v>
      </c>
      <c r="BT624" s="26" t="s">
        <v>23</v>
      </c>
      <c r="BU624" s="26">
        <f t="shared" si="468"/>
        <v>0</v>
      </c>
      <c r="BV624" s="26">
        <v>14</v>
      </c>
      <c r="BW624" s="26" t="s">
        <v>85</v>
      </c>
      <c r="BX624" s="26">
        <f t="shared" si="469"/>
        <v>0</v>
      </c>
      <c r="BY624" s="26" t="s">
        <v>86</v>
      </c>
      <c r="BZ624" s="26">
        <f t="shared" si="470"/>
        <v>0</v>
      </c>
      <c r="CA624" s="26" t="s">
        <v>17</v>
      </c>
      <c r="CB624" s="26">
        <f t="shared" si="471"/>
        <v>0</v>
      </c>
      <c r="CC624" s="26" t="s">
        <v>27</v>
      </c>
      <c r="CD624" s="26">
        <f t="shared" si="472"/>
        <v>0</v>
      </c>
      <c r="CE624" s="26" t="s">
        <v>87</v>
      </c>
      <c r="CF624" s="26">
        <f t="shared" si="473"/>
        <v>0</v>
      </c>
      <c r="CG624" s="26" t="s">
        <v>23</v>
      </c>
      <c r="CH624" s="26">
        <f t="shared" si="474"/>
        <v>0</v>
      </c>
      <c r="CI624" s="26">
        <v>14</v>
      </c>
      <c r="CJ624" s="26" t="s">
        <v>85</v>
      </c>
      <c r="CK624" s="26">
        <f t="shared" si="475"/>
        <v>0</v>
      </c>
      <c r="CL624" s="26" t="s">
        <v>86</v>
      </c>
      <c r="CM624" s="26">
        <f t="shared" si="476"/>
        <v>0</v>
      </c>
      <c r="CN624" s="26" t="s">
        <v>17</v>
      </c>
      <c r="CO624" s="26">
        <f t="shared" si="477"/>
        <v>0</v>
      </c>
      <c r="CP624" s="26" t="s">
        <v>27</v>
      </c>
      <c r="CQ624" s="26">
        <f t="shared" si="478"/>
        <v>0</v>
      </c>
      <c r="CR624" s="26" t="s">
        <v>26</v>
      </c>
      <c r="CS624" s="26">
        <f t="shared" si="479"/>
        <v>0</v>
      </c>
      <c r="CT624" s="26" t="s">
        <v>23</v>
      </c>
      <c r="CU624" s="26">
        <f t="shared" si="480"/>
        <v>0</v>
      </c>
    </row>
    <row r="625" spans="1:99" ht="15.75" x14ac:dyDescent="0.15">
      <c r="A625" s="23" t="s">
        <v>1341</v>
      </c>
      <c r="B625" s="24" t="s">
        <v>1342</v>
      </c>
      <c r="C625" s="23" t="s">
        <v>160</v>
      </c>
      <c r="D625" s="23" t="s">
        <v>9</v>
      </c>
      <c r="E625" s="25"/>
      <c r="F625" s="23">
        <v>0</v>
      </c>
      <c r="G625" s="26">
        <v>0</v>
      </c>
      <c r="H625" s="26">
        <v>94</v>
      </c>
      <c r="I625" s="26">
        <v>65</v>
      </c>
      <c r="J625" s="26">
        <v>39</v>
      </c>
      <c r="K625" s="26">
        <v>64</v>
      </c>
      <c r="L625" s="26">
        <v>0</v>
      </c>
      <c r="M625" s="26">
        <v>0</v>
      </c>
      <c r="N625" s="27">
        <v>61</v>
      </c>
      <c r="O625" s="26">
        <v>56</v>
      </c>
      <c r="P625" s="26">
        <f t="shared" si="481"/>
        <v>379</v>
      </c>
      <c r="Q625" s="28" t="str">
        <f>IF(D625="物理类",IF(P625&gt;=分数线!$C$2,"本科",""),IF(D625="历史类",IF(P625&gt;=分数线!$C$3,"本科","")))</f>
        <v/>
      </c>
      <c r="R625" s="28">
        <f t="shared" si="482"/>
        <v>0</v>
      </c>
      <c r="S625" s="28" t="str">
        <f>IF(D625="物理类",IF(P625&gt;=分数线!$C$6,"重本",""),IF(D625="历史类",IF(P625&gt;=分数线!$C$7,"重本","")))</f>
        <v/>
      </c>
      <c r="T625" s="28">
        <f t="shared" si="444"/>
        <v>0</v>
      </c>
      <c r="U625" s="28">
        <f t="shared" si="443"/>
        <v>0</v>
      </c>
      <c r="V625" s="26">
        <v>14</v>
      </c>
      <c r="W625" s="26" t="s">
        <v>347</v>
      </c>
      <c r="X625" s="26">
        <f t="shared" si="445"/>
        <v>0</v>
      </c>
      <c r="Y625" s="26" t="s">
        <v>182</v>
      </c>
      <c r="Z625" s="26">
        <f t="shared" si="446"/>
        <v>0</v>
      </c>
      <c r="AA625" s="26" t="s">
        <v>80</v>
      </c>
      <c r="AB625" s="26">
        <f t="shared" si="447"/>
        <v>0</v>
      </c>
      <c r="AC625" s="49" t="s">
        <v>918</v>
      </c>
      <c r="AD625" s="26">
        <f t="shared" si="448"/>
        <v>0</v>
      </c>
      <c r="AE625" s="29" t="s">
        <v>66</v>
      </c>
      <c r="AF625" s="26">
        <f t="shared" si="449"/>
        <v>0</v>
      </c>
      <c r="AG625" s="29" t="s">
        <v>602</v>
      </c>
      <c r="AH625" s="26">
        <f t="shared" si="450"/>
        <v>0</v>
      </c>
      <c r="AI625" s="26">
        <v>14</v>
      </c>
      <c r="AJ625" s="26" t="s">
        <v>85</v>
      </c>
      <c r="AK625" s="26">
        <f t="shared" si="451"/>
        <v>0</v>
      </c>
      <c r="AL625" s="26" t="s">
        <v>86</v>
      </c>
      <c r="AM625" s="26">
        <f t="shared" si="452"/>
        <v>0</v>
      </c>
      <c r="AN625" s="26" t="s">
        <v>306</v>
      </c>
      <c r="AO625" s="26">
        <f t="shared" si="453"/>
        <v>0</v>
      </c>
      <c r="AP625" s="26" t="s">
        <v>27</v>
      </c>
      <c r="AQ625" s="26">
        <f t="shared" si="454"/>
        <v>0</v>
      </c>
      <c r="AR625" s="26" t="s">
        <v>466</v>
      </c>
      <c r="AS625" s="26">
        <f t="shared" si="455"/>
        <v>0</v>
      </c>
      <c r="AT625" s="26" t="s">
        <v>602</v>
      </c>
      <c r="AU625" s="26">
        <f t="shared" si="456"/>
        <v>0</v>
      </c>
      <c r="AV625" s="26">
        <v>14</v>
      </c>
      <c r="AW625" s="26" t="s">
        <v>85</v>
      </c>
      <c r="AX625" s="26">
        <f t="shared" si="457"/>
        <v>0</v>
      </c>
      <c r="AY625" s="26" t="s">
        <v>86</v>
      </c>
      <c r="AZ625" s="26">
        <f t="shared" si="458"/>
        <v>0</v>
      </c>
      <c r="BA625" s="26" t="s">
        <v>306</v>
      </c>
      <c r="BB625" s="26">
        <f t="shared" si="459"/>
        <v>0</v>
      </c>
      <c r="BC625" s="26" t="s">
        <v>27</v>
      </c>
      <c r="BD625" s="26">
        <f t="shared" si="460"/>
        <v>0</v>
      </c>
      <c r="BE625" s="26" t="s">
        <v>466</v>
      </c>
      <c r="BF625" s="26">
        <f t="shared" si="461"/>
        <v>0</v>
      </c>
      <c r="BG625" s="26" t="s">
        <v>23</v>
      </c>
      <c r="BH625" s="26">
        <f t="shared" si="462"/>
        <v>0</v>
      </c>
      <c r="BI625" s="26">
        <v>14</v>
      </c>
      <c r="BJ625" s="26" t="s">
        <v>85</v>
      </c>
      <c r="BK625" s="26">
        <f t="shared" si="463"/>
        <v>0</v>
      </c>
      <c r="BL625" s="26" t="s">
        <v>86</v>
      </c>
      <c r="BM625" s="26">
        <f t="shared" si="464"/>
        <v>0</v>
      </c>
      <c r="BN625" s="26" t="s">
        <v>93</v>
      </c>
      <c r="BO625" s="26">
        <f t="shared" si="465"/>
        <v>0</v>
      </c>
      <c r="BP625" s="26" t="s">
        <v>27</v>
      </c>
      <c r="BQ625" s="26">
        <f t="shared" si="466"/>
        <v>0</v>
      </c>
      <c r="BR625" s="26" t="s">
        <v>466</v>
      </c>
      <c r="BS625" s="26">
        <f t="shared" si="467"/>
        <v>0</v>
      </c>
      <c r="BT625" s="26" t="s">
        <v>23</v>
      </c>
      <c r="BU625" s="26">
        <f t="shared" si="468"/>
        <v>0</v>
      </c>
      <c r="BV625" s="26">
        <v>14</v>
      </c>
      <c r="BW625" s="26" t="s">
        <v>85</v>
      </c>
      <c r="BX625" s="26">
        <f t="shared" si="469"/>
        <v>0</v>
      </c>
      <c r="BY625" s="26" t="s">
        <v>86</v>
      </c>
      <c r="BZ625" s="26">
        <f t="shared" si="470"/>
        <v>0</v>
      </c>
      <c r="CA625" s="26" t="s">
        <v>17</v>
      </c>
      <c r="CB625" s="26">
        <f t="shared" si="471"/>
        <v>0</v>
      </c>
      <c r="CC625" s="26" t="s">
        <v>27</v>
      </c>
      <c r="CD625" s="26">
        <f t="shared" si="472"/>
        <v>0</v>
      </c>
      <c r="CE625" s="26" t="s">
        <v>87</v>
      </c>
      <c r="CF625" s="26">
        <f t="shared" si="473"/>
        <v>0</v>
      </c>
      <c r="CG625" s="26" t="s">
        <v>23</v>
      </c>
      <c r="CH625" s="26">
        <f t="shared" si="474"/>
        <v>0</v>
      </c>
      <c r="CI625" s="26">
        <v>14</v>
      </c>
      <c r="CJ625" s="26" t="s">
        <v>85</v>
      </c>
      <c r="CK625" s="26">
        <f t="shared" si="475"/>
        <v>0</v>
      </c>
      <c r="CL625" s="26" t="s">
        <v>86</v>
      </c>
      <c r="CM625" s="26">
        <f t="shared" si="476"/>
        <v>0</v>
      </c>
      <c r="CN625" s="26" t="s">
        <v>17</v>
      </c>
      <c r="CO625" s="26">
        <f t="shared" si="477"/>
        <v>0</v>
      </c>
      <c r="CP625" s="26" t="s">
        <v>27</v>
      </c>
      <c r="CQ625" s="26">
        <f t="shared" si="478"/>
        <v>0</v>
      </c>
      <c r="CR625" s="26" t="s">
        <v>26</v>
      </c>
      <c r="CS625" s="26">
        <f t="shared" si="479"/>
        <v>0</v>
      </c>
      <c r="CT625" s="26" t="s">
        <v>23</v>
      </c>
      <c r="CU625" s="26">
        <f t="shared" si="480"/>
        <v>0</v>
      </c>
    </row>
    <row r="626" spans="1:99" ht="15.75" x14ac:dyDescent="0.15">
      <c r="A626" s="23" t="s">
        <v>1343</v>
      </c>
      <c r="B626" s="24" t="s">
        <v>1344</v>
      </c>
      <c r="C626" s="23" t="s">
        <v>160</v>
      </c>
      <c r="D626" s="23" t="s">
        <v>9</v>
      </c>
      <c r="E626" s="25"/>
      <c r="F626" s="23">
        <v>0</v>
      </c>
      <c r="G626" s="26">
        <v>0</v>
      </c>
      <c r="H626" s="26">
        <v>95</v>
      </c>
      <c r="I626" s="26">
        <v>44</v>
      </c>
      <c r="J626" s="26">
        <v>59</v>
      </c>
      <c r="K626" s="26">
        <v>55</v>
      </c>
      <c r="L626" s="26">
        <v>0</v>
      </c>
      <c r="M626" s="26">
        <v>0</v>
      </c>
      <c r="N626" s="27">
        <v>69</v>
      </c>
      <c r="O626" s="26">
        <v>53</v>
      </c>
      <c r="P626" s="26">
        <f t="shared" si="481"/>
        <v>375</v>
      </c>
      <c r="Q626" s="28" t="str">
        <f>IF(D626="物理类",IF(P626&gt;=分数线!$C$2,"本科",""),IF(D626="历史类",IF(P626&gt;=分数线!$C$3,"本科","")))</f>
        <v/>
      </c>
      <c r="R626" s="28">
        <f t="shared" si="482"/>
        <v>0</v>
      </c>
      <c r="S626" s="28" t="str">
        <f>IF(D626="物理类",IF(P626&gt;=分数线!$C$6,"重本",""),IF(D626="历史类",IF(P626&gt;=分数线!$C$7,"重本","")))</f>
        <v/>
      </c>
      <c r="T626" s="28">
        <f t="shared" si="444"/>
        <v>0</v>
      </c>
      <c r="U626" s="28">
        <f t="shared" si="443"/>
        <v>0</v>
      </c>
      <c r="V626" s="26">
        <v>14</v>
      </c>
      <c r="W626" s="26" t="s">
        <v>347</v>
      </c>
      <c r="X626" s="26">
        <f t="shared" si="445"/>
        <v>0</v>
      </c>
      <c r="Y626" s="26" t="s">
        <v>217</v>
      </c>
      <c r="Z626" s="26">
        <f t="shared" si="446"/>
        <v>0</v>
      </c>
      <c r="AA626" s="26" t="s">
        <v>348</v>
      </c>
      <c r="AB626" s="26">
        <f t="shared" si="447"/>
        <v>0</v>
      </c>
      <c r="AC626" s="49" t="s">
        <v>81</v>
      </c>
      <c r="AD626" s="26">
        <f t="shared" si="448"/>
        <v>0</v>
      </c>
      <c r="AE626" s="29" t="s">
        <v>470</v>
      </c>
      <c r="AF626" s="26">
        <f t="shared" si="449"/>
        <v>0</v>
      </c>
      <c r="AG626" s="29" t="s">
        <v>565</v>
      </c>
      <c r="AH626" s="26">
        <f t="shared" si="450"/>
        <v>0</v>
      </c>
      <c r="AI626" s="26">
        <v>14</v>
      </c>
      <c r="AJ626" s="26" t="s">
        <v>85</v>
      </c>
      <c r="AK626" s="26">
        <f t="shared" si="451"/>
        <v>0</v>
      </c>
      <c r="AL626" s="26" t="s">
        <v>86</v>
      </c>
      <c r="AM626" s="26">
        <f t="shared" si="452"/>
        <v>0</v>
      </c>
      <c r="AN626" s="26" t="s">
        <v>306</v>
      </c>
      <c r="AO626" s="26">
        <f t="shared" si="453"/>
        <v>0</v>
      </c>
      <c r="AP626" s="26" t="s">
        <v>27</v>
      </c>
      <c r="AQ626" s="26">
        <f t="shared" si="454"/>
        <v>0</v>
      </c>
      <c r="AR626" s="26" t="s">
        <v>466</v>
      </c>
      <c r="AS626" s="26">
        <f t="shared" si="455"/>
        <v>0</v>
      </c>
      <c r="AT626" s="26" t="s">
        <v>602</v>
      </c>
      <c r="AU626" s="26">
        <f t="shared" si="456"/>
        <v>0</v>
      </c>
      <c r="AV626" s="26">
        <v>14</v>
      </c>
      <c r="AW626" s="26" t="s">
        <v>85</v>
      </c>
      <c r="AX626" s="26">
        <f t="shared" si="457"/>
        <v>0</v>
      </c>
      <c r="AY626" s="26" t="s">
        <v>86</v>
      </c>
      <c r="AZ626" s="26">
        <f t="shared" si="458"/>
        <v>0</v>
      </c>
      <c r="BA626" s="26" t="s">
        <v>306</v>
      </c>
      <c r="BB626" s="26">
        <f t="shared" si="459"/>
        <v>0</v>
      </c>
      <c r="BC626" s="26" t="s">
        <v>27</v>
      </c>
      <c r="BD626" s="26">
        <f t="shared" si="460"/>
        <v>0</v>
      </c>
      <c r="BE626" s="26" t="s">
        <v>466</v>
      </c>
      <c r="BF626" s="26">
        <f t="shared" si="461"/>
        <v>0</v>
      </c>
      <c r="BG626" s="26" t="s">
        <v>23</v>
      </c>
      <c r="BH626" s="26">
        <f t="shared" si="462"/>
        <v>0</v>
      </c>
      <c r="BI626" s="26">
        <v>14</v>
      </c>
      <c r="BJ626" s="26" t="s">
        <v>85</v>
      </c>
      <c r="BK626" s="26">
        <f t="shared" si="463"/>
        <v>0</v>
      </c>
      <c r="BL626" s="26" t="s">
        <v>86</v>
      </c>
      <c r="BM626" s="26">
        <f t="shared" si="464"/>
        <v>0</v>
      </c>
      <c r="BN626" s="26" t="s">
        <v>93</v>
      </c>
      <c r="BO626" s="26">
        <f t="shared" si="465"/>
        <v>0</v>
      </c>
      <c r="BP626" s="26" t="s">
        <v>27</v>
      </c>
      <c r="BQ626" s="26">
        <f t="shared" si="466"/>
        <v>0</v>
      </c>
      <c r="BR626" s="26" t="s">
        <v>466</v>
      </c>
      <c r="BS626" s="26">
        <f t="shared" si="467"/>
        <v>0</v>
      </c>
      <c r="BT626" s="26" t="s">
        <v>23</v>
      </c>
      <c r="BU626" s="26">
        <f t="shared" si="468"/>
        <v>0</v>
      </c>
      <c r="BV626" s="26">
        <v>14</v>
      </c>
      <c r="BW626" s="26" t="s">
        <v>85</v>
      </c>
      <c r="BX626" s="26">
        <f t="shared" si="469"/>
        <v>0</v>
      </c>
      <c r="BY626" s="26" t="s">
        <v>86</v>
      </c>
      <c r="BZ626" s="26">
        <f t="shared" si="470"/>
        <v>0</v>
      </c>
      <c r="CA626" s="26" t="s">
        <v>17</v>
      </c>
      <c r="CB626" s="26">
        <f t="shared" si="471"/>
        <v>0</v>
      </c>
      <c r="CC626" s="26" t="s">
        <v>27</v>
      </c>
      <c r="CD626" s="26">
        <f t="shared" si="472"/>
        <v>0</v>
      </c>
      <c r="CE626" s="26" t="s">
        <v>87</v>
      </c>
      <c r="CF626" s="26">
        <f t="shared" si="473"/>
        <v>0</v>
      </c>
      <c r="CG626" s="26" t="s">
        <v>23</v>
      </c>
      <c r="CH626" s="26">
        <f t="shared" si="474"/>
        <v>0</v>
      </c>
      <c r="CI626" s="26">
        <v>14</v>
      </c>
      <c r="CJ626" s="26" t="s">
        <v>85</v>
      </c>
      <c r="CK626" s="26">
        <f t="shared" si="475"/>
        <v>0</v>
      </c>
      <c r="CL626" s="26" t="s">
        <v>86</v>
      </c>
      <c r="CM626" s="26">
        <f t="shared" si="476"/>
        <v>0</v>
      </c>
      <c r="CN626" s="26" t="s">
        <v>17</v>
      </c>
      <c r="CO626" s="26">
        <f t="shared" si="477"/>
        <v>0</v>
      </c>
      <c r="CP626" s="26" t="s">
        <v>27</v>
      </c>
      <c r="CQ626" s="26">
        <f t="shared" si="478"/>
        <v>0</v>
      </c>
      <c r="CR626" s="26" t="s">
        <v>26</v>
      </c>
      <c r="CS626" s="26">
        <f t="shared" si="479"/>
        <v>0</v>
      </c>
      <c r="CT626" s="26" t="s">
        <v>23</v>
      </c>
      <c r="CU626" s="26">
        <f t="shared" si="480"/>
        <v>0</v>
      </c>
    </row>
    <row r="627" spans="1:99" ht="15.75" x14ac:dyDescent="0.15">
      <c r="A627" s="23" t="s">
        <v>1345</v>
      </c>
      <c r="B627" s="24" t="s">
        <v>1346</v>
      </c>
      <c r="C627" s="23" t="s">
        <v>160</v>
      </c>
      <c r="D627" s="23" t="s">
        <v>9</v>
      </c>
      <c r="E627" s="25"/>
      <c r="F627" s="23">
        <v>0</v>
      </c>
      <c r="G627" s="26">
        <v>0</v>
      </c>
      <c r="H627" s="26">
        <v>89</v>
      </c>
      <c r="I627" s="26">
        <v>60</v>
      </c>
      <c r="J627" s="26">
        <v>42</v>
      </c>
      <c r="K627" s="26">
        <v>49</v>
      </c>
      <c r="L627" s="26">
        <v>0</v>
      </c>
      <c r="M627" s="26">
        <v>0</v>
      </c>
      <c r="N627" s="27">
        <v>67</v>
      </c>
      <c r="O627" s="26">
        <v>61</v>
      </c>
      <c r="P627" s="26">
        <f t="shared" ref="P627:P658" si="483">ROUND(SUM(H627:O627),0)</f>
        <v>368</v>
      </c>
      <c r="Q627" s="28" t="str">
        <f>IF(D627="物理类",IF(P627&gt;=分数线!$C$2,"本科",""),IF(D627="历史类",IF(P627&gt;=分数线!$C$3,"本科","")))</f>
        <v/>
      </c>
      <c r="R627" s="28">
        <f t="shared" ref="R627:R690" si="484">IF(F627&gt;0,IF(Q627="本科",(2-F627)*36,-(F627)*36),IF(Q627="本科",2*36,0))</f>
        <v>0</v>
      </c>
      <c r="S627" s="28" t="str">
        <f>IF(D627="物理类",IF(P627&gt;=分数线!$C$6,"重本",""),IF(D627="历史类",IF(P627&gt;=分数线!$C$7,"重本","")))</f>
        <v/>
      </c>
      <c r="T627" s="28">
        <f t="shared" ref="T627:T690" si="485">IF(G627&gt;0,IF(S627="重本",G627*72,-(G627)*72),IF(S627="重本",2*72,0))</f>
        <v>0</v>
      </c>
      <c r="U627" s="28">
        <f t="shared" ref="U627:U690" si="486">R627+T627</f>
        <v>0</v>
      </c>
      <c r="V627" s="26">
        <v>14</v>
      </c>
      <c r="W627" s="26" t="s">
        <v>85</v>
      </c>
      <c r="X627" s="32">
        <f t="shared" si="445"/>
        <v>0</v>
      </c>
      <c r="Y627" s="26" t="s">
        <v>274</v>
      </c>
      <c r="Z627" s="32">
        <f t="shared" ref="Z627:Z658" si="487">IF($C627="应届",($U627*0.1)/6,IF($C627="往届","","NULL"))</f>
        <v>0</v>
      </c>
      <c r="AA627" s="26" t="s">
        <v>93</v>
      </c>
      <c r="AB627" s="32">
        <f t="shared" ref="AB627:AB658" si="488">IF($C627="应届",($U627*0.1)/6,IF($C627="往届","","NULL"))</f>
        <v>0</v>
      </c>
      <c r="AC627" s="49" t="s">
        <v>183</v>
      </c>
      <c r="AD627" s="32">
        <f t="shared" ref="AD627:AD658" si="489">IF($C627="应届",($U627*0.1)/6,IF($C627="往届","","NULL"))</f>
        <v>0</v>
      </c>
      <c r="AE627" s="29" t="s">
        <v>92</v>
      </c>
      <c r="AF627" s="26">
        <f t="shared" ref="AF627:AF632" si="490">IF($C627="应届",($U627*0.1)/6,IF($C627="往届","","NULL"))</f>
        <v>0</v>
      </c>
      <c r="AG627" s="29" t="s">
        <v>228</v>
      </c>
      <c r="AH627" s="32">
        <f t="shared" ref="AH627:AH658" si="491">IF($C627="应届",($U627*0.1)/6,IF($C627="往届","","NULL"))</f>
        <v>0</v>
      </c>
      <c r="AI627" s="26">
        <v>5</v>
      </c>
      <c r="AJ627" s="26" t="s">
        <v>85</v>
      </c>
      <c r="AK627" s="32">
        <f t="shared" ref="AK627:AK658" si="492">IF($C627="应届",($U627*0.1)/6,IF($C627="往届","","NULL"))</f>
        <v>0</v>
      </c>
      <c r="AL627" s="26" t="s">
        <v>161</v>
      </c>
      <c r="AM627" s="32">
        <f t="shared" ref="AM627:AM658" si="493">IF($C627="应届",($U627*0.1)/6,IF($C627="往届","","NULL"))</f>
        <v>0</v>
      </c>
      <c r="AN627" s="26" t="s">
        <v>162</v>
      </c>
      <c r="AO627" s="32">
        <f t="shared" ref="AO627:AO658" si="494">IF($C627="应届",($U627*0.1)/6,IF($C627="往届","","NULL"))</f>
        <v>0</v>
      </c>
      <c r="AP627" s="26" t="s">
        <v>183</v>
      </c>
      <c r="AQ627" s="32">
        <f t="shared" ref="AQ627:AQ658" si="495">IF($C627="应届",($U627*0.1)/6,IF($C627="往届","","NULL"))</f>
        <v>0</v>
      </c>
      <c r="AR627" s="26" t="s">
        <v>23</v>
      </c>
      <c r="AS627" s="32">
        <f t="shared" si="455"/>
        <v>0</v>
      </c>
      <c r="AT627" s="26" t="s">
        <v>99</v>
      </c>
      <c r="AU627" s="32">
        <f t="shared" ref="AU627:AU658" si="496">IF($C627="应届",($U627*0.1)/6,IF($C627="往届","","NULL"))</f>
        <v>0</v>
      </c>
      <c r="AV627" s="26">
        <v>5</v>
      </c>
      <c r="AW627" s="26" t="s">
        <v>85</v>
      </c>
      <c r="AX627" s="32">
        <f t="shared" ref="AX627:AX658" si="497">IF($C627="应届",($U627*0.15)/6,IF($C627="往届","","NULL"))</f>
        <v>0</v>
      </c>
      <c r="AY627" s="26" t="s">
        <v>161</v>
      </c>
      <c r="AZ627" s="32">
        <f t="shared" ref="AZ627:AZ658" si="498">IF($C627="应届",($U627*0.15)/6,IF($C627="往届","","NULL"))</f>
        <v>0</v>
      </c>
      <c r="BA627" s="26" t="s">
        <v>162</v>
      </c>
      <c r="BB627" s="32">
        <f t="shared" ref="BB627:BB658" si="499">IF($C627="应届",($U627*0.15)/6,IF($C627="往届","","NULL"))</f>
        <v>0</v>
      </c>
      <c r="BC627" s="26" t="s">
        <v>183</v>
      </c>
      <c r="BD627" s="32">
        <f t="shared" ref="BD627:BD658" si="500">IF($C627="应届",($U627*0.15)/6,IF($C627="往届","","NULL"))</f>
        <v>0</v>
      </c>
      <c r="BE627" s="26" t="s">
        <v>99</v>
      </c>
      <c r="BF627" s="32">
        <f t="shared" ref="BF627:BF658" si="501">IF($C627="应届",($U627*0.15)/6,IF($C627="往届","","NULL"))</f>
        <v>0</v>
      </c>
      <c r="BG627" s="26" t="s">
        <v>21</v>
      </c>
      <c r="BH627" s="32">
        <f t="shared" ref="BH627:BH658" si="502">IF($C627="应届",($U627*0.15)/6,IF($C627="往届","","NULL"))</f>
        <v>0</v>
      </c>
      <c r="BI627" s="26">
        <v>14</v>
      </c>
      <c r="BJ627" s="26" t="s">
        <v>85</v>
      </c>
      <c r="BK627" s="32">
        <f t="shared" ref="BK627:BK658" si="503">IF($C627="应届",($U627*0.15)/6,IF($C627="往届","","NULL"))</f>
        <v>0</v>
      </c>
      <c r="BL627" s="26" t="s">
        <v>86</v>
      </c>
      <c r="BM627" s="32">
        <f t="shared" ref="BM627:BM658" si="504">IF($C627="应届",($U627*0.15)/6,IF($C627="往届","","NULL"))</f>
        <v>0</v>
      </c>
      <c r="BN627" s="26" t="s">
        <v>93</v>
      </c>
      <c r="BO627" s="32">
        <f t="shared" ref="BO627:BO658" si="505">IF($C627="应届",($U627*0.15)/6,IF($C627="往届","","NULL"))</f>
        <v>0</v>
      </c>
      <c r="BP627" s="26" t="s">
        <v>27</v>
      </c>
      <c r="BQ627" s="32">
        <f t="shared" ref="BQ627:BQ658" si="506">IF($C627="应届",($U627*0.15)/6,IF($C627="往届","","NULL"))</f>
        <v>0</v>
      </c>
      <c r="BR627" s="26" t="s">
        <v>466</v>
      </c>
      <c r="BS627" s="32">
        <f t="shared" ref="BS627:BS658" si="507">IF($C627="应届",($U627*0.15)/6,IF($C627="往届","","NULL"))</f>
        <v>0</v>
      </c>
      <c r="BT627" s="26" t="s">
        <v>23</v>
      </c>
      <c r="BU627" s="32">
        <f t="shared" ref="BU627:BU658" si="508">IF($C627="应届",($U627*0.15)/6,IF($C627="往届","","NULL"))</f>
        <v>0</v>
      </c>
      <c r="BV627" s="26">
        <v>14</v>
      </c>
      <c r="BW627" s="26" t="s">
        <v>85</v>
      </c>
      <c r="BX627" s="32">
        <f t="shared" ref="BX627:BX658" si="509">IF($C627="应届",($U627*0.25)/6,IF($C627="往届",($U627*0.5)/6,"NULL"))</f>
        <v>0</v>
      </c>
      <c r="BY627" s="26" t="s">
        <v>86</v>
      </c>
      <c r="BZ627" s="32">
        <f t="shared" ref="BZ627:BZ658" si="510">IF($C627="应届",($U627*0.25)/6,IF($C627="往届",($U627*0.5)/6,"NULL"))</f>
        <v>0</v>
      </c>
      <c r="CA627" s="26" t="s">
        <v>17</v>
      </c>
      <c r="CB627" s="32">
        <f t="shared" ref="CB627:CB658" si="511">IF($C627="应届",($U627*0.25)/6,IF($C627="往届",($U627*0.5)/6,"NULL"))</f>
        <v>0</v>
      </c>
      <c r="CC627" s="26" t="s">
        <v>27</v>
      </c>
      <c r="CD627" s="32">
        <f t="shared" ref="CD627:CD658" si="512">IF($C627="应届",($U627*0.25)/6,IF($C627="往届",($U627*0.5)/6,"NULL"))</f>
        <v>0</v>
      </c>
      <c r="CE627" s="26" t="s">
        <v>87</v>
      </c>
      <c r="CF627" s="32">
        <f t="shared" ref="CF627:CF658" si="513">IF($C627="应届",($U627*0.25)/6,IF($C627="往届",($U627*0.5)/6,"NULL"))</f>
        <v>0</v>
      </c>
      <c r="CG627" s="26" t="s">
        <v>23</v>
      </c>
      <c r="CH627" s="32">
        <f t="shared" ref="CH627:CH658" si="514">IF($C627="应届",($U627*0.25)/6,IF($C627="往届",($U627*0.5)/6,"NULL"))</f>
        <v>0</v>
      </c>
      <c r="CI627" s="26">
        <v>14</v>
      </c>
      <c r="CJ627" s="26" t="s">
        <v>85</v>
      </c>
      <c r="CK627" s="32">
        <f t="shared" ref="CK627:CK658" si="515">IF($C627="应届",($U627*0.25)/6,IF($C627="往届",($U627*0.5)/6,"NULL"))</f>
        <v>0</v>
      </c>
      <c r="CL627" s="26" t="s">
        <v>86</v>
      </c>
      <c r="CM627" s="32">
        <f t="shared" ref="CM627:CM658" si="516">IF($C627="应届",($U627*0.25)/6,IF($C627="往届",($U627*0.5)/6,"NULL"))</f>
        <v>0</v>
      </c>
      <c r="CN627" s="26" t="s">
        <v>17</v>
      </c>
      <c r="CO627" s="32">
        <f t="shared" ref="CO627:CO658" si="517">IF($C627="应届",($U627*0.25)/6,IF($C627="往届",($U627*0.5)/6,"NULL"))</f>
        <v>0</v>
      </c>
      <c r="CP627" s="26" t="s">
        <v>27</v>
      </c>
      <c r="CQ627" s="32">
        <f t="shared" ref="CQ627:CQ658" si="518">IF($C627="应届",($U627*0.25)/6,IF($C627="往届",($U627*0.5)/6,"NULL"))</f>
        <v>0</v>
      </c>
      <c r="CR627" s="26" t="s">
        <v>26</v>
      </c>
      <c r="CS627" s="32">
        <f t="shared" ref="CS627:CS658" si="519">IF($C627="应届",($U627*0.25)/6,IF($C627="往届",($U627*0.5)/6,"NULL"))</f>
        <v>0</v>
      </c>
      <c r="CT627" s="26" t="s">
        <v>23</v>
      </c>
      <c r="CU627" s="32">
        <f t="shared" ref="CU627:CU658" si="520">IF($C627="应届",($U627*0.25)/6,IF($C627="往届",($U627*0.5)/6,"NULL"))</f>
        <v>0</v>
      </c>
    </row>
    <row r="628" spans="1:99" ht="15.75" x14ac:dyDescent="0.15">
      <c r="A628" s="23" t="s">
        <v>1347</v>
      </c>
      <c r="B628" s="24" t="s">
        <v>1348</v>
      </c>
      <c r="C628" s="23" t="s">
        <v>160</v>
      </c>
      <c r="D628" s="23" t="s">
        <v>9</v>
      </c>
      <c r="E628" s="25"/>
      <c r="F628" s="23">
        <v>0</v>
      </c>
      <c r="G628" s="26">
        <v>0</v>
      </c>
      <c r="H628" s="26">
        <v>95</v>
      </c>
      <c r="I628" s="26">
        <v>59</v>
      </c>
      <c r="J628" s="26">
        <v>40</v>
      </c>
      <c r="K628" s="26">
        <v>58</v>
      </c>
      <c r="L628" s="26">
        <v>0</v>
      </c>
      <c r="M628" s="26">
        <v>0</v>
      </c>
      <c r="N628" s="27">
        <v>55</v>
      </c>
      <c r="O628" s="26">
        <v>60</v>
      </c>
      <c r="P628" s="26">
        <f t="shared" si="483"/>
        <v>367</v>
      </c>
      <c r="Q628" s="28" t="str">
        <f>IF(D628="物理类",IF(P628&gt;=分数线!$C$2,"本科",""),IF(D628="历史类",IF(P628&gt;=分数线!$C$3,"本科","")))</f>
        <v/>
      </c>
      <c r="R628" s="28">
        <f t="shared" si="484"/>
        <v>0</v>
      </c>
      <c r="S628" s="28" t="str">
        <f>IF(D628="物理类",IF(P628&gt;=分数线!$C$6,"重本",""),IF(D628="历史类",IF(P628&gt;=分数线!$C$7,"重本","")))</f>
        <v/>
      </c>
      <c r="T628" s="28">
        <f t="shared" si="485"/>
        <v>0</v>
      </c>
      <c r="U628" s="28">
        <f t="shared" si="486"/>
        <v>0</v>
      </c>
      <c r="V628" s="26">
        <v>14</v>
      </c>
      <c r="W628" s="26" t="s">
        <v>347</v>
      </c>
      <c r="X628" s="30">
        <f t="shared" si="445"/>
        <v>0</v>
      </c>
      <c r="Y628" s="26" t="s">
        <v>182</v>
      </c>
      <c r="Z628" s="32">
        <f t="shared" si="487"/>
        <v>0</v>
      </c>
      <c r="AA628" s="26" t="s">
        <v>80</v>
      </c>
      <c r="AB628" s="30">
        <f t="shared" si="488"/>
        <v>0</v>
      </c>
      <c r="AC628" s="49" t="s">
        <v>918</v>
      </c>
      <c r="AD628" s="30">
        <f t="shared" si="489"/>
        <v>0</v>
      </c>
      <c r="AE628" s="29" t="s">
        <v>66</v>
      </c>
      <c r="AF628" s="26">
        <f t="shared" si="490"/>
        <v>0</v>
      </c>
      <c r="AG628" s="29" t="s">
        <v>602</v>
      </c>
      <c r="AH628" s="30">
        <f t="shared" si="491"/>
        <v>0</v>
      </c>
      <c r="AI628" s="26">
        <v>14</v>
      </c>
      <c r="AJ628" s="26" t="s">
        <v>85</v>
      </c>
      <c r="AK628" s="32">
        <f t="shared" si="492"/>
        <v>0</v>
      </c>
      <c r="AL628" s="26" t="s">
        <v>86</v>
      </c>
      <c r="AM628" s="32">
        <f t="shared" si="493"/>
        <v>0</v>
      </c>
      <c r="AN628" s="26" t="s">
        <v>306</v>
      </c>
      <c r="AO628" s="32">
        <f t="shared" si="494"/>
        <v>0</v>
      </c>
      <c r="AP628" s="26" t="s">
        <v>27</v>
      </c>
      <c r="AQ628" s="32">
        <f t="shared" si="495"/>
        <v>0</v>
      </c>
      <c r="AR628" s="26" t="s">
        <v>466</v>
      </c>
      <c r="AS628" s="32">
        <f t="shared" si="455"/>
        <v>0</v>
      </c>
      <c r="AT628" s="26" t="s">
        <v>602</v>
      </c>
      <c r="AU628" s="30">
        <f t="shared" si="496"/>
        <v>0</v>
      </c>
      <c r="AV628" s="26">
        <v>14</v>
      </c>
      <c r="AW628" s="26" t="s">
        <v>85</v>
      </c>
      <c r="AX628" s="32">
        <f t="shared" si="497"/>
        <v>0</v>
      </c>
      <c r="AY628" s="26" t="s">
        <v>86</v>
      </c>
      <c r="AZ628" s="32">
        <f t="shared" si="498"/>
        <v>0</v>
      </c>
      <c r="BA628" s="26" t="s">
        <v>306</v>
      </c>
      <c r="BB628" s="32">
        <f t="shared" si="499"/>
        <v>0</v>
      </c>
      <c r="BC628" s="26" t="s">
        <v>27</v>
      </c>
      <c r="BD628" s="32">
        <f t="shared" si="500"/>
        <v>0</v>
      </c>
      <c r="BE628" s="26" t="s">
        <v>466</v>
      </c>
      <c r="BF628" s="32">
        <f t="shared" si="501"/>
        <v>0</v>
      </c>
      <c r="BG628" s="26" t="s">
        <v>23</v>
      </c>
      <c r="BH628" s="32">
        <f t="shared" si="502"/>
        <v>0</v>
      </c>
      <c r="BI628" s="26">
        <v>14</v>
      </c>
      <c r="BJ628" s="26" t="s">
        <v>85</v>
      </c>
      <c r="BK628" s="32">
        <f t="shared" si="503"/>
        <v>0</v>
      </c>
      <c r="BL628" s="26" t="s">
        <v>86</v>
      </c>
      <c r="BM628" s="32">
        <f t="shared" si="504"/>
        <v>0</v>
      </c>
      <c r="BN628" s="26" t="s">
        <v>93</v>
      </c>
      <c r="BO628" s="32">
        <f t="shared" si="505"/>
        <v>0</v>
      </c>
      <c r="BP628" s="26" t="s">
        <v>27</v>
      </c>
      <c r="BQ628" s="32">
        <f t="shared" si="506"/>
        <v>0</v>
      </c>
      <c r="BR628" s="26" t="s">
        <v>466</v>
      </c>
      <c r="BS628" s="32">
        <f t="shared" si="507"/>
        <v>0</v>
      </c>
      <c r="BT628" s="26" t="s">
        <v>23</v>
      </c>
      <c r="BU628" s="32">
        <f t="shared" si="508"/>
        <v>0</v>
      </c>
      <c r="BV628" s="26">
        <v>14</v>
      </c>
      <c r="BW628" s="26" t="s">
        <v>85</v>
      </c>
      <c r="BX628" s="32">
        <f t="shared" si="509"/>
        <v>0</v>
      </c>
      <c r="BY628" s="26" t="s">
        <v>86</v>
      </c>
      <c r="BZ628" s="32">
        <f t="shared" si="510"/>
        <v>0</v>
      </c>
      <c r="CA628" s="26" t="s">
        <v>17</v>
      </c>
      <c r="CB628" s="32">
        <f t="shared" si="511"/>
        <v>0</v>
      </c>
      <c r="CC628" s="26" t="s">
        <v>27</v>
      </c>
      <c r="CD628" s="32">
        <f t="shared" si="512"/>
        <v>0</v>
      </c>
      <c r="CE628" s="26" t="s">
        <v>87</v>
      </c>
      <c r="CF628" s="32">
        <f t="shared" si="513"/>
        <v>0</v>
      </c>
      <c r="CG628" s="26" t="s">
        <v>23</v>
      </c>
      <c r="CH628" s="32">
        <f t="shared" si="514"/>
        <v>0</v>
      </c>
      <c r="CI628" s="26">
        <v>14</v>
      </c>
      <c r="CJ628" s="26" t="s">
        <v>85</v>
      </c>
      <c r="CK628" s="32">
        <f t="shared" si="515"/>
        <v>0</v>
      </c>
      <c r="CL628" s="26" t="s">
        <v>86</v>
      </c>
      <c r="CM628" s="32">
        <f t="shared" si="516"/>
        <v>0</v>
      </c>
      <c r="CN628" s="26" t="s">
        <v>17</v>
      </c>
      <c r="CO628" s="32">
        <f t="shared" si="517"/>
        <v>0</v>
      </c>
      <c r="CP628" s="26" t="s">
        <v>27</v>
      </c>
      <c r="CQ628" s="32">
        <f t="shared" si="518"/>
        <v>0</v>
      </c>
      <c r="CR628" s="26" t="s">
        <v>26</v>
      </c>
      <c r="CS628" s="32">
        <f t="shared" si="519"/>
        <v>0</v>
      </c>
      <c r="CT628" s="26" t="s">
        <v>23</v>
      </c>
      <c r="CU628" s="32">
        <f t="shared" si="520"/>
        <v>0</v>
      </c>
    </row>
    <row r="629" spans="1:99" ht="15.75" x14ac:dyDescent="0.15">
      <c r="A629" s="23" t="s">
        <v>1349</v>
      </c>
      <c r="B629" s="24" t="s">
        <v>1350</v>
      </c>
      <c r="C629" s="23" t="s">
        <v>160</v>
      </c>
      <c r="D629" s="23" t="s">
        <v>9</v>
      </c>
      <c r="E629" s="25"/>
      <c r="F629" s="23">
        <v>0</v>
      </c>
      <c r="G629" s="26">
        <v>0</v>
      </c>
      <c r="H629" s="26">
        <v>95</v>
      </c>
      <c r="I629" s="26">
        <v>23</v>
      </c>
      <c r="J629" s="26">
        <v>64</v>
      </c>
      <c r="K629" s="26">
        <v>69</v>
      </c>
      <c r="L629" s="26">
        <v>0</v>
      </c>
      <c r="M629" s="26">
        <v>0</v>
      </c>
      <c r="N629" s="27">
        <v>56</v>
      </c>
      <c r="O629" s="26">
        <v>57</v>
      </c>
      <c r="P629" s="26">
        <f t="shared" si="483"/>
        <v>364</v>
      </c>
      <c r="Q629" s="28" t="str">
        <f>IF(D629="物理类",IF(P629&gt;=分数线!$C$2,"本科",""),IF(D629="历史类",IF(P629&gt;=分数线!$C$3,"本科","")))</f>
        <v/>
      </c>
      <c r="R629" s="28">
        <f t="shared" si="484"/>
        <v>0</v>
      </c>
      <c r="S629" s="28" t="str">
        <f>IF(D629="物理类",IF(P629&gt;=分数线!$C$6,"重本",""),IF(D629="历史类",IF(P629&gt;=分数线!$C$7,"重本","")))</f>
        <v/>
      </c>
      <c r="T629" s="28">
        <f t="shared" si="485"/>
        <v>0</v>
      </c>
      <c r="U629" s="28">
        <f t="shared" si="486"/>
        <v>0</v>
      </c>
      <c r="V629" s="26">
        <v>14</v>
      </c>
      <c r="W629" s="26" t="s">
        <v>301</v>
      </c>
      <c r="X629" s="32">
        <f t="shared" si="445"/>
        <v>0</v>
      </c>
      <c r="Y629" s="26" t="s">
        <v>79</v>
      </c>
      <c r="Z629" s="32">
        <f t="shared" si="487"/>
        <v>0</v>
      </c>
      <c r="AA629" s="26" t="s">
        <v>80</v>
      </c>
      <c r="AB629" s="32">
        <f t="shared" si="488"/>
        <v>0</v>
      </c>
      <c r="AC629" s="49" t="s">
        <v>933</v>
      </c>
      <c r="AD629" s="32">
        <f t="shared" si="489"/>
        <v>0</v>
      </c>
      <c r="AE629" s="29" t="s">
        <v>470</v>
      </c>
      <c r="AF629" s="26">
        <f t="shared" si="490"/>
        <v>0</v>
      </c>
      <c r="AG629" s="29" t="s">
        <v>23</v>
      </c>
      <c r="AH629" s="32">
        <f t="shared" si="491"/>
        <v>0</v>
      </c>
      <c r="AI629" s="26">
        <v>14</v>
      </c>
      <c r="AJ629" s="26" t="s">
        <v>85</v>
      </c>
      <c r="AK629" s="32">
        <f t="shared" si="492"/>
        <v>0</v>
      </c>
      <c r="AL629" s="26" t="s">
        <v>86</v>
      </c>
      <c r="AM629" s="32">
        <f t="shared" si="493"/>
        <v>0</v>
      </c>
      <c r="AN629" s="26" t="s">
        <v>306</v>
      </c>
      <c r="AO629" s="32">
        <f t="shared" si="494"/>
        <v>0</v>
      </c>
      <c r="AP629" s="26" t="s">
        <v>27</v>
      </c>
      <c r="AQ629" s="32">
        <f t="shared" si="495"/>
        <v>0</v>
      </c>
      <c r="AR629" s="26" t="s">
        <v>466</v>
      </c>
      <c r="AS629" s="32">
        <f t="shared" ref="AS629:AS660" si="521">IF($C629="应届",($U629*0.1)/6,IF($C629="往届","","NULL"))</f>
        <v>0</v>
      </c>
      <c r="AT629" s="26" t="s">
        <v>602</v>
      </c>
      <c r="AU629" s="32">
        <f t="shared" si="496"/>
        <v>0</v>
      </c>
      <c r="AV629" s="26">
        <v>14</v>
      </c>
      <c r="AW629" s="26" t="s">
        <v>85</v>
      </c>
      <c r="AX629" s="32">
        <f t="shared" si="497"/>
        <v>0</v>
      </c>
      <c r="AY629" s="26" t="s">
        <v>86</v>
      </c>
      <c r="AZ629" s="32">
        <f t="shared" si="498"/>
        <v>0</v>
      </c>
      <c r="BA629" s="26" t="s">
        <v>306</v>
      </c>
      <c r="BB629" s="32">
        <f t="shared" si="499"/>
        <v>0</v>
      </c>
      <c r="BC629" s="26" t="s">
        <v>27</v>
      </c>
      <c r="BD629" s="32">
        <f t="shared" si="500"/>
        <v>0</v>
      </c>
      <c r="BE629" s="26" t="s">
        <v>466</v>
      </c>
      <c r="BF629" s="32">
        <f t="shared" si="501"/>
        <v>0</v>
      </c>
      <c r="BG629" s="26" t="s">
        <v>23</v>
      </c>
      <c r="BH629" s="32">
        <f t="shared" si="502"/>
        <v>0</v>
      </c>
      <c r="BI629" s="26">
        <v>14</v>
      </c>
      <c r="BJ629" s="26" t="s">
        <v>85</v>
      </c>
      <c r="BK629" s="32">
        <f t="shared" si="503"/>
        <v>0</v>
      </c>
      <c r="BL629" s="26" t="s">
        <v>86</v>
      </c>
      <c r="BM629" s="32">
        <f t="shared" si="504"/>
        <v>0</v>
      </c>
      <c r="BN629" s="26" t="s">
        <v>93</v>
      </c>
      <c r="BO629" s="32">
        <f t="shared" si="505"/>
        <v>0</v>
      </c>
      <c r="BP629" s="26" t="s">
        <v>27</v>
      </c>
      <c r="BQ629" s="32">
        <f t="shared" si="506"/>
        <v>0</v>
      </c>
      <c r="BR629" s="26" t="s">
        <v>466</v>
      </c>
      <c r="BS629" s="32">
        <f t="shared" si="507"/>
        <v>0</v>
      </c>
      <c r="BT629" s="26" t="s">
        <v>23</v>
      </c>
      <c r="BU629" s="32">
        <f t="shared" si="508"/>
        <v>0</v>
      </c>
      <c r="BV629" s="26">
        <v>14</v>
      </c>
      <c r="BW629" s="26" t="s">
        <v>85</v>
      </c>
      <c r="BX629" s="32">
        <f t="shared" si="509"/>
        <v>0</v>
      </c>
      <c r="BY629" s="26" t="s">
        <v>86</v>
      </c>
      <c r="BZ629" s="32">
        <f t="shared" si="510"/>
        <v>0</v>
      </c>
      <c r="CA629" s="26" t="s">
        <v>17</v>
      </c>
      <c r="CB629" s="32">
        <f t="shared" si="511"/>
        <v>0</v>
      </c>
      <c r="CC629" s="26" t="s">
        <v>27</v>
      </c>
      <c r="CD629" s="32">
        <f t="shared" si="512"/>
        <v>0</v>
      </c>
      <c r="CE629" s="26" t="s">
        <v>87</v>
      </c>
      <c r="CF629" s="32">
        <f t="shared" si="513"/>
        <v>0</v>
      </c>
      <c r="CG629" s="26" t="s">
        <v>23</v>
      </c>
      <c r="CH629" s="32">
        <f t="shared" si="514"/>
        <v>0</v>
      </c>
      <c r="CI629" s="26">
        <v>14</v>
      </c>
      <c r="CJ629" s="26" t="s">
        <v>85</v>
      </c>
      <c r="CK629" s="32">
        <f t="shared" si="515"/>
        <v>0</v>
      </c>
      <c r="CL629" s="26" t="s">
        <v>86</v>
      </c>
      <c r="CM629" s="32">
        <f t="shared" si="516"/>
        <v>0</v>
      </c>
      <c r="CN629" s="26" t="s">
        <v>17</v>
      </c>
      <c r="CO629" s="32">
        <f t="shared" si="517"/>
        <v>0</v>
      </c>
      <c r="CP629" s="26" t="s">
        <v>27</v>
      </c>
      <c r="CQ629" s="32">
        <f t="shared" si="518"/>
        <v>0</v>
      </c>
      <c r="CR629" s="26" t="s">
        <v>26</v>
      </c>
      <c r="CS629" s="32">
        <f t="shared" si="519"/>
        <v>0</v>
      </c>
      <c r="CT629" s="26" t="s">
        <v>23</v>
      </c>
      <c r="CU629" s="32">
        <f t="shared" si="520"/>
        <v>0</v>
      </c>
    </row>
    <row r="630" spans="1:99" ht="15.75" x14ac:dyDescent="0.15">
      <c r="A630" s="23" t="s">
        <v>1351</v>
      </c>
      <c r="B630" s="24" t="s">
        <v>1352</v>
      </c>
      <c r="C630" s="23" t="s">
        <v>160</v>
      </c>
      <c r="D630" s="23" t="s">
        <v>9</v>
      </c>
      <c r="E630" s="25"/>
      <c r="F630" s="23">
        <v>0</v>
      </c>
      <c r="G630" s="26">
        <v>0</v>
      </c>
      <c r="H630" s="26">
        <v>94</v>
      </c>
      <c r="I630" s="26">
        <v>51</v>
      </c>
      <c r="J630" s="26">
        <v>59</v>
      </c>
      <c r="K630" s="26">
        <v>54</v>
      </c>
      <c r="L630" s="26">
        <v>0</v>
      </c>
      <c r="M630" s="26">
        <v>0</v>
      </c>
      <c r="N630" s="27">
        <v>53</v>
      </c>
      <c r="O630" s="26">
        <v>52</v>
      </c>
      <c r="P630" s="26">
        <f t="shared" si="483"/>
        <v>363</v>
      </c>
      <c r="Q630" s="28" t="str">
        <f>IF(D630="物理类",IF(P630&gt;=分数线!$C$2,"本科",""),IF(D630="历史类",IF(P630&gt;=分数线!$C$3,"本科","")))</f>
        <v/>
      </c>
      <c r="R630" s="28">
        <f t="shared" si="484"/>
        <v>0</v>
      </c>
      <c r="S630" s="28" t="str">
        <f>IF(D630="物理类",IF(P630&gt;=分数线!$C$6,"重本",""),IF(D630="历史类",IF(P630&gt;=分数线!$C$7,"重本","")))</f>
        <v/>
      </c>
      <c r="T630" s="28">
        <f t="shared" si="485"/>
        <v>0</v>
      </c>
      <c r="U630" s="28">
        <f t="shared" si="486"/>
        <v>0</v>
      </c>
      <c r="V630" s="26">
        <v>14</v>
      </c>
      <c r="W630" s="26" t="s">
        <v>347</v>
      </c>
      <c r="X630" s="30">
        <f t="shared" ref="X630:X639" si="522">IF($C630="应届",($U630*0.1)/6,IF($C630="往届","","NULL"))</f>
        <v>0</v>
      </c>
      <c r="Y630" s="26" t="s">
        <v>217</v>
      </c>
      <c r="Z630" s="32">
        <f t="shared" si="487"/>
        <v>0</v>
      </c>
      <c r="AA630" s="26" t="s">
        <v>348</v>
      </c>
      <c r="AB630" s="30">
        <f t="shared" si="488"/>
        <v>0</v>
      </c>
      <c r="AC630" s="49" t="s">
        <v>81</v>
      </c>
      <c r="AD630" s="30">
        <f t="shared" si="489"/>
        <v>0</v>
      </c>
      <c r="AE630" s="29" t="s">
        <v>470</v>
      </c>
      <c r="AF630" s="26">
        <f t="shared" si="490"/>
        <v>0</v>
      </c>
      <c r="AG630" s="29" t="s">
        <v>565</v>
      </c>
      <c r="AH630" s="30">
        <f t="shared" si="491"/>
        <v>0</v>
      </c>
      <c r="AI630" s="26">
        <v>14</v>
      </c>
      <c r="AJ630" s="26" t="s">
        <v>85</v>
      </c>
      <c r="AK630" s="32">
        <f t="shared" si="492"/>
        <v>0</v>
      </c>
      <c r="AL630" s="26" t="s">
        <v>86</v>
      </c>
      <c r="AM630" s="32">
        <f t="shared" si="493"/>
        <v>0</v>
      </c>
      <c r="AN630" s="26" t="s">
        <v>306</v>
      </c>
      <c r="AO630" s="32">
        <f t="shared" si="494"/>
        <v>0</v>
      </c>
      <c r="AP630" s="26" t="s">
        <v>27</v>
      </c>
      <c r="AQ630" s="32">
        <f t="shared" si="495"/>
        <v>0</v>
      </c>
      <c r="AR630" s="26" t="s">
        <v>466</v>
      </c>
      <c r="AS630" s="32">
        <f t="shared" si="521"/>
        <v>0</v>
      </c>
      <c r="AT630" s="26" t="s">
        <v>602</v>
      </c>
      <c r="AU630" s="30">
        <f t="shared" si="496"/>
        <v>0</v>
      </c>
      <c r="AV630" s="26">
        <v>14</v>
      </c>
      <c r="AW630" s="26" t="s">
        <v>85</v>
      </c>
      <c r="AX630" s="32">
        <f t="shared" si="497"/>
        <v>0</v>
      </c>
      <c r="AY630" s="26" t="s">
        <v>86</v>
      </c>
      <c r="AZ630" s="32">
        <f t="shared" si="498"/>
        <v>0</v>
      </c>
      <c r="BA630" s="26" t="s">
        <v>306</v>
      </c>
      <c r="BB630" s="32">
        <f t="shared" si="499"/>
        <v>0</v>
      </c>
      <c r="BC630" s="26" t="s">
        <v>27</v>
      </c>
      <c r="BD630" s="32">
        <f t="shared" si="500"/>
        <v>0</v>
      </c>
      <c r="BE630" s="26" t="s">
        <v>466</v>
      </c>
      <c r="BF630" s="32">
        <f t="shared" si="501"/>
        <v>0</v>
      </c>
      <c r="BG630" s="26" t="s">
        <v>23</v>
      </c>
      <c r="BH630" s="32">
        <f t="shared" si="502"/>
        <v>0</v>
      </c>
      <c r="BI630" s="26" t="e">
        <v>#N/A</v>
      </c>
      <c r="BJ630" s="26" t="e">
        <v>#N/A</v>
      </c>
      <c r="BK630" s="32">
        <f t="shared" si="503"/>
        <v>0</v>
      </c>
      <c r="BL630" s="26" t="e">
        <v>#N/A</v>
      </c>
      <c r="BM630" s="32">
        <f t="shared" si="504"/>
        <v>0</v>
      </c>
      <c r="BN630" s="26" t="e">
        <v>#N/A</v>
      </c>
      <c r="BO630" s="32">
        <f t="shared" si="505"/>
        <v>0</v>
      </c>
      <c r="BP630" s="26" t="e">
        <v>#N/A</v>
      </c>
      <c r="BQ630" s="32">
        <f t="shared" si="506"/>
        <v>0</v>
      </c>
      <c r="BR630" s="26" t="e">
        <v>#N/A</v>
      </c>
      <c r="BS630" s="32">
        <f t="shared" si="507"/>
        <v>0</v>
      </c>
      <c r="BT630" s="26" t="e">
        <v>#N/A</v>
      </c>
      <c r="BU630" s="32">
        <f t="shared" si="508"/>
        <v>0</v>
      </c>
      <c r="BV630" s="26" t="e">
        <v>#N/A</v>
      </c>
      <c r="BW630" s="26" t="e">
        <v>#N/A</v>
      </c>
      <c r="BX630" s="32">
        <f t="shared" si="509"/>
        <v>0</v>
      </c>
      <c r="BY630" s="26" t="e">
        <v>#N/A</v>
      </c>
      <c r="BZ630" s="32">
        <f t="shared" si="510"/>
        <v>0</v>
      </c>
      <c r="CA630" s="26" t="e">
        <v>#N/A</v>
      </c>
      <c r="CB630" s="32">
        <f t="shared" si="511"/>
        <v>0</v>
      </c>
      <c r="CC630" s="26" t="e">
        <v>#N/A</v>
      </c>
      <c r="CD630" s="32">
        <f t="shared" si="512"/>
        <v>0</v>
      </c>
      <c r="CE630" s="26" t="e">
        <v>#N/A</v>
      </c>
      <c r="CF630" s="32">
        <f t="shared" si="513"/>
        <v>0</v>
      </c>
      <c r="CG630" s="26" t="e">
        <v>#N/A</v>
      </c>
      <c r="CH630" s="32">
        <f t="shared" si="514"/>
        <v>0</v>
      </c>
      <c r="CI630" s="26">
        <v>14</v>
      </c>
      <c r="CJ630" s="26" t="s">
        <v>85</v>
      </c>
      <c r="CK630" s="32">
        <f t="shared" si="515"/>
        <v>0</v>
      </c>
      <c r="CL630" s="26" t="s">
        <v>86</v>
      </c>
      <c r="CM630" s="32">
        <f t="shared" si="516"/>
        <v>0</v>
      </c>
      <c r="CN630" s="26" t="s">
        <v>17</v>
      </c>
      <c r="CO630" s="32">
        <f t="shared" si="517"/>
        <v>0</v>
      </c>
      <c r="CP630" s="26" t="s">
        <v>27</v>
      </c>
      <c r="CQ630" s="32">
        <f t="shared" si="518"/>
        <v>0</v>
      </c>
      <c r="CR630" s="26" t="s">
        <v>26</v>
      </c>
      <c r="CS630" s="32">
        <f t="shared" si="519"/>
        <v>0</v>
      </c>
      <c r="CT630" s="26" t="s">
        <v>23</v>
      </c>
      <c r="CU630" s="32">
        <f t="shared" si="520"/>
        <v>0</v>
      </c>
    </row>
    <row r="631" spans="1:99" ht="15.75" x14ac:dyDescent="0.15">
      <c r="A631" s="23" t="s">
        <v>1353</v>
      </c>
      <c r="B631" s="24" t="s">
        <v>1354</v>
      </c>
      <c r="C631" s="23" t="s">
        <v>160</v>
      </c>
      <c r="D631" s="23" t="s">
        <v>9</v>
      </c>
      <c r="E631" s="25"/>
      <c r="F631" s="23">
        <v>0</v>
      </c>
      <c r="G631" s="26">
        <v>0</v>
      </c>
      <c r="H631" s="26">
        <v>80</v>
      </c>
      <c r="I631" s="26">
        <v>60</v>
      </c>
      <c r="J631" s="26">
        <v>48</v>
      </c>
      <c r="K631" s="26">
        <v>48</v>
      </c>
      <c r="L631" s="26">
        <v>0</v>
      </c>
      <c r="M631" s="26">
        <v>0</v>
      </c>
      <c r="N631" s="27">
        <v>59</v>
      </c>
      <c r="O631" s="26">
        <v>66</v>
      </c>
      <c r="P631" s="26">
        <f t="shared" si="483"/>
        <v>361</v>
      </c>
      <c r="Q631" s="28" t="str">
        <f>IF(D631="物理类",IF(P631&gt;=分数线!$C$2,"本科",""),IF(D631="历史类",IF(P631&gt;=分数线!$C$3,"本科","")))</f>
        <v/>
      </c>
      <c r="R631" s="28">
        <f t="shared" si="484"/>
        <v>0</v>
      </c>
      <c r="S631" s="28" t="str">
        <f>IF(D631="物理类",IF(P631&gt;=分数线!$C$6,"重本",""),IF(D631="历史类",IF(P631&gt;=分数线!$C$7,"重本","")))</f>
        <v/>
      </c>
      <c r="T631" s="28">
        <f t="shared" si="485"/>
        <v>0</v>
      </c>
      <c r="U631" s="28">
        <f t="shared" si="486"/>
        <v>0</v>
      </c>
      <c r="V631" s="26">
        <v>14</v>
      </c>
      <c r="W631" s="26" t="s">
        <v>85</v>
      </c>
      <c r="X631" s="32">
        <f t="shared" si="522"/>
        <v>0</v>
      </c>
      <c r="Y631" s="26" t="s">
        <v>86</v>
      </c>
      <c r="Z631" s="32">
        <f t="shared" si="487"/>
        <v>0</v>
      </c>
      <c r="AA631" s="26" t="s">
        <v>306</v>
      </c>
      <c r="AB631" s="32">
        <f t="shared" si="488"/>
        <v>0</v>
      </c>
      <c r="AC631" s="49" t="s">
        <v>65</v>
      </c>
      <c r="AD631" s="32">
        <f t="shared" si="489"/>
        <v>0</v>
      </c>
      <c r="AE631" s="29" t="s">
        <v>466</v>
      </c>
      <c r="AF631" s="26">
        <f t="shared" si="490"/>
        <v>0</v>
      </c>
      <c r="AG631" s="29" t="s">
        <v>602</v>
      </c>
      <c r="AH631" s="32">
        <f t="shared" si="491"/>
        <v>0</v>
      </c>
      <c r="AI631" s="26">
        <v>14</v>
      </c>
      <c r="AJ631" s="26" t="s">
        <v>85</v>
      </c>
      <c r="AK631" s="32">
        <f t="shared" si="492"/>
        <v>0</v>
      </c>
      <c r="AL631" s="26" t="s">
        <v>86</v>
      </c>
      <c r="AM631" s="32">
        <f t="shared" si="493"/>
        <v>0</v>
      </c>
      <c r="AN631" s="26" t="s">
        <v>306</v>
      </c>
      <c r="AO631" s="32">
        <f t="shared" si="494"/>
        <v>0</v>
      </c>
      <c r="AP631" s="26" t="s">
        <v>27</v>
      </c>
      <c r="AQ631" s="32">
        <f t="shared" si="495"/>
        <v>0</v>
      </c>
      <c r="AR631" s="26" t="s">
        <v>466</v>
      </c>
      <c r="AS631" s="32">
        <f t="shared" si="521"/>
        <v>0</v>
      </c>
      <c r="AT631" s="26" t="s">
        <v>602</v>
      </c>
      <c r="AU631" s="32">
        <f t="shared" si="496"/>
        <v>0</v>
      </c>
      <c r="AV631" s="26">
        <v>14</v>
      </c>
      <c r="AW631" s="26" t="s">
        <v>85</v>
      </c>
      <c r="AX631" s="32">
        <f t="shared" si="497"/>
        <v>0</v>
      </c>
      <c r="AY631" s="26" t="s">
        <v>86</v>
      </c>
      <c r="AZ631" s="32">
        <f t="shared" si="498"/>
        <v>0</v>
      </c>
      <c r="BA631" s="26" t="s">
        <v>306</v>
      </c>
      <c r="BB631" s="32">
        <f t="shared" si="499"/>
        <v>0</v>
      </c>
      <c r="BC631" s="26" t="s">
        <v>27</v>
      </c>
      <c r="BD631" s="32">
        <f t="shared" si="500"/>
        <v>0</v>
      </c>
      <c r="BE631" s="26" t="s">
        <v>466</v>
      </c>
      <c r="BF631" s="32">
        <f t="shared" si="501"/>
        <v>0</v>
      </c>
      <c r="BG631" s="26" t="s">
        <v>23</v>
      </c>
      <c r="BH631" s="32">
        <f t="shared" si="502"/>
        <v>0</v>
      </c>
      <c r="BI631" s="26" t="e">
        <v>#N/A</v>
      </c>
      <c r="BJ631" s="26" t="e">
        <v>#N/A</v>
      </c>
      <c r="BK631" s="32">
        <f t="shared" si="503"/>
        <v>0</v>
      </c>
      <c r="BL631" s="26" t="e">
        <v>#N/A</v>
      </c>
      <c r="BM631" s="32">
        <f t="shared" si="504"/>
        <v>0</v>
      </c>
      <c r="BN631" s="26" t="e">
        <v>#N/A</v>
      </c>
      <c r="BO631" s="32">
        <f t="shared" si="505"/>
        <v>0</v>
      </c>
      <c r="BP631" s="26" t="e">
        <v>#N/A</v>
      </c>
      <c r="BQ631" s="32">
        <f t="shared" si="506"/>
        <v>0</v>
      </c>
      <c r="BR631" s="26" t="e">
        <v>#N/A</v>
      </c>
      <c r="BS631" s="32">
        <f t="shared" si="507"/>
        <v>0</v>
      </c>
      <c r="BT631" s="26" t="e">
        <v>#N/A</v>
      </c>
      <c r="BU631" s="32">
        <f t="shared" si="508"/>
        <v>0</v>
      </c>
      <c r="BV631" s="26" t="e">
        <v>#N/A</v>
      </c>
      <c r="BW631" s="26" t="e">
        <v>#N/A</v>
      </c>
      <c r="BX631" s="32">
        <f t="shared" si="509"/>
        <v>0</v>
      </c>
      <c r="BY631" s="26" t="e">
        <v>#N/A</v>
      </c>
      <c r="BZ631" s="32">
        <f t="shared" si="510"/>
        <v>0</v>
      </c>
      <c r="CA631" s="26" t="e">
        <v>#N/A</v>
      </c>
      <c r="CB631" s="32">
        <f t="shared" si="511"/>
        <v>0</v>
      </c>
      <c r="CC631" s="26" t="e">
        <v>#N/A</v>
      </c>
      <c r="CD631" s="32">
        <f t="shared" si="512"/>
        <v>0</v>
      </c>
      <c r="CE631" s="26" t="e">
        <v>#N/A</v>
      </c>
      <c r="CF631" s="32">
        <f t="shared" si="513"/>
        <v>0</v>
      </c>
      <c r="CG631" s="26" t="e">
        <v>#N/A</v>
      </c>
      <c r="CH631" s="32">
        <f t="shared" si="514"/>
        <v>0</v>
      </c>
      <c r="CI631" s="26">
        <v>14</v>
      </c>
      <c r="CJ631" s="26" t="s">
        <v>85</v>
      </c>
      <c r="CK631" s="32">
        <f t="shared" si="515"/>
        <v>0</v>
      </c>
      <c r="CL631" s="26" t="s">
        <v>86</v>
      </c>
      <c r="CM631" s="32">
        <f t="shared" si="516"/>
        <v>0</v>
      </c>
      <c r="CN631" s="26" t="s">
        <v>17</v>
      </c>
      <c r="CO631" s="32">
        <f t="shared" si="517"/>
        <v>0</v>
      </c>
      <c r="CP631" s="26" t="s">
        <v>27</v>
      </c>
      <c r="CQ631" s="32">
        <f t="shared" si="518"/>
        <v>0</v>
      </c>
      <c r="CR631" s="26" t="s">
        <v>26</v>
      </c>
      <c r="CS631" s="32">
        <f t="shared" si="519"/>
        <v>0</v>
      </c>
      <c r="CT631" s="26" t="s">
        <v>23</v>
      </c>
      <c r="CU631" s="32">
        <f t="shared" si="520"/>
        <v>0</v>
      </c>
    </row>
    <row r="632" spans="1:99" ht="15.75" x14ac:dyDescent="0.15">
      <c r="A632" s="23" t="s">
        <v>1355</v>
      </c>
      <c r="B632" s="24" t="s">
        <v>1356</v>
      </c>
      <c r="C632" s="23" t="s">
        <v>160</v>
      </c>
      <c r="D632" s="23" t="s">
        <v>9</v>
      </c>
      <c r="E632" s="25"/>
      <c r="F632" s="23">
        <v>0</v>
      </c>
      <c r="G632" s="26">
        <v>0</v>
      </c>
      <c r="H632" s="26">
        <v>98</v>
      </c>
      <c r="I632" s="26">
        <v>59</v>
      </c>
      <c r="J632" s="26">
        <v>48</v>
      </c>
      <c r="K632" s="26">
        <v>52</v>
      </c>
      <c r="L632" s="26">
        <v>0</v>
      </c>
      <c r="M632" s="26">
        <v>0</v>
      </c>
      <c r="N632" s="27">
        <v>51</v>
      </c>
      <c r="O632" s="26">
        <v>48</v>
      </c>
      <c r="P632" s="26">
        <f t="shared" si="483"/>
        <v>356</v>
      </c>
      <c r="Q632" s="28" t="str">
        <f>IF(D632="物理类",IF(P632&gt;=分数线!$C$2,"本科",""),IF(D632="历史类",IF(P632&gt;=分数线!$C$3,"本科","")))</f>
        <v/>
      </c>
      <c r="R632" s="28">
        <f t="shared" si="484"/>
        <v>0</v>
      </c>
      <c r="S632" s="28" t="str">
        <f>IF(D632="物理类",IF(P632&gt;=分数线!$C$6,"重本",""),IF(D632="历史类",IF(P632&gt;=分数线!$C$7,"重本","")))</f>
        <v/>
      </c>
      <c r="T632" s="28">
        <f t="shared" si="485"/>
        <v>0</v>
      </c>
      <c r="U632" s="28">
        <f t="shared" si="486"/>
        <v>0</v>
      </c>
      <c r="V632" s="26">
        <v>14</v>
      </c>
      <c r="W632" s="26" t="s">
        <v>347</v>
      </c>
      <c r="X632" s="30">
        <f t="shared" si="522"/>
        <v>0</v>
      </c>
      <c r="Y632" s="26" t="s">
        <v>217</v>
      </c>
      <c r="Z632" s="32">
        <f t="shared" si="487"/>
        <v>0</v>
      </c>
      <c r="AA632" s="26" t="s">
        <v>348</v>
      </c>
      <c r="AB632" s="30">
        <f t="shared" si="488"/>
        <v>0</v>
      </c>
      <c r="AC632" s="49" t="s">
        <v>81</v>
      </c>
      <c r="AD632" s="30">
        <f t="shared" si="489"/>
        <v>0</v>
      </c>
      <c r="AE632" s="29" t="s">
        <v>470</v>
      </c>
      <c r="AF632" s="26">
        <f t="shared" si="490"/>
        <v>0</v>
      </c>
      <c r="AG632" s="29" t="s">
        <v>565</v>
      </c>
      <c r="AH632" s="30">
        <f t="shared" si="491"/>
        <v>0</v>
      </c>
      <c r="AI632" s="26">
        <v>14</v>
      </c>
      <c r="AJ632" s="26" t="s">
        <v>85</v>
      </c>
      <c r="AK632" s="32">
        <f t="shared" si="492"/>
        <v>0</v>
      </c>
      <c r="AL632" s="26" t="s">
        <v>86</v>
      </c>
      <c r="AM632" s="32">
        <f t="shared" si="493"/>
        <v>0</v>
      </c>
      <c r="AN632" s="26" t="s">
        <v>306</v>
      </c>
      <c r="AO632" s="32">
        <f t="shared" si="494"/>
        <v>0</v>
      </c>
      <c r="AP632" s="26" t="s">
        <v>27</v>
      </c>
      <c r="AQ632" s="32">
        <f t="shared" si="495"/>
        <v>0</v>
      </c>
      <c r="AR632" s="26" t="s">
        <v>466</v>
      </c>
      <c r="AS632" s="32">
        <f t="shared" si="521"/>
        <v>0</v>
      </c>
      <c r="AT632" s="26" t="s">
        <v>602</v>
      </c>
      <c r="AU632" s="30">
        <f t="shared" si="496"/>
        <v>0</v>
      </c>
      <c r="AV632" s="26">
        <v>14</v>
      </c>
      <c r="AW632" s="26" t="s">
        <v>85</v>
      </c>
      <c r="AX632" s="32">
        <f t="shared" si="497"/>
        <v>0</v>
      </c>
      <c r="AY632" s="26" t="s">
        <v>86</v>
      </c>
      <c r="AZ632" s="32">
        <f t="shared" si="498"/>
        <v>0</v>
      </c>
      <c r="BA632" s="26" t="s">
        <v>306</v>
      </c>
      <c r="BB632" s="32">
        <f t="shared" si="499"/>
        <v>0</v>
      </c>
      <c r="BC632" s="26" t="s">
        <v>27</v>
      </c>
      <c r="BD632" s="32">
        <f t="shared" si="500"/>
        <v>0</v>
      </c>
      <c r="BE632" s="26" t="s">
        <v>466</v>
      </c>
      <c r="BF632" s="32">
        <f t="shared" si="501"/>
        <v>0</v>
      </c>
      <c r="BG632" s="26" t="s">
        <v>23</v>
      </c>
      <c r="BH632" s="32">
        <f t="shared" si="502"/>
        <v>0</v>
      </c>
      <c r="BI632" s="26">
        <v>14</v>
      </c>
      <c r="BJ632" s="26" t="s">
        <v>85</v>
      </c>
      <c r="BK632" s="32">
        <f t="shared" si="503"/>
        <v>0</v>
      </c>
      <c r="BL632" s="26" t="s">
        <v>86</v>
      </c>
      <c r="BM632" s="32">
        <f t="shared" si="504"/>
        <v>0</v>
      </c>
      <c r="BN632" s="26" t="s">
        <v>93</v>
      </c>
      <c r="BO632" s="32">
        <f t="shared" si="505"/>
        <v>0</v>
      </c>
      <c r="BP632" s="26" t="s">
        <v>27</v>
      </c>
      <c r="BQ632" s="32">
        <f t="shared" si="506"/>
        <v>0</v>
      </c>
      <c r="BR632" s="26" t="s">
        <v>466</v>
      </c>
      <c r="BS632" s="32">
        <f t="shared" si="507"/>
        <v>0</v>
      </c>
      <c r="BT632" s="26" t="s">
        <v>23</v>
      </c>
      <c r="BU632" s="32">
        <f t="shared" si="508"/>
        <v>0</v>
      </c>
      <c r="BV632" s="26">
        <v>14</v>
      </c>
      <c r="BW632" s="26" t="s">
        <v>85</v>
      </c>
      <c r="BX632" s="32">
        <f t="shared" si="509"/>
        <v>0</v>
      </c>
      <c r="BY632" s="26" t="s">
        <v>86</v>
      </c>
      <c r="BZ632" s="32">
        <f t="shared" si="510"/>
        <v>0</v>
      </c>
      <c r="CA632" s="26" t="s">
        <v>17</v>
      </c>
      <c r="CB632" s="32">
        <f t="shared" si="511"/>
        <v>0</v>
      </c>
      <c r="CC632" s="26" t="s">
        <v>27</v>
      </c>
      <c r="CD632" s="32">
        <f t="shared" si="512"/>
        <v>0</v>
      </c>
      <c r="CE632" s="26" t="s">
        <v>87</v>
      </c>
      <c r="CF632" s="32">
        <f t="shared" si="513"/>
        <v>0</v>
      </c>
      <c r="CG632" s="26" t="s">
        <v>23</v>
      </c>
      <c r="CH632" s="32">
        <f t="shared" si="514"/>
        <v>0</v>
      </c>
      <c r="CI632" s="26">
        <v>14</v>
      </c>
      <c r="CJ632" s="26" t="s">
        <v>85</v>
      </c>
      <c r="CK632" s="32">
        <f t="shared" si="515"/>
        <v>0</v>
      </c>
      <c r="CL632" s="26" t="s">
        <v>86</v>
      </c>
      <c r="CM632" s="32">
        <f t="shared" si="516"/>
        <v>0</v>
      </c>
      <c r="CN632" s="26" t="s">
        <v>17</v>
      </c>
      <c r="CO632" s="32">
        <f t="shared" si="517"/>
        <v>0</v>
      </c>
      <c r="CP632" s="26" t="s">
        <v>27</v>
      </c>
      <c r="CQ632" s="32">
        <f t="shared" si="518"/>
        <v>0</v>
      </c>
      <c r="CR632" s="26" t="s">
        <v>26</v>
      </c>
      <c r="CS632" s="32">
        <f t="shared" si="519"/>
        <v>0</v>
      </c>
      <c r="CT632" s="26" t="s">
        <v>23</v>
      </c>
      <c r="CU632" s="32">
        <f t="shared" si="520"/>
        <v>0</v>
      </c>
    </row>
    <row r="633" spans="1:99" ht="15.75" x14ac:dyDescent="0.15">
      <c r="A633" s="23" t="s">
        <v>1357</v>
      </c>
      <c r="B633" s="24" t="s">
        <v>1358</v>
      </c>
      <c r="C633" s="23" t="s">
        <v>160</v>
      </c>
      <c r="D633" s="23" t="s">
        <v>9</v>
      </c>
      <c r="E633" s="25"/>
      <c r="F633" s="23">
        <v>0</v>
      </c>
      <c r="G633" s="26">
        <v>0</v>
      </c>
      <c r="H633" s="26">
        <v>89</v>
      </c>
      <c r="I633" s="26">
        <v>51</v>
      </c>
      <c r="J633" s="26">
        <v>26</v>
      </c>
      <c r="K633" s="26">
        <v>56</v>
      </c>
      <c r="L633" s="26">
        <v>0</v>
      </c>
      <c r="M633" s="26">
        <v>0</v>
      </c>
      <c r="N633" s="27">
        <v>72</v>
      </c>
      <c r="O633" s="26">
        <v>60</v>
      </c>
      <c r="P633" s="26">
        <f t="shared" si="483"/>
        <v>354</v>
      </c>
      <c r="Q633" s="28" t="str">
        <f>IF(D633="物理类",IF(P633&gt;=分数线!$C$2,"本科",""),IF(D633="历史类",IF(P633&gt;=分数线!$C$3,"本科","")))</f>
        <v/>
      </c>
      <c r="R633" s="28">
        <f t="shared" si="484"/>
        <v>0</v>
      </c>
      <c r="S633" s="28" t="str">
        <f>IF(D633="物理类",IF(P633&gt;=分数线!$C$6,"重本",""),IF(D633="历史类",IF(P633&gt;=分数线!$C$7,"重本","")))</f>
        <v/>
      </c>
      <c r="T633" s="28">
        <f t="shared" si="485"/>
        <v>0</v>
      </c>
      <c r="U633" s="28">
        <f t="shared" si="486"/>
        <v>0</v>
      </c>
      <c r="V633" s="26">
        <v>14</v>
      </c>
      <c r="W633" s="26" t="s">
        <v>85</v>
      </c>
      <c r="X633" s="32">
        <f t="shared" si="522"/>
        <v>0</v>
      </c>
      <c r="Y633" s="26" t="s">
        <v>86</v>
      </c>
      <c r="Z633" s="32">
        <f t="shared" si="487"/>
        <v>0</v>
      </c>
      <c r="AA633" s="26" t="s">
        <v>306</v>
      </c>
      <c r="AB633" s="32">
        <f t="shared" si="488"/>
        <v>0</v>
      </c>
      <c r="AC633" s="49" t="s">
        <v>65</v>
      </c>
      <c r="AD633" s="32">
        <f t="shared" si="489"/>
        <v>0</v>
      </c>
      <c r="AE633" s="29" t="s">
        <v>466</v>
      </c>
      <c r="AF633" s="26">
        <f t="shared" ref="AF633:AF651" si="523">IF($C633="应届",($U633*0.1)/6,IF($C633="往届","","NULL"))</f>
        <v>0</v>
      </c>
      <c r="AG633" s="29" t="s">
        <v>602</v>
      </c>
      <c r="AH633" s="32">
        <f t="shared" si="491"/>
        <v>0</v>
      </c>
      <c r="AI633" s="26">
        <v>14</v>
      </c>
      <c r="AJ633" s="26" t="s">
        <v>85</v>
      </c>
      <c r="AK633" s="32">
        <f t="shared" si="492"/>
        <v>0</v>
      </c>
      <c r="AL633" s="26" t="s">
        <v>86</v>
      </c>
      <c r="AM633" s="32">
        <f t="shared" si="493"/>
        <v>0</v>
      </c>
      <c r="AN633" s="26" t="s">
        <v>306</v>
      </c>
      <c r="AO633" s="32">
        <f t="shared" si="494"/>
        <v>0</v>
      </c>
      <c r="AP633" s="26" t="s">
        <v>27</v>
      </c>
      <c r="AQ633" s="32">
        <f t="shared" si="495"/>
        <v>0</v>
      </c>
      <c r="AR633" s="26" t="s">
        <v>466</v>
      </c>
      <c r="AS633" s="32">
        <f t="shared" si="521"/>
        <v>0</v>
      </c>
      <c r="AT633" s="26" t="s">
        <v>602</v>
      </c>
      <c r="AU633" s="32">
        <f t="shared" si="496"/>
        <v>0</v>
      </c>
      <c r="AV633" s="26">
        <v>14</v>
      </c>
      <c r="AW633" s="26" t="s">
        <v>85</v>
      </c>
      <c r="AX633" s="32">
        <f t="shared" si="497"/>
        <v>0</v>
      </c>
      <c r="AY633" s="26" t="s">
        <v>86</v>
      </c>
      <c r="AZ633" s="32">
        <f t="shared" si="498"/>
        <v>0</v>
      </c>
      <c r="BA633" s="26" t="s">
        <v>306</v>
      </c>
      <c r="BB633" s="32">
        <f t="shared" si="499"/>
        <v>0</v>
      </c>
      <c r="BC633" s="26" t="s">
        <v>27</v>
      </c>
      <c r="BD633" s="32">
        <f t="shared" si="500"/>
        <v>0</v>
      </c>
      <c r="BE633" s="26" t="s">
        <v>466</v>
      </c>
      <c r="BF633" s="32">
        <f t="shared" si="501"/>
        <v>0</v>
      </c>
      <c r="BG633" s="26" t="s">
        <v>23</v>
      </c>
      <c r="BH633" s="32">
        <f t="shared" si="502"/>
        <v>0</v>
      </c>
      <c r="BI633" s="26">
        <v>14</v>
      </c>
      <c r="BJ633" s="26" t="s">
        <v>85</v>
      </c>
      <c r="BK633" s="32">
        <f t="shared" si="503"/>
        <v>0</v>
      </c>
      <c r="BL633" s="26" t="s">
        <v>86</v>
      </c>
      <c r="BM633" s="32">
        <f t="shared" si="504"/>
        <v>0</v>
      </c>
      <c r="BN633" s="26" t="s">
        <v>93</v>
      </c>
      <c r="BO633" s="32">
        <f t="shared" si="505"/>
        <v>0</v>
      </c>
      <c r="BP633" s="26" t="s">
        <v>27</v>
      </c>
      <c r="BQ633" s="32">
        <f t="shared" si="506"/>
        <v>0</v>
      </c>
      <c r="BR633" s="26" t="s">
        <v>466</v>
      </c>
      <c r="BS633" s="32">
        <f t="shared" si="507"/>
        <v>0</v>
      </c>
      <c r="BT633" s="26" t="s">
        <v>23</v>
      </c>
      <c r="BU633" s="32">
        <f t="shared" si="508"/>
        <v>0</v>
      </c>
      <c r="BV633" s="26">
        <v>14</v>
      </c>
      <c r="BW633" s="26" t="s">
        <v>85</v>
      </c>
      <c r="BX633" s="32">
        <f t="shared" si="509"/>
        <v>0</v>
      </c>
      <c r="BY633" s="26" t="s">
        <v>86</v>
      </c>
      <c r="BZ633" s="32">
        <f t="shared" si="510"/>
        <v>0</v>
      </c>
      <c r="CA633" s="26" t="s">
        <v>17</v>
      </c>
      <c r="CB633" s="32">
        <f t="shared" si="511"/>
        <v>0</v>
      </c>
      <c r="CC633" s="26" t="s">
        <v>27</v>
      </c>
      <c r="CD633" s="32">
        <f t="shared" si="512"/>
        <v>0</v>
      </c>
      <c r="CE633" s="26" t="s">
        <v>87</v>
      </c>
      <c r="CF633" s="32">
        <f t="shared" si="513"/>
        <v>0</v>
      </c>
      <c r="CG633" s="26" t="s">
        <v>23</v>
      </c>
      <c r="CH633" s="32">
        <f t="shared" si="514"/>
        <v>0</v>
      </c>
      <c r="CI633" s="26">
        <v>14</v>
      </c>
      <c r="CJ633" s="26" t="s">
        <v>85</v>
      </c>
      <c r="CK633" s="32">
        <f t="shared" si="515"/>
        <v>0</v>
      </c>
      <c r="CL633" s="26" t="s">
        <v>86</v>
      </c>
      <c r="CM633" s="32">
        <f t="shared" si="516"/>
        <v>0</v>
      </c>
      <c r="CN633" s="26" t="s">
        <v>17</v>
      </c>
      <c r="CO633" s="32">
        <f t="shared" si="517"/>
        <v>0</v>
      </c>
      <c r="CP633" s="26" t="s">
        <v>27</v>
      </c>
      <c r="CQ633" s="32">
        <f t="shared" si="518"/>
        <v>0</v>
      </c>
      <c r="CR633" s="26" t="s">
        <v>26</v>
      </c>
      <c r="CS633" s="32">
        <f t="shared" si="519"/>
        <v>0</v>
      </c>
      <c r="CT633" s="26" t="s">
        <v>23</v>
      </c>
      <c r="CU633" s="32">
        <f t="shared" si="520"/>
        <v>0</v>
      </c>
    </row>
    <row r="634" spans="1:99" ht="15.75" x14ac:dyDescent="0.15">
      <c r="A634" s="23" t="s">
        <v>1359</v>
      </c>
      <c r="B634" s="24" t="s">
        <v>1360</v>
      </c>
      <c r="C634" s="23" t="s">
        <v>160</v>
      </c>
      <c r="D634" s="23" t="s">
        <v>9</v>
      </c>
      <c r="E634" s="25"/>
      <c r="F634" s="23">
        <v>0</v>
      </c>
      <c r="G634" s="26">
        <v>0</v>
      </c>
      <c r="H634" s="26">
        <v>91</v>
      </c>
      <c r="I634" s="26">
        <v>36</v>
      </c>
      <c r="J634" s="26">
        <v>48</v>
      </c>
      <c r="K634" s="26">
        <v>70</v>
      </c>
      <c r="L634" s="26">
        <v>0</v>
      </c>
      <c r="M634" s="26">
        <v>0</v>
      </c>
      <c r="N634" s="27">
        <v>43</v>
      </c>
      <c r="O634" s="26">
        <v>64</v>
      </c>
      <c r="P634" s="26">
        <f t="shared" si="483"/>
        <v>352</v>
      </c>
      <c r="Q634" s="28" t="str">
        <f>IF(D634="物理类",IF(P634&gt;=分数线!$C$2,"本科",""),IF(D634="历史类",IF(P634&gt;=分数线!$C$3,"本科","")))</f>
        <v/>
      </c>
      <c r="R634" s="28">
        <f t="shared" si="484"/>
        <v>0</v>
      </c>
      <c r="S634" s="28" t="str">
        <f>IF(D634="物理类",IF(P634&gt;=分数线!$C$6,"重本",""),IF(D634="历史类",IF(P634&gt;=分数线!$C$7,"重本","")))</f>
        <v/>
      </c>
      <c r="T634" s="28">
        <f t="shared" si="485"/>
        <v>0</v>
      </c>
      <c r="U634" s="28">
        <f t="shared" si="486"/>
        <v>0</v>
      </c>
      <c r="V634" s="26">
        <v>14</v>
      </c>
      <c r="W634" s="26" t="s">
        <v>301</v>
      </c>
      <c r="X634" s="30">
        <f t="shared" si="522"/>
        <v>0</v>
      </c>
      <c r="Y634" s="26" t="s">
        <v>79</v>
      </c>
      <c r="Z634" s="32">
        <f t="shared" si="487"/>
        <v>0</v>
      </c>
      <c r="AA634" s="26" t="s">
        <v>80</v>
      </c>
      <c r="AB634" s="30">
        <f t="shared" si="488"/>
        <v>0</v>
      </c>
      <c r="AC634" s="49" t="s">
        <v>933</v>
      </c>
      <c r="AD634" s="30">
        <f t="shared" si="489"/>
        <v>0</v>
      </c>
      <c r="AE634" s="29" t="s">
        <v>470</v>
      </c>
      <c r="AF634" s="26">
        <f t="shared" si="523"/>
        <v>0</v>
      </c>
      <c r="AG634" s="29" t="s">
        <v>23</v>
      </c>
      <c r="AH634" s="30">
        <f t="shared" si="491"/>
        <v>0</v>
      </c>
      <c r="AI634" s="26">
        <v>14</v>
      </c>
      <c r="AJ634" s="26" t="s">
        <v>85</v>
      </c>
      <c r="AK634" s="32">
        <f t="shared" si="492"/>
        <v>0</v>
      </c>
      <c r="AL634" s="26" t="s">
        <v>86</v>
      </c>
      <c r="AM634" s="32">
        <f t="shared" si="493"/>
        <v>0</v>
      </c>
      <c r="AN634" s="26" t="s">
        <v>306</v>
      </c>
      <c r="AO634" s="32">
        <f t="shared" si="494"/>
        <v>0</v>
      </c>
      <c r="AP634" s="26" t="s">
        <v>27</v>
      </c>
      <c r="AQ634" s="32">
        <f t="shared" si="495"/>
        <v>0</v>
      </c>
      <c r="AR634" s="26" t="s">
        <v>466</v>
      </c>
      <c r="AS634" s="32">
        <f t="shared" si="521"/>
        <v>0</v>
      </c>
      <c r="AT634" s="26" t="s">
        <v>602</v>
      </c>
      <c r="AU634" s="30">
        <f t="shared" si="496"/>
        <v>0</v>
      </c>
      <c r="AV634" s="26">
        <v>14</v>
      </c>
      <c r="AW634" s="26" t="s">
        <v>85</v>
      </c>
      <c r="AX634" s="32">
        <f t="shared" si="497"/>
        <v>0</v>
      </c>
      <c r="AY634" s="26" t="s">
        <v>86</v>
      </c>
      <c r="AZ634" s="32">
        <f t="shared" si="498"/>
        <v>0</v>
      </c>
      <c r="BA634" s="26" t="s">
        <v>306</v>
      </c>
      <c r="BB634" s="32">
        <f t="shared" si="499"/>
        <v>0</v>
      </c>
      <c r="BC634" s="26" t="s">
        <v>27</v>
      </c>
      <c r="BD634" s="32">
        <f t="shared" si="500"/>
        <v>0</v>
      </c>
      <c r="BE634" s="26" t="s">
        <v>466</v>
      </c>
      <c r="BF634" s="32">
        <f t="shared" si="501"/>
        <v>0</v>
      </c>
      <c r="BG634" s="26" t="s">
        <v>23</v>
      </c>
      <c r="BH634" s="32">
        <f t="shared" si="502"/>
        <v>0</v>
      </c>
      <c r="BI634" s="26" t="e">
        <v>#N/A</v>
      </c>
      <c r="BJ634" s="26" t="e">
        <v>#N/A</v>
      </c>
      <c r="BK634" s="32">
        <f t="shared" si="503"/>
        <v>0</v>
      </c>
      <c r="BL634" s="26" t="e">
        <v>#N/A</v>
      </c>
      <c r="BM634" s="32">
        <f t="shared" si="504"/>
        <v>0</v>
      </c>
      <c r="BN634" s="26" t="e">
        <v>#N/A</v>
      </c>
      <c r="BO634" s="32">
        <f t="shared" si="505"/>
        <v>0</v>
      </c>
      <c r="BP634" s="26" t="e">
        <v>#N/A</v>
      </c>
      <c r="BQ634" s="32">
        <f t="shared" si="506"/>
        <v>0</v>
      </c>
      <c r="BR634" s="26" t="e">
        <v>#N/A</v>
      </c>
      <c r="BS634" s="32">
        <f t="shared" si="507"/>
        <v>0</v>
      </c>
      <c r="BT634" s="26" t="e">
        <v>#N/A</v>
      </c>
      <c r="BU634" s="32">
        <f t="shared" si="508"/>
        <v>0</v>
      </c>
      <c r="BV634" s="26" t="e">
        <v>#N/A</v>
      </c>
      <c r="BW634" s="26" t="e">
        <v>#N/A</v>
      </c>
      <c r="BX634" s="32">
        <f t="shared" si="509"/>
        <v>0</v>
      </c>
      <c r="BY634" s="26" t="e">
        <v>#N/A</v>
      </c>
      <c r="BZ634" s="32">
        <f t="shared" si="510"/>
        <v>0</v>
      </c>
      <c r="CA634" s="26" t="e">
        <v>#N/A</v>
      </c>
      <c r="CB634" s="32">
        <f t="shared" si="511"/>
        <v>0</v>
      </c>
      <c r="CC634" s="26" t="e">
        <v>#N/A</v>
      </c>
      <c r="CD634" s="32">
        <f t="shared" si="512"/>
        <v>0</v>
      </c>
      <c r="CE634" s="26" t="e">
        <v>#N/A</v>
      </c>
      <c r="CF634" s="32">
        <f t="shared" si="513"/>
        <v>0</v>
      </c>
      <c r="CG634" s="26" t="e">
        <v>#N/A</v>
      </c>
      <c r="CH634" s="32">
        <f t="shared" si="514"/>
        <v>0</v>
      </c>
      <c r="CI634" s="26">
        <v>14</v>
      </c>
      <c r="CJ634" s="26" t="s">
        <v>85</v>
      </c>
      <c r="CK634" s="32">
        <f t="shared" si="515"/>
        <v>0</v>
      </c>
      <c r="CL634" s="26" t="s">
        <v>86</v>
      </c>
      <c r="CM634" s="32">
        <f t="shared" si="516"/>
        <v>0</v>
      </c>
      <c r="CN634" s="26" t="s">
        <v>17</v>
      </c>
      <c r="CO634" s="32">
        <f t="shared" si="517"/>
        <v>0</v>
      </c>
      <c r="CP634" s="26" t="s">
        <v>27</v>
      </c>
      <c r="CQ634" s="32">
        <f t="shared" si="518"/>
        <v>0</v>
      </c>
      <c r="CR634" s="26" t="s">
        <v>26</v>
      </c>
      <c r="CS634" s="32">
        <f t="shared" si="519"/>
        <v>0</v>
      </c>
      <c r="CT634" s="26" t="s">
        <v>23</v>
      </c>
      <c r="CU634" s="32">
        <f t="shared" si="520"/>
        <v>0</v>
      </c>
    </row>
    <row r="635" spans="1:99" ht="15.75" x14ac:dyDescent="0.15">
      <c r="A635" s="23" t="s">
        <v>1361</v>
      </c>
      <c r="B635" s="24" t="s">
        <v>1362</v>
      </c>
      <c r="C635" s="23" t="s">
        <v>160</v>
      </c>
      <c r="D635" s="23" t="s">
        <v>9</v>
      </c>
      <c r="E635" s="25"/>
      <c r="F635" s="23">
        <v>0</v>
      </c>
      <c r="G635" s="26">
        <v>0</v>
      </c>
      <c r="H635" s="26">
        <v>83</v>
      </c>
      <c r="I635" s="26">
        <v>50</v>
      </c>
      <c r="J635" s="26">
        <v>50</v>
      </c>
      <c r="K635" s="26">
        <v>55</v>
      </c>
      <c r="L635" s="26">
        <v>0</v>
      </c>
      <c r="M635" s="26">
        <v>0</v>
      </c>
      <c r="N635" s="27">
        <v>55</v>
      </c>
      <c r="O635" s="26">
        <v>58</v>
      </c>
      <c r="P635" s="26">
        <f t="shared" si="483"/>
        <v>351</v>
      </c>
      <c r="Q635" s="28" t="str">
        <f>IF(D635="物理类",IF(P635&gt;=分数线!$C$2,"本科",""),IF(D635="历史类",IF(P635&gt;=分数线!$C$3,"本科","")))</f>
        <v/>
      </c>
      <c r="R635" s="28">
        <f t="shared" si="484"/>
        <v>0</v>
      </c>
      <c r="S635" s="28" t="str">
        <f>IF(D635="物理类",IF(P635&gt;=分数线!$C$6,"重本",""),IF(D635="历史类",IF(P635&gt;=分数线!$C$7,"重本","")))</f>
        <v/>
      </c>
      <c r="T635" s="28">
        <f t="shared" si="485"/>
        <v>0</v>
      </c>
      <c r="U635" s="28">
        <f t="shared" si="486"/>
        <v>0</v>
      </c>
      <c r="V635" s="26">
        <v>14</v>
      </c>
      <c r="W635" s="26" t="s">
        <v>343</v>
      </c>
      <c r="X635" s="32">
        <f t="shared" si="522"/>
        <v>0</v>
      </c>
      <c r="Y635" s="26" t="s">
        <v>79</v>
      </c>
      <c r="Z635" s="32">
        <f t="shared" si="487"/>
        <v>0</v>
      </c>
      <c r="AA635" s="26" t="s">
        <v>344</v>
      </c>
      <c r="AB635" s="32">
        <f t="shared" si="488"/>
        <v>0</v>
      </c>
      <c r="AC635" s="49" t="s">
        <v>218</v>
      </c>
      <c r="AD635" s="32">
        <f t="shared" si="489"/>
        <v>0</v>
      </c>
      <c r="AE635" s="29" t="s">
        <v>565</v>
      </c>
      <c r="AF635" s="26">
        <f t="shared" si="523"/>
        <v>0</v>
      </c>
      <c r="AG635" s="29" t="s">
        <v>278</v>
      </c>
      <c r="AH635" s="32">
        <f t="shared" si="491"/>
        <v>0</v>
      </c>
      <c r="AI635" s="26">
        <v>7</v>
      </c>
      <c r="AJ635" s="26" t="s">
        <v>301</v>
      </c>
      <c r="AK635" s="32">
        <f t="shared" si="492"/>
        <v>0</v>
      </c>
      <c r="AL635" s="26" t="s">
        <v>79</v>
      </c>
      <c r="AM635" s="32">
        <f t="shared" si="493"/>
        <v>0</v>
      </c>
      <c r="AN635" s="26" t="s">
        <v>80</v>
      </c>
      <c r="AO635" s="32">
        <f t="shared" si="494"/>
        <v>0</v>
      </c>
      <c r="AP635" s="26" t="s">
        <v>97</v>
      </c>
      <c r="AQ635" s="32">
        <f t="shared" si="495"/>
        <v>0</v>
      </c>
      <c r="AR635" s="26" t="s">
        <v>23</v>
      </c>
      <c r="AS635" s="32">
        <f t="shared" si="521"/>
        <v>0</v>
      </c>
      <c r="AT635" s="26" t="s">
        <v>228</v>
      </c>
      <c r="AU635" s="32">
        <f t="shared" si="496"/>
        <v>0</v>
      </c>
      <c r="AV635" s="26">
        <v>7</v>
      </c>
      <c r="AW635" s="26" t="s">
        <v>301</v>
      </c>
      <c r="AX635" s="32">
        <f t="shared" si="497"/>
        <v>0</v>
      </c>
      <c r="AY635" s="26" t="s">
        <v>79</v>
      </c>
      <c r="AZ635" s="32">
        <f t="shared" si="498"/>
        <v>0</v>
      </c>
      <c r="BA635" s="26" t="s">
        <v>80</v>
      </c>
      <c r="BB635" s="32">
        <f t="shared" si="499"/>
        <v>0</v>
      </c>
      <c r="BC635" s="26" t="s">
        <v>183</v>
      </c>
      <c r="BD635" s="32">
        <f t="shared" si="500"/>
        <v>0</v>
      </c>
      <c r="BE635" s="26" t="s">
        <v>269</v>
      </c>
      <c r="BF635" s="32">
        <f t="shared" si="501"/>
        <v>0</v>
      </c>
      <c r="BG635" s="26" t="s">
        <v>23</v>
      </c>
      <c r="BH635" s="32">
        <f t="shared" si="502"/>
        <v>0</v>
      </c>
      <c r="BI635" s="26">
        <v>14</v>
      </c>
      <c r="BJ635" s="26" t="s">
        <v>85</v>
      </c>
      <c r="BK635" s="32">
        <f t="shared" si="503"/>
        <v>0</v>
      </c>
      <c r="BL635" s="26" t="s">
        <v>86</v>
      </c>
      <c r="BM635" s="32">
        <f t="shared" si="504"/>
        <v>0</v>
      </c>
      <c r="BN635" s="26" t="s">
        <v>93</v>
      </c>
      <c r="BO635" s="32">
        <f t="shared" si="505"/>
        <v>0</v>
      </c>
      <c r="BP635" s="26" t="s">
        <v>27</v>
      </c>
      <c r="BQ635" s="32">
        <f t="shared" si="506"/>
        <v>0</v>
      </c>
      <c r="BR635" s="26" t="s">
        <v>466</v>
      </c>
      <c r="BS635" s="32">
        <f t="shared" si="507"/>
        <v>0</v>
      </c>
      <c r="BT635" s="26" t="s">
        <v>23</v>
      </c>
      <c r="BU635" s="32">
        <f t="shared" si="508"/>
        <v>0</v>
      </c>
      <c r="BV635" s="26">
        <v>14</v>
      </c>
      <c r="BW635" s="26" t="s">
        <v>85</v>
      </c>
      <c r="BX635" s="32">
        <f t="shared" si="509"/>
        <v>0</v>
      </c>
      <c r="BY635" s="26" t="s">
        <v>86</v>
      </c>
      <c r="BZ635" s="32">
        <f t="shared" si="510"/>
        <v>0</v>
      </c>
      <c r="CA635" s="26" t="s">
        <v>17</v>
      </c>
      <c r="CB635" s="32">
        <f t="shared" si="511"/>
        <v>0</v>
      </c>
      <c r="CC635" s="26" t="s">
        <v>27</v>
      </c>
      <c r="CD635" s="32">
        <f t="shared" si="512"/>
        <v>0</v>
      </c>
      <c r="CE635" s="26" t="s">
        <v>87</v>
      </c>
      <c r="CF635" s="32">
        <f t="shared" si="513"/>
        <v>0</v>
      </c>
      <c r="CG635" s="26" t="s">
        <v>23</v>
      </c>
      <c r="CH635" s="32">
        <f t="shared" si="514"/>
        <v>0</v>
      </c>
      <c r="CI635" s="26">
        <v>14</v>
      </c>
      <c r="CJ635" s="26" t="s">
        <v>85</v>
      </c>
      <c r="CK635" s="32">
        <f t="shared" si="515"/>
        <v>0</v>
      </c>
      <c r="CL635" s="26" t="s">
        <v>86</v>
      </c>
      <c r="CM635" s="32">
        <f t="shared" si="516"/>
        <v>0</v>
      </c>
      <c r="CN635" s="26" t="s">
        <v>17</v>
      </c>
      <c r="CO635" s="32">
        <f t="shared" si="517"/>
        <v>0</v>
      </c>
      <c r="CP635" s="26" t="s">
        <v>27</v>
      </c>
      <c r="CQ635" s="32">
        <f t="shared" si="518"/>
        <v>0</v>
      </c>
      <c r="CR635" s="26" t="s">
        <v>26</v>
      </c>
      <c r="CS635" s="32">
        <f t="shared" si="519"/>
        <v>0</v>
      </c>
      <c r="CT635" s="26" t="s">
        <v>23</v>
      </c>
      <c r="CU635" s="32">
        <f t="shared" si="520"/>
        <v>0</v>
      </c>
    </row>
    <row r="636" spans="1:99" ht="15.75" x14ac:dyDescent="0.15">
      <c r="A636" s="23" t="s">
        <v>1255</v>
      </c>
      <c r="B636" s="24" t="s">
        <v>1363</v>
      </c>
      <c r="C636" s="23" t="s">
        <v>160</v>
      </c>
      <c r="D636" s="23" t="s">
        <v>9</v>
      </c>
      <c r="E636" s="25"/>
      <c r="F636" s="23">
        <v>0</v>
      </c>
      <c r="G636" s="26">
        <v>0</v>
      </c>
      <c r="H636" s="26">
        <v>84</v>
      </c>
      <c r="I636" s="26">
        <v>56</v>
      </c>
      <c r="J636" s="26">
        <v>57</v>
      </c>
      <c r="K636" s="26">
        <v>50</v>
      </c>
      <c r="L636" s="26">
        <v>0</v>
      </c>
      <c r="M636" s="26">
        <v>0</v>
      </c>
      <c r="N636" s="27">
        <v>51</v>
      </c>
      <c r="O636" s="26">
        <v>53</v>
      </c>
      <c r="P636" s="26">
        <f t="shared" si="483"/>
        <v>351</v>
      </c>
      <c r="Q636" s="28" t="str">
        <f>IF(D636="物理类",IF(P636&gt;=分数线!$C$2,"本科",""),IF(D636="历史类",IF(P636&gt;=分数线!$C$3,"本科","")))</f>
        <v/>
      </c>
      <c r="R636" s="28">
        <f t="shared" si="484"/>
        <v>0</v>
      </c>
      <c r="S636" s="28" t="str">
        <f>IF(D636="物理类",IF(P636&gt;=分数线!$C$6,"重本",""),IF(D636="历史类",IF(P636&gt;=分数线!$C$7,"重本","")))</f>
        <v/>
      </c>
      <c r="T636" s="28">
        <f t="shared" si="485"/>
        <v>0</v>
      </c>
      <c r="U636" s="28">
        <f t="shared" si="486"/>
        <v>0</v>
      </c>
      <c r="V636" s="26">
        <v>14</v>
      </c>
      <c r="W636" s="26" t="s">
        <v>216</v>
      </c>
      <c r="X636" s="30">
        <f t="shared" si="522"/>
        <v>0</v>
      </c>
      <c r="Y636" s="26" t="s">
        <v>217</v>
      </c>
      <c r="Z636" s="32">
        <f t="shared" si="487"/>
        <v>0</v>
      </c>
      <c r="AA636" s="26" t="s">
        <v>93</v>
      </c>
      <c r="AB636" s="30">
        <f t="shared" si="488"/>
        <v>0</v>
      </c>
      <c r="AC636" s="49" t="s">
        <v>25</v>
      </c>
      <c r="AD636" s="30">
        <f t="shared" si="489"/>
        <v>0</v>
      </c>
      <c r="AE636" s="29" t="s">
        <v>470</v>
      </c>
      <c r="AF636" s="26">
        <f t="shared" si="523"/>
        <v>0</v>
      </c>
      <c r="AG636" s="29" t="s">
        <v>67</v>
      </c>
      <c r="AH636" s="30">
        <f t="shared" si="491"/>
        <v>0</v>
      </c>
      <c r="AI636" s="26">
        <v>14</v>
      </c>
      <c r="AJ636" s="26" t="s">
        <v>85</v>
      </c>
      <c r="AK636" s="32">
        <f t="shared" si="492"/>
        <v>0</v>
      </c>
      <c r="AL636" s="26" t="s">
        <v>86</v>
      </c>
      <c r="AM636" s="32">
        <f t="shared" si="493"/>
        <v>0</v>
      </c>
      <c r="AN636" s="26" t="s">
        <v>306</v>
      </c>
      <c r="AO636" s="32">
        <f t="shared" si="494"/>
        <v>0</v>
      </c>
      <c r="AP636" s="26" t="s">
        <v>27</v>
      </c>
      <c r="AQ636" s="32">
        <f t="shared" si="495"/>
        <v>0</v>
      </c>
      <c r="AR636" s="26" t="s">
        <v>466</v>
      </c>
      <c r="AS636" s="32">
        <f t="shared" si="521"/>
        <v>0</v>
      </c>
      <c r="AT636" s="26" t="s">
        <v>602</v>
      </c>
      <c r="AU636" s="30">
        <f t="shared" si="496"/>
        <v>0</v>
      </c>
      <c r="AV636" s="26">
        <v>14</v>
      </c>
      <c r="AW636" s="26" t="s">
        <v>85</v>
      </c>
      <c r="AX636" s="32">
        <f t="shared" si="497"/>
        <v>0</v>
      </c>
      <c r="AY636" s="26" t="s">
        <v>86</v>
      </c>
      <c r="AZ636" s="32">
        <f t="shared" si="498"/>
        <v>0</v>
      </c>
      <c r="BA636" s="26" t="s">
        <v>306</v>
      </c>
      <c r="BB636" s="32">
        <f t="shared" si="499"/>
        <v>0</v>
      </c>
      <c r="BC636" s="26" t="s">
        <v>27</v>
      </c>
      <c r="BD636" s="32">
        <f t="shared" si="500"/>
        <v>0</v>
      </c>
      <c r="BE636" s="26" t="s">
        <v>466</v>
      </c>
      <c r="BF636" s="32">
        <f t="shared" si="501"/>
        <v>0</v>
      </c>
      <c r="BG636" s="26" t="s">
        <v>23</v>
      </c>
      <c r="BH636" s="32">
        <f t="shared" si="502"/>
        <v>0</v>
      </c>
      <c r="BI636" s="26" t="e">
        <v>#N/A</v>
      </c>
      <c r="BJ636" s="26" t="e">
        <v>#N/A</v>
      </c>
      <c r="BK636" s="32">
        <f t="shared" si="503"/>
        <v>0</v>
      </c>
      <c r="BL636" s="26" t="e">
        <v>#N/A</v>
      </c>
      <c r="BM636" s="32">
        <f t="shared" si="504"/>
        <v>0</v>
      </c>
      <c r="BN636" s="26" t="e">
        <v>#N/A</v>
      </c>
      <c r="BO636" s="32">
        <f t="shared" si="505"/>
        <v>0</v>
      </c>
      <c r="BP636" s="26" t="e">
        <v>#N/A</v>
      </c>
      <c r="BQ636" s="32">
        <f t="shared" si="506"/>
        <v>0</v>
      </c>
      <c r="BR636" s="26" t="e">
        <v>#N/A</v>
      </c>
      <c r="BS636" s="32">
        <f t="shared" si="507"/>
        <v>0</v>
      </c>
      <c r="BT636" s="26" t="e">
        <v>#N/A</v>
      </c>
      <c r="BU636" s="32">
        <f t="shared" si="508"/>
        <v>0</v>
      </c>
      <c r="BV636" s="26" t="e">
        <v>#N/A</v>
      </c>
      <c r="BW636" s="26" t="e">
        <v>#N/A</v>
      </c>
      <c r="BX636" s="32">
        <f t="shared" si="509"/>
        <v>0</v>
      </c>
      <c r="BY636" s="26" t="e">
        <v>#N/A</v>
      </c>
      <c r="BZ636" s="32">
        <f t="shared" si="510"/>
        <v>0</v>
      </c>
      <c r="CA636" s="26" t="e">
        <v>#N/A</v>
      </c>
      <c r="CB636" s="32">
        <f t="shared" si="511"/>
        <v>0</v>
      </c>
      <c r="CC636" s="26" t="e">
        <v>#N/A</v>
      </c>
      <c r="CD636" s="32">
        <f t="shared" si="512"/>
        <v>0</v>
      </c>
      <c r="CE636" s="26" t="e">
        <v>#N/A</v>
      </c>
      <c r="CF636" s="32">
        <f t="shared" si="513"/>
        <v>0</v>
      </c>
      <c r="CG636" s="26" t="e">
        <v>#N/A</v>
      </c>
      <c r="CH636" s="32">
        <f t="shared" si="514"/>
        <v>0</v>
      </c>
      <c r="CI636" s="26">
        <v>14</v>
      </c>
      <c r="CJ636" s="26" t="s">
        <v>85</v>
      </c>
      <c r="CK636" s="32">
        <f t="shared" si="515"/>
        <v>0</v>
      </c>
      <c r="CL636" s="26" t="s">
        <v>86</v>
      </c>
      <c r="CM636" s="32">
        <f t="shared" si="516"/>
        <v>0</v>
      </c>
      <c r="CN636" s="26" t="s">
        <v>17</v>
      </c>
      <c r="CO636" s="32">
        <f t="shared" si="517"/>
        <v>0</v>
      </c>
      <c r="CP636" s="26" t="s">
        <v>27</v>
      </c>
      <c r="CQ636" s="32">
        <f t="shared" si="518"/>
        <v>0</v>
      </c>
      <c r="CR636" s="26" t="s">
        <v>26</v>
      </c>
      <c r="CS636" s="32">
        <f t="shared" si="519"/>
        <v>0</v>
      </c>
      <c r="CT636" s="26" t="s">
        <v>23</v>
      </c>
      <c r="CU636" s="32">
        <f t="shared" si="520"/>
        <v>0</v>
      </c>
    </row>
    <row r="637" spans="1:99" ht="15.75" x14ac:dyDescent="0.15">
      <c r="A637" s="23" t="s">
        <v>1236</v>
      </c>
      <c r="B637" s="24" t="s">
        <v>1364</v>
      </c>
      <c r="C637" s="23" t="s">
        <v>160</v>
      </c>
      <c r="D637" s="23" t="s">
        <v>9</v>
      </c>
      <c r="E637" s="25"/>
      <c r="F637" s="23">
        <v>0</v>
      </c>
      <c r="G637" s="26">
        <v>0</v>
      </c>
      <c r="H637" s="26">
        <v>90</v>
      </c>
      <c r="I637" s="26">
        <v>62</v>
      </c>
      <c r="J637" s="26">
        <v>30</v>
      </c>
      <c r="K637" s="26">
        <v>42</v>
      </c>
      <c r="L637" s="26">
        <v>0</v>
      </c>
      <c r="M637" s="26">
        <v>0</v>
      </c>
      <c r="N637" s="27">
        <v>52</v>
      </c>
      <c r="O637" s="26">
        <v>61</v>
      </c>
      <c r="P637" s="26">
        <f t="shared" si="483"/>
        <v>337</v>
      </c>
      <c r="Q637" s="28" t="str">
        <f>IF(D637="物理类",IF(P637&gt;=分数线!$C$2,"本科",""),IF(D637="历史类",IF(P637&gt;=分数线!$C$3,"本科","")))</f>
        <v/>
      </c>
      <c r="R637" s="28">
        <f t="shared" si="484"/>
        <v>0</v>
      </c>
      <c r="S637" s="28" t="str">
        <f>IF(D637="物理类",IF(P637&gt;=分数线!$C$6,"重本",""),IF(D637="历史类",IF(P637&gt;=分数线!$C$7,"重本","")))</f>
        <v/>
      </c>
      <c r="T637" s="28">
        <f t="shared" si="485"/>
        <v>0</v>
      </c>
      <c r="U637" s="28">
        <f t="shared" si="486"/>
        <v>0</v>
      </c>
      <c r="V637" s="26">
        <v>14</v>
      </c>
      <c r="W637" s="26" t="s">
        <v>85</v>
      </c>
      <c r="X637" s="32">
        <f t="shared" si="522"/>
        <v>0</v>
      </c>
      <c r="Y637" s="26" t="s">
        <v>274</v>
      </c>
      <c r="Z637" s="32">
        <f t="shared" si="487"/>
        <v>0</v>
      </c>
      <c r="AA637" s="26" t="s">
        <v>93</v>
      </c>
      <c r="AB637" s="32">
        <f t="shared" si="488"/>
        <v>0</v>
      </c>
      <c r="AC637" s="49" t="s">
        <v>25</v>
      </c>
      <c r="AD637" s="32">
        <f t="shared" si="489"/>
        <v>0</v>
      </c>
      <c r="AE637" s="29" t="s">
        <v>466</v>
      </c>
      <c r="AF637" s="26">
        <f t="shared" si="523"/>
        <v>0</v>
      </c>
      <c r="AG637" s="29" t="s">
        <v>92</v>
      </c>
      <c r="AH637" s="32">
        <f t="shared" si="491"/>
        <v>0</v>
      </c>
      <c r="AI637" s="26">
        <v>14</v>
      </c>
      <c r="AJ637" s="26" t="s">
        <v>85</v>
      </c>
      <c r="AK637" s="32">
        <f t="shared" si="492"/>
        <v>0</v>
      </c>
      <c r="AL637" s="26" t="s">
        <v>86</v>
      </c>
      <c r="AM637" s="32">
        <f t="shared" si="493"/>
        <v>0</v>
      </c>
      <c r="AN637" s="26" t="s">
        <v>306</v>
      </c>
      <c r="AO637" s="32">
        <f t="shared" si="494"/>
        <v>0</v>
      </c>
      <c r="AP637" s="26" t="s">
        <v>27</v>
      </c>
      <c r="AQ637" s="32">
        <f t="shared" si="495"/>
        <v>0</v>
      </c>
      <c r="AR637" s="26" t="s">
        <v>466</v>
      </c>
      <c r="AS637" s="32">
        <f t="shared" si="521"/>
        <v>0</v>
      </c>
      <c r="AT637" s="26" t="s">
        <v>602</v>
      </c>
      <c r="AU637" s="32">
        <f t="shared" si="496"/>
        <v>0</v>
      </c>
      <c r="AV637" s="26">
        <v>14</v>
      </c>
      <c r="AW637" s="26" t="s">
        <v>85</v>
      </c>
      <c r="AX637" s="32">
        <f t="shared" si="497"/>
        <v>0</v>
      </c>
      <c r="AY637" s="26" t="s">
        <v>86</v>
      </c>
      <c r="AZ637" s="32">
        <f t="shared" si="498"/>
        <v>0</v>
      </c>
      <c r="BA637" s="26" t="s">
        <v>306</v>
      </c>
      <c r="BB637" s="32">
        <f t="shared" si="499"/>
        <v>0</v>
      </c>
      <c r="BC637" s="26" t="s">
        <v>27</v>
      </c>
      <c r="BD637" s="32">
        <f t="shared" si="500"/>
        <v>0</v>
      </c>
      <c r="BE637" s="26" t="s">
        <v>466</v>
      </c>
      <c r="BF637" s="32">
        <f t="shared" si="501"/>
        <v>0</v>
      </c>
      <c r="BG637" s="26" t="s">
        <v>23</v>
      </c>
      <c r="BH637" s="32">
        <f t="shared" si="502"/>
        <v>0</v>
      </c>
      <c r="BI637" s="26">
        <v>14</v>
      </c>
      <c r="BJ637" s="26" t="s">
        <v>85</v>
      </c>
      <c r="BK637" s="32">
        <f t="shared" si="503"/>
        <v>0</v>
      </c>
      <c r="BL637" s="26" t="s">
        <v>86</v>
      </c>
      <c r="BM637" s="32">
        <f t="shared" si="504"/>
        <v>0</v>
      </c>
      <c r="BN637" s="26" t="s">
        <v>93</v>
      </c>
      <c r="BO637" s="32">
        <f t="shared" si="505"/>
        <v>0</v>
      </c>
      <c r="BP637" s="26" t="s">
        <v>27</v>
      </c>
      <c r="BQ637" s="32">
        <f t="shared" si="506"/>
        <v>0</v>
      </c>
      <c r="BR637" s="26" t="s">
        <v>466</v>
      </c>
      <c r="BS637" s="32">
        <f t="shared" si="507"/>
        <v>0</v>
      </c>
      <c r="BT637" s="26" t="s">
        <v>23</v>
      </c>
      <c r="BU637" s="32">
        <f t="shared" si="508"/>
        <v>0</v>
      </c>
      <c r="BV637" s="26">
        <v>14</v>
      </c>
      <c r="BW637" s="26" t="s">
        <v>85</v>
      </c>
      <c r="BX637" s="32">
        <f t="shared" si="509"/>
        <v>0</v>
      </c>
      <c r="BY637" s="26" t="s">
        <v>86</v>
      </c>
      <c r="BZ637" s="32">
        <f t="shared" si="510"/>
        <v>0</v>
      </c>
      <c r="CA637" s="26" t="s">
        <v>17</v>
      </c>
      <c r="CB637" s="32">
        <f t="shared" si="511"/>
        <v>0</v>
      </c>
      <c r="CC637" s="26" t="s">
        <v>27</v>
      </c>
      <c r="CD637" s="32">
        <f t="shared" si="512"/>
        <v>0</v>
      </c>
      <c r="CE637" s="26" t="s">
        <v>87</v>
      </c>
      <c r="CF637" s="32">
        <f t="shared" si="513"/>
        <v>0</v>
      </c>
      <c r="CG637" s="26" t="s">
        <v>23</v>
      </c>
      <c r="CH637" s="32">
        <f t="shared" si="514"/>
        <v>0</v>
      </c>
      <c r="CI637" s="26">
        <v>14</v>
      </c>
      <c r="CJ637" s="26" t="s">
        <v>85</v>
      </c>
      <c r="CK637" s="32">
        <f t="shared" si="515"/>
        <v>0</v>
      </c>
      <c r="CL637" s="26" t="s">
        <v>86</v>
      </c>
      <c r="CM637" s="32">
        <f t="shared" si="516"/>
        <v>0</v>
      </c>
      <c r="CN637" s="26" t="s">
        <v>17</v>
      </c>
      <c r="CO637" s="32">
        <f t="shared" si="517"/>
        <v>0</v>
      </c>
      <c r="CP637" s="26" t="s">
        <v>27</v>
      </c>
      <c r="CQ637" s="32">
        <f t="shared" si="518"/>
        <v>0</v>
      </c>
      <c r="CR637" s="26" t="s">
        <v>26</v>
      </c>
      <c r="CS637" s="32">
        <f t="shared" si="519"/>
        <v>0</v>
      </c>
      <c r="CT637" s="26" t="s">
        <v>23</v>
      </c>
      <c r="CU637" s="32">
        <f t="shared" si="520"/>
        <v>0</v>
      </c>
    </row>
    <row r="638" spans="1:99" ht="15.75" x14ac:dyDescent="0.15">
      <c r="A638" s="23" t="s">
        <v>1365</v>
      </c>
      <c r="B638" s="24" t="s">
        <v>1366</v>
      </c>
      <c r="C638" s="23" t="s">
        <v>160</v>
      </c>
      <c r="D638" s="23" t="s">
        <v>9</v>
      </c>
      <c r="E638" s="25"/>
      <c r="F638" s="23">
        <v>0</v>
      </c>
      <c r="G638" s="26">
        <v>0</v>
      </c>
      <c r="H638" s="26">
        <v>86</v>
      </c>
      <c r="I638" s="26">
        <v>58</v>
      </c>
      <c r="J638" s="26">
        <v>31</v>
      </c>
      <c r="K638" s="26">
        <v>48</v>
      </c>
      <c r="L638" s="26">
        <v>0</v>
      </c>
      <c r="M638" s="26">
        <v>0</v>
      </c>
      <c r="N638" s="27">
        <v>54</v>
      </c>
      <c r="O638" s="26">
        <v>60</v>
      </c>
      <c r="P638" s="26">
        <f t="shared" si="483"/>
        <v>337</v>
      </c>
      <c r="Q638" s="28" t="str">
        <f>IF(D638="物理类",IF(P638&gt;=分数线!$C$2,"本科",""),IF(D638="历史类",IF(P638&gt;=分数线!$C$3,"本科","")))</f>
        <v/>
      </c>
      <c r="R638" s="28">
        <f t="shared" si="484"/>
        <v>0</v>
      </c>
      <c r="S638" s="28" t="str">
        <f>IF(D638="物理类",IF(P638&gt;=分数线!$C$6,"重本",""),IF(D638="历史类",IF(P638&gt;=分数线!$C$7,"重本","")))</f>
        <v/>
      </c>
      <c r="T638" s="28">
        <f t="shared" si="485"/>
        <v>0</v>
      </c>
      <c r="U638" s="28">
        <f t="shared" si="486"/>
        <v>0</v>
      </c>
      <c r="V638" s="26">
        <v>14</v>
      </c>
      <c r="W638" s="26" t="s">
        <v>85</v>
      </c>
      <c r="X638" s="30">
        <f t="shared" si="522"/>
        <v>0</v>
      </c>
      <c r="Y638" s="26" t="s">
        <v>86</v>
      </c>
      <c r="Z638" s="32">
        <f t="shared" si="487"/>
        <v>0</v>
      </c>
      <c r="AA638" s="26" t="s">
        <v>306</v>
      </c>
      <c r="AB638" s="30">
        <f t="shared" si="488"/>
        <v>0</v>
      </c>
      <c r="AC638" s="49" t="s">
        <v>65</v>
      </c>
      <c r="AD638" s="30">
        <f t="shared" si="489"/>
        <v>0</v>
      </c>
      <c r="AE638" s="29" t="s">
        <v>466</v>
      </c>
      <c r="AF638" s="26">
        <f t="shared" si="523"/>
        <v>0</v>
      </c>
      <c r="AG638" s="29" t="s">
        <v>602</v>
      </c>
      <c r="AH638" s="30">
        <f t="shared" si="491"/>
        <v>0</v>
      </c>
      <c r="AI638" s="26">
        <v>14</v>
      </c>
      <c r="AJ638" s="26" t="s">
        <v>85</v>
      </c>
      <c r="AK638" s="32">
        <f t="shared" si="492"/>
        <v>0</v>
      </c>
      <c r="AL638" s="26" t="s">
        <v>86</v>
      </c>
      <c r="AM638" s="32">
        <f t="shared" si="493"/>
        <v>0</v>
      </c>
      <c r="AN638" s="26" t="s">
        <v>306</v>
      </c>
      <c r="AO638" s="32">
        <f t="shared" si="494"/>
        <v>0</v>
      </c>
      <c r="AP638" s="26" t="s">
        <v>27</v>
      </c>
      <c r="AQ638" s="32">
        <f t="shared" si="495"/>
        <v>0</v>
      </c>
      <c r="AR638" s="26" t="s">
        <v>466</v>
      </c>
      <c r="AS638" s="32">
        <f t="shared" si="521"/>
        <v>0</v>
      </c>
      <c r="AT638" s="26" t="s">
        <v>602</v>
      </c>
      <c r="AU638" s="30">
        <f t="shared" si="496"/>
        <v>0</v>
      </c>
      <c r="AV638" s="26">
        <v>14</v>
      </c>
      <c r="AW638" s="26" t="s">
        <v>85</v>
      </c>
      <c r="AX638" s="32">
        <f t="shared" si="497"/>
        <v>0</v>
      </c>
      <c r="AY638" s="26" t="s">
        <v>86</v>
      </c>
      <c r="AZ638" s="32">
        <f t="shared" si="498"/>
        <v>0</v>
      </c>
      <c r="BA638" s="26" t="s">
        <v>306</v>
      </c>
      <c r="BB638" s="32">
        <f t="shared" si="499"/>
        <v>0</v>
      </c>
      <c r="BC638" s="26" t="s">
        <v>27</v>
      </c>
      <c r="BD638" s="32">
        <f t="shared" si="500"/>
        <v>0</v>
      </c>
      <c r="BE638" s="26" t="s">
        <v>466</v>
      </c>
      <c r="BF638" s="32">
        <f t="shared" si="501"/>
        <v>0</v>
      </c>
      <c r="BG638" s="26" t="s">
        <v>23</v>
      </c>
      <c r="BH638" s="32">
        <f t="shared" si="502"/>
        <v>0</v>
      </c>
      <c r="BI638" s="26">
        <v>14</v>
      </c>
      <c r="BJ638" s="26" t="s">
        <v>85</v>
      </c>
      <c r="BK638" s="32">
        <f t="shared" si="503"/>
        <v>0</v>
      </c>
      <c r="BL638" s="26" t="s">
        <v>86</v>
      </c>
      <c r="BM638" s="32">
        <f t="shared" si="504"/>
        <v>0</v>
      </c>
      <c r="BN638" s="26" t="s">
        <v>93</v>
      </c>
      <c r="BO638" s="32">
        <f t="shared" si="505"/>
        <v>0</v>
      </c>
      <c r="BP638" s="26" t="s">
        <v>27</v>
      </c>
      <c r="BQ638" s="32">
        <f t="shared" si="506"/>
        <v>0</v>
      </c>
      <c r="BR638" s="26" t="s">
        <v>466</v>
      </c>
      <c r="BS638" s="32">
        <f t="shared" si="507"/>
        <v>0</v>
      </c>
      <c r="BT638" s="26" t="s">
        <v>23</v>
      </c>
      <c r="BU638" s="32">
        <f t="shared" si="508"/>
        <v>0</v>
      </c>
      <c r="BV638" s="26">
        <v>14</v>
      </c>
      <c r="BW638" s="26" t="s">
        <v>85</v>
      </c>
      <c r="BX638" s="32">
        <f t="shared" si="509"/>
        <v>0</v>
      </c>
      <c r="BY638" s="26" t="s">
        <v>86</v>
      </c>
      <c r="BZ638" s="32">
        <f t="shared" si="510"/>
        <v>0</v>
      </c>
      <c r="CA638" s="26" t="s">
        <v>17</v>
      </c>
      <c r="CB638" s="32">
        <f t="shared" si="511"/>
        <v>0</v>
      </c>
      <c r="CC638" s="26" t="s">
        <v>27</v>
      </c>
      <c r="CD638" s="32">
        <f t="shared" si="512"/>
        <v>0</v>
      </c>
      <c r="CE638" s="26" t="s">
        <v>87</v>
      </c>
      <c r="CF638" s="32">
        <f t="shared" si="513"/>
        <v>0</v>
      </c>
      <c r="CG638" s="26" t="s">
        <v>23</v>
      </c>
      <c r="CH638" s="32">
        <f t="shared" si="514"/>
        <v>0</v>
      </c>
      <c r="CI638" s="26">
        <v>14</v>
      </c>
      <c r="CJ638" s="26" t="s">
        <v>85</v>
      </c>
      <c r="CK638" s="32">
        <f t="shared" si="515"/>
        <v>0</v>
      </c>
      <c r="CL638" s="26" t="s">
        <v>86</v>
      </c>
      <c r="CM638" s="32">
        <f t="shared" si="516"/>
        <v>0</v>
      </c>
      <c r="CN638" s="26" t="s">
        <v>17</v>
      </c>
      <c r="CO638" s="32">
        <f t="shared" si="517"/>
        <v>0</v>
      </c>
      <c r="CP638" s="26" t="s">
        <v>27</v>
      </c>
      <c r="CQ638" s="32">
        <f t="shared" si="518"/>
        <v>0</v>
      </c>
      <c r="CR638" s="26" t="s">
        <v>26</v>
      </c>
      <c r="CS638" s="32">
        <f t="shared" si="519"/>
        <v>0</v>
      </c>
      <c r="CT638" s="26" t="s">
        <v>23</v>
      </c>
      <c r="CU638" s="32">
        <f t="shared" si="520"/>
        <v>0</v>
      </c>
    </row>
    <row r="639" spans="1:99" ht="15.75" x14ac:dyDescent="0.15">
      <c r="A639" s="23" t="s">
        <v>1104</v>
      </c>
      <c r="B639" s="24" t="s">
        <v>1367</v>
      </c>
      <c r="C639" s="23" t="s">
        <v>160</v>
      </c>
      <c r="D639" s="23" t="s">
        <v>9</v>
      </c>
      <c r="E639" s="25"/>
      <c r="F639" s="23">
        <v>0</v>
      </c>
      <c r="G639" s="26">
        <v>0</v>
      </c>
      <c r="H639" s="26">
        <v>84</v>
      </c>
      <c r="I639" s="26">
        <v>44</v>
      </c>
      <c r="J639" s="26">
        <v>34</v>
      </c>
      <c r="K639" s="26">
        <v>61</v>
      </c>
      <c r="L639" s="26">
        <v>0</v>
      </c>
      <c r="M639" s="26">
        <v>0</v>
      </c>
      <c r="N639" s="27">
        <v>54</v>
      </c>
      <c r="O639" s="26">
        <v>58</v>
      </c>
      <c r="P639" s="26">
        <f t="shared" si="483"/>
        <v>335</v>
      </c>
      <c r="Q639" s="28" t="str">
        <f>IF(D639="物理类",IF(P639&gt;=分数线!$C$2,"本科",""),IF(D639="历史类",IF(P639&gt;=分数线!$C$3,"本科","")))</f>
        <v/>
      </c>
      <c r="R639" s="28">
        <f t="shared" si="484"/>
        <v>0</v>
      </c>
      <c r="S639" s="28" t="str">
        <f>IF(D639="物理类",IF(P639&gt;=分数线!$C$6,"重本",""),IF(D639="历史类",IF(P639&gt;=分数线!$C$7,"重本","")))</f>
        <v/>
      </c>
      <c r="T639" s="28">
        <f t="shared" si="485"/>
        <v>0</v>
      </c>
      <c r="U639" s="28">
        <f t="shared" si="486"/>
        <v>0</v>
      </c>
      <c r="V639" s="26">
        <v>14</v>
      </c>
      <c r="W639" s="26" t="s">
        <v>347</v>
      </c>
      <c r="X639" s="32">
        <f t="shared" si="522"/>
        <v>0</v>
      </c>
      <c r="Y639" s="26" t="s">
        <v>217</v>
      </c>
      <c r="Z639" s="32">
        <f t="shared" si="487"/>
        <v>0</v>
      </c>
      <c r="AA639" s="26" t="s">
        <v>348</v>
      </c>
      <c r="AB639" s="32">
        <f t="shared" si="488"/>
        <v>0</v>
      </c>
      <c r="AC639" s="49" t="s">
        <v>81</v>
      </c>
      <c r="AD639" s="32">
        <f t="shared" si="489"/>
        <v>0</v>
      </c>
      <c r="AE639" s="29" t="s">
        <v>470</v>
      </c>
      <c r="AF639" s="26">
        <f t="shared" si="523"/>
        <v>0</v>
      </c>
      <c r="AG639" s="29" t="s">
        <v>565</v>
      </c>
      <c r="AH639" s="32">
        <f t="shared" si="491"/>
        <v>0</v>
      </c>
      <c r="AI639" s="26">
        <v>14</v>
      </c>
      <c r="AJ639" s="26" t="s">
        <v>85</v>
      </c>
      <c r="AK639" s="32">
        <f t="shared" si="492"/>
        <v>0</v>
      </c>
      <c r="AL639" s="26" t="s">
        <v>86</v>
      </c>
      <c r="AM639" s="32">
        <f t="shared" si="493"/>
        <v>0</v>
      </c>
      <c r="AN639" s="26" t="s">
        <v>306</v>
      </c>
      <c r="AO639" s="32">
        <f t="shared" si="494"/>
        <v>0</v>
      </c>
      <c r="AP639" s="26" t="s">
        <v>27</v>
      </c>
      <c r="AQ639" s="32">
        <f t="shared" si="495"/>
        <v>0</v>
      </c>
      <c r="AR639" s="26" t="s">
        <v>466</v>
      </c>
      <c r="AS639" s="32">
        <f t="shared" si="521"/>
        <v>0</v>
      </c>
      <c r="AT639" s="26" t="s">
        <v>602</v>
      </c>
      <c r="AU639" s="32">
        <f t="shared" si="496"/>
        <v>0</v>
      </c>
      <c r="AV639" s="26">
        <v>14</v>
      </c>
      <c r="AW639" s="26" t="s">
        <v>85</v>
      </c>
      <c r="AX639" s="32">
        <f t="shared" si="497"/>
        <v>0</v>
      </c>
      <c r="AY639" s="26" t="s">
        <v>86</v>
      </c>
      <c r="AZ639" s="32">
        <f t="shared" si="498"/>
        <v>0</v>
      </c>
      <c r="BA639" s="26" t="s">
        <v>306</v>
      </c>
      <c r="BB639" s="32">
        <f t="shared" si="499"/>
        <v>0</v>
      </c>
      <c r="BC639" s="26" t="s">
        <v>27</v>
      </c>
      <c r="BD639" s="32">
        <f t="shared" si="500"/>
        <v>0</v>
      </c>
      <c r="BE639" s="26" t="s">
        <v>466</v>
      </c>
      <c r="BF639" s="32">
        <f t="shared" si="501"/>
        <v>0</v>
      </c>
      <c r="BG639" s="26" t="s">
        <v>23</v>
      </c>
      <c r="BH639" s="32">
        <f t="shared" si="502"/>
        <v>0</v>
      </c>
      <c r="BI639" s="26" t="e">
        <v>#N/A</v>
      </c>
      <c r="BJ639" s="26" t="e">
        <v>#N/A</v>
      </c>
      <c r="BK639" s="32">
        <f t="shared" si="503"/>
        <v>0</v>
      </c>
      <c r="BL639" s="26" t="e">
        <v>#N/A</v>
      </c>
      <c r="BM639" s="32">
        <f t="shared" si="504"/>
        <v>0</v>
      </c>
      <c r="BN639" s="26" t="e">
        <v>#N/A</v>
      </c>
      <c r="BO639" s="32">
        <f t="shared" si="505"/>
        <v>0</v>
      </c>
      <c r="BP639" s="26" t="e">
        <v>#N/A</v>
      </c>
      <c r="BQ639" s="32">
        <f t="shared" si="506"/>
        <v>0</v>
      </c>
      <c r="BR639" s="26" t="e">
        <v>#N/A</v>
      </c>
      <c r="BS639" s="32">
        <f t="shared" si="507"/>
        <v>0</v>
      </c>
      <c r="BT639" s="26" t="e">
        <v>#N/A</v>
      </c>
      <c r="BU639" s="32">
        <f t="shared" si="508"/>
        <v>0</v>
      </c>
      <c r="BV639" s="26" t="e">
        <v>#N/A</v>
      </c>
      <c r="BW639" s="26" t="e">
        <v>#N/A</v>
      </c>
      <c r="BX639" s="32">
        <f t="shared" si="509"/>
        <v>0</v>
      </c>
      <c r="BY639" s="26" t="e">
        <v>#N/A</v>
      </c>
      <c r="BZ639" s="32">
        <f t="shared" si="510"/>
        <v>0</v>
      </c>
      <c r="CA639" s="26" t="e">
        <v>#N/A</v>
      </c>
      <c r="CB639" s="32">
        <f t="shared" si="511"/>
        <v>0</v>
      </c>
      <c r="CC639" s="26" t="e">
        <v>#N/A</v>
      </c>
      <c r="CD639" s="32">
        <f t="shared" si="512"/>
        <v>0</v>
      </c>
      <c r="CE639" s="26" t="e">
        <v>#N/A</v>
      </c>
      <c r="CF639" s="32">
        <f t="shared" si="513"/>
        <v>0</v>
      </c>
      <c r="CG639" s="26" t="e">
        <v>#N/A</v>
      </c>
      <c r="CH639" s="32">
        <f t="shared" si="514"/>
        <v>0</v>
      </c>
      <c r="CI639" s="26">
        <v>14</v>
      </c>
      <c r="CJ639" s="26" t="s">
        <v>85</v>
      </c>
      <c r="CK639" s="32">
        <f t="shared" si="515"/>
        <v>0</v>
      </c>
      <c r="CL639" s="26" t="s">
        <v>86</v>
      </c>
      <c r="CM639" s="32">
        <f t="shared" si="516"/>
        <v>0</v>
      </c>
      <c r="CN639" s="26" t="s">
        <v>17</v>
      </c>
      <c r="CO639" s="32">
        <f t="shared" si="517"/>
        <v>0</v>
      </c>
      <c r="CP639" s="26" t="s">
        <v>27</v>
      </c>
      <c r="CQ639" s="32">
        <f t="shared" si="518"/>
        <v>0</v>
      </c>
      <c r="CR639" s="26" t="s">
        <v>26</v>
      </c>
      <c r="CS639" s="32">
        <f t="shared" si="519"/>
        <v>0</v>
      </c>
      <c r="CT639" s="26" t="s">
        <v>23</v>
      </c>
      <c r="CU639" s="32">
        <f t="shared" si="520"/>
        <v>0</v>
      </c>
    </row>
    <row r="640" spans="1:99" ht="15.75" x14ac:dyDescent="0.15">
      <c r="A640" s="23" t="s">
        <v>1368</v>
      </c>
      <c r="B640" s="24" t="s">
        <v>1369</v>
      </c>
      <c r="C640" s="23" t="s">
        <v>160</v>
      </c>
      <c r="D640" s="23" t="s">
        <v>9</v>
      </c>
      <c r="E640" s="25"/>
      <c r="F640" s="23">
        <v>0</v>
      </c>
      <c r="G640" s="26">
        <v>0</v>
      </c>
      <c r="H640" s="26">
        <v>90</v>
      </c>
      <c r="I640" s="26">
        <v>45</v>
      </c>
      <c r="J640" s="26">
        <v>30</v>
      </c>
      <c r="K640" s="26">
        <v>46</v>
      </c>
      <c r="L640" s="26">
        <v>0</v>
      </c>
      <c r="M640" s="26">
        <v>0</v>
      </c>
      <c r="N640" s="27">
        <v>50</v>
      </c>
      <c r="O640" s="26">
        <v>65</v>
      </c>
      <c r="P640" s="26">
        <f t="shared" si="483"/>
        <v>326</v>
      </c>
      <c r="Q640" s="28" t="str">
        <f>IF(D640="物理类",IF(P640&gt;=分数线!$C$2,"本科",""),IF(D640="历史类",IF(P640&gt;=分数线!$C$3,"本科","")))</f>
        <v/>
      </c>
      <c r="R640" s="28">
        <f t="shared" si="484"/>
        <v>0</v>
      </c>
      <c r="S640" s="28" t="str">
        <f>IF(D640="物理类",IF(P640&gt;=分数线!$C$6,"重本",""),IF(D640="历史类",IF(P640&gt;=分数线!$C$7,"重本","")))</f>
        <v/>
      </c>
      <c r="T640" s="28">
        <f t="shared" si="485"/>
        <v>0</v>
      </c>
      <c r="U640" s="28">
        <f t="shared" si="486"/>
        <v>0</v>
      </c>
      <c r="V640" s="26">
        <v>14</v>
      </c>
      <c r="W640" s="26" t="s">
        <v>85</v>
      </c>
      <c r="X640" s="30">
        <f t="shared" ref="X640:X653" si="524">IF($C640="应届",($U640*0.1)/6,IF($C640="往届","","NULL"))</f>
        <v>0</v>
      </c>
      <c r="Y640" s="26" t="s">
        <v>86</v>
      </c>
      <c r="Z640" s="32">
        <f t="shared" si="487"/>
        <v>0</v>
      </c>
      <c r="AA640" s="26" t="s">
        <v>306</v>
      </c>
      <c r="AB640" s="30">
        <f t="shared" si="488"/>
        <v>0</v>
      </c>
      <c r="AC640" s="49" t="s">
        <v>65</v>
      </c>
      <c r="AD640" s="30">
        <f t="shared" si="489"/>
        <v>0</v>
      </c>
      <c r="AE640" s="29" t="s">
        <v>466</v>
      </c>
      <c r="AF640" s="26">
        <f t="shared" si="523"/>
        <v>0</v>
      </c>
      <c r="AG640" s="29" t="s">
        <v>602</v>
      </c>
      <c r="AH640" s="30">
        <f t="shared" si="491"/>
        <v>0</v>
      </c>
      <c r="AI640" s="26">
        <v>14</v>
      </c>
      <c r="AJ640" s="26" t="s">
        <v>85</v>
      </c>
      <c r="AK640" s="32">
        <f t="shared" si="492"/>
        <v>0</v>
      </c>
      <c r="AL640" s="26" t="s">
        <v>86</v>
      </c>
      <c r="AM640" s="32">
        <f t="shared" si="493"/>
        <v>0</v>
      </c>
      <c r="AN640" s="26" t="s">
        <v>306</v>
      </c>
      <c r="AO640" s="32">
        <f t="shared" si="494"/>
        <v>0</v>
      </c>
      <c r="AP640" s="26" t="s">
        <v>27</v>
      </c>
      <c r="AQ640" s="32">
        <f t="shared" si="495"/>
        <v>0</v>
      </c>
      <c r="AR640" s="26" t="s">
        <v>466</v>
      </c>
      <c r="AS640" s="32">
        <f t="shared" si="521"/>
        <v>0</v>
      </c>
      <c r="AT640" s="26" t="s">
        <v>602</v>
      </c>
      <c r="AU640" s="30">
        <f t="shared" si="496"/>
        <v>0</v>
      </c>
      <c r="AV640" s="26">
        <v>14</v>
      </c>
      <c r="AW640" s="26" t="s">
        <v>85</v>
      </c>
      <c r="AX640" s="32">
        <f t="shared" si="497"/>
        <v>0</v>
      </c>
      <c r="AY640" s="26" t="s">
        <v>86</v>
      </c>
      <c r="AZ640" s="32">
        <f t="shared" si="498"/>
        <v>0</v>
      </c>
      <c r="BA640" s="26" t="s">
        <v>306</v>
      </c>
      <c r="BB640" s="32">
        <f t="shared" si="499"/>
        <v>0</v>
      </c>
      <c r="BC640" s="26" t="s">
        <v>27</v>
      </c>
      <c r="BD640" s="32">
        <f t="shared" si="500"/>
        <v>0</v>
      </c>
      <c r="BE640" s="26" t="s">
        <v>466</v>
      </c>
      <c r="BF640" s="32">
        <f t="shared" si="501"/>
        <v>0</v>
      </c>
      <c r="BG640" s="26" t="s">
        <v>23</v>
      </c>
      <c r="BH640" s="32">
        <f t="shared" si="502"/>
        <v>0</v>
      </c>
      <c r="BI640" s="26" t="e">
        <v>#N/A</v>
      </c>
      <c r="BJ640" s="26" t="e">
        <v>#N/A</v>
      </c>
      <c r="BK640" s="32">
        <f t="shared" si="503"/>
        <v>0</v>
      </c>
      <c r="BL640" s="26" t="e">
        <v>#N/A</v>
      </c>
      <c r="BM640" s="32">
        <f t="shared" si="504"/>
        <v>0</v>
      </c>
      <c r="BN640" s="26" t="e">
        <v>#N/A</v>
      </c>
      <c r="BO640" s="32">
        <f t="shared" si="505"/>
        <v>0</v>
      </c>
      <c r="BP640" s="26" t="e">
        <v>#N/A</v>
      </c>
      <c r="BQ640" s="32">
        <f t="shared" si="506"/>
        <v>0</v>
      </c>
      <c r="BR640" s="26" t="e">
        <v>#N/A</v>
      </c>
      <c r="BS640" s="32">
        <f t="shared" si="507"/>
        <v>0</v>
      </c>
      <c r="BT640" s="26" t="e">
        <v>#N/A</v>
      </c>
      <c r="BU640" s="32">
        <f t="shared" si="508"/>
        <v>0</v>
      </c>
      <c r="BV640" s="26" t="e">
        <v>#N/A</v>
      </c>
      <c r="BW640" s="26" t="e">
        <v>#N/A</v>
      </c>
      <c r="BX640" s="32">
        <f t="shared" si="509"/>
        <v>0</v>
      </c>
      <c r="BY640" s="26" t="e">
        <v>#N/A</v>
      </c>
      <c r="BZ640" s="32">
        <f t="shared" si="510"/>
        <v>0</v>
      </c>
      <c r="CA640" s="26" t="e">
        <v>#N/A</v>
      </c>
      <c r="CB640" s="32">
        <f t="shared" si="511"/>
        <v>0</v>
      </c>
      <c r="CC640" s="26" t="e">
        <v>#N/A</v>
      </c>
      <c r="CD640" s="32">
        <f t="shared" si="512"/>
        <v>0</v>
      </c>
      <c r="CE640" s="26" t="e">
        <v>#N/A</v>
      </c>
      <c r="CF640" s="32">
        <f t="shared" si="513"/>
        <v>0</v>
      </c>
      <c r="CG640" s="26" t="e">
        <v>#N/A</v>
      </c>
      <c r="CH640" s="32">
        <f t="shared" si="514"/>
        <v>0</v>
      </c>
      <c r="CI640" s="26">
        <v>14</v>
      </c>
      <c r="CJ640" s="26" t="s">
        <v>85</v>
      </c>
      <c r="CK640" s="32">
        <f t="shared" si="515"/>
        <v>0</v>
      </c>
      <c r="CL640" s="26" t="s">
        <v>86</v>
      </c>
      <c r="CM640" s="32">
        <f t="shared" si="516"/>
        <v>0</v>
      </c>
      <c r="CN640" s="26" t="s">
        <v>17</v>
      </c>
      <c r="CO640" s="32">
        <f t="shared" si="517"/>
        <v>0</v>
      </c>
      <c r="CP640" s="26" t="s">
        <v>27</v>
      </c>
      <c r="CQ640" s="32">
        <f t="shared" si="518"/>
        <v>0</v>
      </c>
      <c r="CR640" s="26" t="s">
        <v>26</v>
      </c>
      <c r="CS640" s="32">
        <f t="shared" si="519"/>
        <v>0</v>
      </c>
      <c r="CT640" s="26" t="s">
        <v>23</v>
      </c>
      <c r="CU640" s="32">
        <f t="shared" si="520"/>
        <v>0</v>
      </c>
    </row>
    <row r="641" spans="1:99" ht="15.75" x14ac:dyDescent="0.15">
      <c r="A641" s="23" t="s">
        <v>1370</v>
      </c>
      <c r="B641" s="24" t="s">
        <v>1371</v>
      </c>
      <c r="C641" s="23" t="s">
        <v>160</v>
      </c>
      <c r="D641" s="23" t="s">
        <v>9</v>
      </c>
      <c r="E641" s="25"/>
      <c r="F641" s="23">
        <v>0</v>
      </c>
      <c r="G641" s="26">
        <v>0</v>
      </c>
      <c r="H641" s="26">
        <v>88</v>
      </c>
      <c r="I641" s="26">
        <v>60</v>
      </c>
      <c r="J641" s="26">
        <v>24</v>
      </c>
      <c r="K641" s="26">
        <v>45</v>
      </c>
      <c r="L641" s="26">
        <v>0</v>
      </c>
      <c r="M641" s="26">
        <v>0</v>
      </c>
      <c r="N641" s="27">
        <v>44</v>
      </c>
      <c r="O641" s="26">
        <v>58</v>
      </c>
      <c r="P641" s="26">
        <f t="shared" si="483"/>
        <v>319</v>
      </c>
      <c r="Q641" s="28" t="str">
        <f>IF(D641="物理类",IF(P641&gt;=分数线!$C$2,"本科",""),IF(D641="历史类",IF(P641&gt;=分数线!$C$3,"本科","")))</f>
        <v/>
      </c>
      <c r="R641" s="28">
        <f t="shared" si="484"/>
        <v>0</v>
      </c>
      <c r="S641" s="28" t="str">
        <f>IF(D641="物理类",IF(P641&gt;=分数线!$C$6,"重本",""),IF(D641="历史类",IF(P641&gt;=分数线!$C$7,"重本","")))</f>
        <v/>
      </c>
      <c r="T641" s="28">
        <f t="shared" si="485"/>
        <v>0</v>
      </c>
      <c r="U641" s="28">
        <f t="shared" si="486"/>
        <v>0</v>
      </c>
      <c r="V641" s="26">
        <v>14</v>
      </c>
      <c r="W641" s="26" t="s">
        <v>78</v>
      </c>
      <c r="X641" s="32">
        <f t="shared" si="524"/>
        <v>0</v>
      </c>
      <c r="Y641" s="26" t="s">
        <v>161</v>
      </c>
      <c r="Z641" s="32">
        <f t="shared" si="487"/>
        <v>0</v>
      </c>
      <c r="AA641" s="26" t="s">
        <v>359</v>
      </c>
      <c r="AB641" s="32">
        <f t="shared" si="488"/>
        <v>0</v>
      </c>
      <c r="AC641" s="49" t="s">
        <v>27</v>
      </c>
      <c r="AD641" s="32">
        <f t="shared" si="489"/>
        <v>0</v>
      </c>
      <c r="AE641" s="29" t="s">
        <v>82</v>
      </c>
      <c r="AF641" s="26">
        <f t="shared" si="523"/>
        <v>0</v>
      </c>
      <c r="AG641" s="29" t="s">
        <v>92</v>
      </c>
      <c r="AH641" s="32">
        <f t="shared" si="491"/>
        <v>0</v>
      </c>
      <c r="AI641" s="26">
        <v>14</v>
      </c>
      <c r="AJ641" s="26" t="s">
        <v>85</v>
      </c>
      <c r="AK641" s="32">
        <f t="shared" si="492"/>
        <v>0</v>
      </c>
      <c r="AL641" s="26" t="s">
        <v>86</v>
      </c>
      <c r="AM641" s="32">
        <f t="shared" si="493"/>
        <v>0</v>
      </c>
      <c r="AN641" s="26" t="s">
        <v>306</v>
      </c>
      <c r="AO641" s="32">
        <f t="shared" si="494"/>
        <v>0</v>
      </c>
      <c r="AP641" s="26" t="s">
        <v>27</v>
      </c>
      <c r="AQ641" s="32">
        <f t="shared" si="495"/>
        <v>0</v>
      </c>
      <c r="AR641" s="26" t="s">
        <v>466</v>
      </c>
      <c r="AS641" s="32">
        <f t="shared" si="521"/>
        <v>0</v>
      </c>
      <c r="AT641" s="26" t="s">
        <v>602</v>
      </c>
      <c r="AU641" s="32">
        <f t="shared" si="496"/>
        <v>0</v>
      </c>
      <c r="AV641" s="26">
        <v>14</v>
      </c>
      <c r="AW641" s="26" t="s">
        <v>85</v>
      </c>
      <c r="AX641" s="32">
        <f t="shared" si="497"/>
        <v>0</v>
      </c>
      <c r="AY641" s="26" t="s">
        <v>86</v>
      </c>
      <c r="AZ641" s="32">
        <f t="shared" si="498"/>
        <v>0</v>
      </c>
      <c r="BA641" s="26" t="s">
        <v>306</v>
      </c>
      <c r="BB641" s="32">
        <f t="shared" si="499"/>
        <v>0</v>
      </c>
      <c r="BC641" s="26" t="s">
        <v>27</v>
      </c>
      <c r="BD641" s="32">
        <f t="shared" si="500"/>
        <v>0</v>
      </c>
      <c r="BE641" s="26" t="s">
        <v>466</v>
      </c>
      <c r="BF641" s="32">
        <f t="shared" si="501"/>
        <v>0</v>
      </c>
      <c r="BG641" s="26" t="s">
        <v>23</v>
      </c>
      <c r="BH641" s="32">
        <f t="shared" si="502"/>
        <v>0</v>
      </c>
      <c r="BI641" s="26">
        <v>14</v>
      </c>
      <c r="BJ641" s="26" t="s">
        <v>85</v>
      </c>
      <c r="BK641" s="32">
        <f t="shared" si="503"/>
        <v>0</v>
      </c>
      <c r="BL641" s="26" t="s">
        <v>86</v>
      </c>
      <c r="BM641" s="32">
        <f t="shared" si="504"/>
        <v>0</v>
      </c>
      <c r="BN641" s="26" t="s">
        <v>93</v>
      </c>
      <c r="BO641" s="32">
        <f t="shared" si="505"/>
        <v>0</v>
      </c>
      <c r="BP641" s="26" t="s">
        <v>27</v>
      </c>
      <c r="BQ641" s="32">
        <f t="shared" si="506"/>
        <v>0</v>
      </c>
      <c r="BR641" s="26" t="s">
        <v>466</v>
      </c>
      <c r="BS641" s="32">
        <f t="shared" si="507"/>
        <v>0</v>
      </c>
      <c r="BT641" s="26" t="s">
        <v>23</v>
      </c>
      <c r="BU641" s="32">
        <f t="shared" si="508"/>
        <v>0</v>
      </c>
      <c r="BV641" s="26">
        <v>14</v>
      </c>
      <c r="BW641" s="26" t="s">
        <v>85</v>
      </c>
      <c r="BX641" s="32">
        <f t="shared" si="509"/>
        <v>0</v>
      </c>
      <c r="BY641" s="26" t="s">
        <v>86</v>
      </c>
      <c r="BZ641" s="32">
        <f t="shared" si="510"/>
        <v>0</v>
      </c>
      <c r="CA641" s="26" t="s">
        <v>17</v>
      </c>
      <c r="CB641" s="32">
        <f t="shared" si="511"/>
        <v>0</v>
      </c>
      <c r="CC641" s="26" t="s">
        <v>27</v>
      </c>
      <c r="CD641" s="32">
        <f t="shared" si="512"/>
        <v>0</v>
      </c>
      <c r="CE641" s="26" t="s">
        <v>87</v>
      </c>
      <c r="CF641" s="32">
        <f t="shared" si="513"/>
        <v>0</v>
      </c>
      <c r="CG641" s="26" t="s">
        <v>23</v>
      </c>
      <c r="CH641" s="32">
        <f t="shared" si="514"/>
        <v>0</v>
      </c>
      <c r="CI641" s="26">
        <v>14</v>
      </c>
      <c r="CJ641" s="26" t="s">
        <v>85</v>
      </c>
      <c r="CK641" s="32">
        <f t="shared" si="515"/>
        <v>0</v>
      </c>
      <c r="CL641" s="26" t="s">
        <v>86</v>
      </c>
      <c r="CM641" s="32">
        <f t="shared" si="516"/>
        <v>0</v>
      </c>
      <c r="CN641" s="26" t="s">
        <v>17</v>
      </c>
      <c r="CO641" s="32">
        <f t="shared" si="517"/>
        <v>0</v>
      </c>
      <c r="CP641" s="26" t="s">
        <v>27</v>
      </c>
      <c r="CQ641" s="32">
        <f t="shared" si="518"/>
        <v>0</v>
      </c>
      <c r="CR641" s="26" t="s">
        <v>26</v>
      </c>
      <c r="CS641" s="32">
        <f t="shared" si="519"/>
        <v>0</v>
      </c>
      <c r="CT641" s="26" t="s">
        <v>23</v>
      </c>
      <c r="CU641" s="32">
        <f t="shared" si="520"/>
        <v>0</v>
      </c>
    </row>
    <row r="642" spans="1:99" ht="15.75" x14ac:dyDescent="0.15">
      <c r="A642" s="23" t="s">
        <v>1372</v>
      </c>
      <c r="B642" s="24" t="s">
        <v>1373</v>
      </c>
      <c r="C642" s="23" t="s">
        <v>160</v>
      </c>
      <c r="D642" s="23" t="s">
        <v>9</v>
      </c>
      <c r="E642" s="25"/>
      <c r="F642" s="23">
        <v>0</v>
      </c>
      <c r="G642" s="26">
        <v>0</v>
      </c>
      <c r="H642" s="26">
        <v>83</v>
      </c>
      <c r="I642" s="26">
        <v>34</v>
      </c>
      <c r="J642" s="26">
        <v>32</v>
      </c>
      <c r="K642" s="26">
        <v>49</v>
      </c>
      <c r="L642" s="26">
        <v>0</v>
      </c>
      <c r="M642" s="26">
        <v>0</v>
      </c>
      <c r="N642" s="27">
        <v>52</v>
      </c>
      <c r="O642" s="26">
        <v>58</v>
      </c>
      <c r="P642" s="26">
        <f t="shared" si="483"/>
        <v>308</v>
      </c>
      <c r="Q642" s="28" t="str">
        <f>IF(D642="物理类",IF(P642&gt;=分数线!$C$2,"本科",""),IF(D642="历史类",IF(P642&gt;=分数线!$C$3,"本科","")))</f>
        <v/>
      </c>
      <c r="R642" s="28">
        <f t="shared" si="484"/>
        <v>0</v>
      </c>
      <c r="S642" s="28" t="str">
        <f>IF(D642="物理类",IF(P642&gt;=分数线!$C$6,"重本",""),IF(D642="历史类",IF(P642&gt;=分数线!$C$7,"重本","")))</f>
        <v/>
      </c>
      <c r="T642" s="28">
        <f t="shared" si="485"/>
        <v>0</v>
      </c>
      <c r="U642" s="28">
        <f t="shared" si="486"/>
        <v>0</v>
      </c>
      <c r="V642" s="26">
        <v>14</v>
      </c>
      <c r="W642" s="26" t="s">
        <v>85</v>
      </c>
      <c r="X642" s="30">
        <f t="shared" si="524"/>
        <v>0</v>
      </c>
      <c r="Y642" s="26" t="s">
        <v>86</v>
      </c>
      <c r="Z642" s="32">
        <f t="shared" si="487"/>
        <v>0</v>
      </c>
      <c r="AA642" s="26" t="s">
        <v>306</v>
      </c>
      <c r="AB642" s="30">
        <f t="shared" si="488"/>
        <v>0</v>
      </c>
      <c r="AC642" s="49" t="s">
        <v>65</v>
      </c>
      <c r="AD642" s="30">
        <f t="shared" si="489"/>
        <v>0</v>
      </c>
      <c r="AE642" s="29" t="s">
        <v>466</v>
      </c>
      <c r="AF642" s="26">
        <f t="shared" si="523"/>
        <v>0</v>
      </c>
      <c r="AG642" s="29" t="s">
        <v>602</v>
      </c>
      <c r="AH642" s="30">
        <f t="shared" si="491"/>
        <v>0</v>
      </c>
      <c r="AI642" s="26">
        <v>14</v>
      </c>
      <c r="AJ642" s="26" t="s">
        <v>85</v>
      </c>
      <c r="AK642" s="32">
        <f t="shared" si="492"/>
        <v>0</v>
      </c>
      <c r="AL642" s="26" t="s">
        <v>86</v>
      </c>
      <c r="AM642" s="32">
        <f t="shared" si="493"/>
        <v>0</v>
      </c>
      <c r="AN642" s="26" t="s">
        <v>306</v>
      </c>
      <c r="AO642" s="32">
        <f t="shared" si="494"/>
        <v>0</v>
      </c>
      <c r="AP642" s="26" t="s">
        <v>27</v>
      </c>
      <c r="AQ642" s="32">
        <f t="shared" si="495"/>
        <v>0</v>
      </c>
      <c r="AR642" s="26" t="s">
        <v>466</v>
      </c>
      <c r="AS642" s="32">
        <f t="shared" si="521"/>
        <v>0</v>
      </c>
      <c r="AT642" s="26" t="s">
        <v>602</v>
      </c>
      <c r="AU642" s="30">
        <f t="shared" si="496"/>
        <v>0</v>
      </c>
      <c r="AV642" s="26">
        <v>14</v>
      </c>
      <c r="AW642" s="26" t="s">
        <v>85</v>
      </c>
      <c r="AX642" s="32">
        <f t="shared" si="497"/>
        <v>0</v>
      </c>
      <c r="AY642" s="26" t="s">
        <v>86</v>
      </c>
      <c r="AZ642" s="32">
        <f t="shared" si="498"/>
        <v>0</v>
      </c>
      <c r="BA642" s="26" t="s">
        <v>306</v>
      </c>
      <c r="BB642" s="32">
        <f t="shared" si="499"/>
        <v>0</v>
      </c>
      <c r="BC642" s="26" t="s">
        <v>27</v>
      </c>
      <c r="BD642" s="32">
        <f t="shared" si="500"/>
        <v>0</v>
      </c>
      <c r="BE642" s="26" t="s">
        <v>466</v>
      </c>
      <c r="BF642" s="32">
        <f t="shared" si="501"/>
        <v>0</v>
      </c>
      <c r="BG642" s="26" t="s">
        <v>23</v>
      </c>
      <c r="BH642" s="32">
        <f t="shared" si="502"/>
        <v>0</v>
      </c>
      <c r="BI642" s="26" t="e">
        <v>#N/A</v>
      </c>
      <c r="BJ642" s="26" t="e">
        <v>#N/A</v>
      </c>
      <c r="BK642" s="32">
        <f t="shared" si="503"/>
        <v>0</v>
      </c>
      <c r="BL642" s="26" t="e">
        <v>#N/A</v>
      </c>
      <c r="BM642" s="32">
        <f t="shared" si="504"/>
        <v>0</v>
      </c>
      <c r="BN642" s="26" t="e">
        <v>#N/A</v>
      </c>
      <c r="BO642" s="32">
        <f t="shared" si="505"/>
        <v>0</v>
      </c>
      <c r="BP642" s="26" t="e">
        <v>#N/A</v>
      </c>
      <c r="BQ642" s="32">
        <f t="shared" si="506"/>
        <v>0</v>
      </c>
      <c r="BR642" s="26" t="e">
        <v>#N/A</v>
      </c>
      <c r="BS642" s="32">
        <f t="shared" si="507"/>
        <v>0</v>
      </c>
      <c r="BT642" s="26" t="e">
        <v>#N/A</v>
      </c>
      <c r="BU642" s="32">
        <f t="shared" si="508"/>
        <v>0</v>
      </c>
      <c r="BV642" s="26" t="e">
        <v>#N/A</v>
      </c>
      <c r="BW642" s="26" t="e">
        <v>#N/A</v>
      </c>
      <c r="BX642" s="32">
        <f t="shared" si="509"/>
        <v>0</v>
      </c>
      <c r="BY642" s="26" t="e">
        <v>#N/A</v>
      </c>
      <c r="BZ642" s="32">
        <f t="shared" si="510"/>
        <v>0</v>
      </c>
      <c r="CA642" s="26" t="e">
        <v>#N/A</v>
      </c>
      <c r="CB642" s="32">
        <f t="shared" si="511"/>
        <v>0</v>
      </c>
      <c r="CC642" s="26" t="e">
        <v>#N/A</v>
      </c>
      <c r="CD642" s="32">
        <f t="shared" si="512"/>
        <v>0</v>
      </c>
      <c r="CE642" s="26" t="e">
        <v>#N/A</v>
      </c>
      <c r="CF642" s="32">
        <f t="shared" si="513"/>
        <v>0</v>
      </c>
      <c r="CG642" s="26" t="e">
        <v>#N/A</v>
      </c>
      <c r="CH642" s="32">
        <f t="shared" si="514"/>
        <v>0</v>
      </c>
      <c r="CI642" s="26">
        <v>14</v>
      </c>
      <c r="CJ642" s="26" t="s">
        <v>85</v>
      </c>
      <c r="CK642" s="32">
        <f t="shared" si="515"/>
        <v>0</v>
      </c>
      <c r="CL642" s="26" t="s">
        <v>86</v>
      </c>
      <c r="CM642" s="32">
        <f t="shared" si="516"/>
        <v>0</v>
      </c>
      <c r="CN642" s="26" t="s">
        <v>17</v>
      </c>
      <c r="CO642" s="32">
        <f t="shared" si="517"/>
        <v>0</v>
      </c>
      <c r="CP642" s="26" t="s">
        <v>27</v>
      </c>
      <c r="CQ642" s="32">
        <f t="shared" si="518"/>
        <v>0</v>
      </c>
      <c r="CR642" s="26" t="s">
        <v>26</v>
      </c>
      <c r="CS642" s="32">
        <f t="shared" si="519"/>
        <v>0</v>
      </c>
      <c r="CT642" s="26" t="s">
        <v>23</v>
      </c>
      <c r="CU642" s="32">
        <f t="shared" si="520"/>
        <v>0</v>
      </c>
    </row>
    <row r="643" spans="1:99" ht="15.75" x14ac:dyDescent="0.15">
      <c r="A643" s="23" t="s">
        <v>1374</v>
      </c>
      <c r="B643" s="24" t="s">
        <v>1375</v>
      </c>
      <c r="C643" s="23" t="s">
        <v>160</v>
      </c>
      <c r="D643" s="23" t="s">
        <v>9</v>
      </c>
      <c r="E643" s="25"/>
      <c r="F643" s="23">
        <v>0</v>
      </c>
      <c r="G643" s="26">
        <v>0</v>
      </c>
      <c r="H643" s="26">
        <v>85</v>
      </c>
      <c r="I643" s="26">
        <v>44</v>
      </c>
      <c r="J643" s="26">
        <v>30</v>
      </c>
      <c r="K643" s="26">
        <v>44</v>
      </c>
      <c r="L643" s="26">
        <v>0</v>
      </c>
      <c r="M643" s="26">
        <v>0</v>
      </c>
      <c r="N643" s="27">
        <v>47</v>
      </c>
      <c r="O643" s="26">
        <v>48</v>
      </c>
      <c r="P643" s="26">
        <f t="shared" si="483"/>
        <v>298</v>
      </c>
      <c r="Q643" s="28" t="str">
        <f>IF(D643="物理类",IF(P643&gt;=分数线!$C$2,"本科",""),IF(D643="历史类",IF(P643&gt;=分数线!$C$3,"本科","")))</f>
        <v/>
      </c>
      <c r="R643" s="28">
        <f t="shared" si="484"/>
        <v>0</v>
      </c>
      <c r="S643" s="28" t="str">
        <f>IF(D643="物理类",IF(P643&gt;=分数线!$C$6,"重本",""),IF(D643="历史类",IF(P643&gt;=分数线!$C$7,"重本","")))</f>
        <v/>
      </c>
      <c r="T643" s="28">
        <f t="shared" si="485"/>
        <v>0</v>
      </c>
      <c r="U643" s="28">
        <f t="shared" si="486"/>
        <v>0</v>
      </c>
      <c r="V643" s="26">
        <v>14</v>
      </c>
      <c r="W643" s="26" t="s">
        <v>347</v>
      </c>
      <c r="X643" s="32">
        <f t="shared" si="524"/>
        <v>0</v>
      </c>
      <c r="Y643" s="26" t="s">
        <v>182</v>
      </c>
      <c r="Z643" s="32">
        <f t="shared" si="487"/>
        <v>0</v>
      </c>
      <c r="AA643" s="26" t="s">
        <v>80</v>
      </c>
      <c r="AB643" s="32">
        <f t="shared" si="488"/>
        <v>0</v>
      </c>
      <c r="AC643" s="49" t="s">
        <v>918</v>
      </c>
      <c r="AD643" s="32">
        <f t="shared" si="489"/>
        <v>0</v>
      </c>
      <c r="AE643" s="29" t="s">
        <v>66</v>
      </c>
      <c r="AF643" s="26">
        <f t="shared" si="523"/>
        <v>0</v>
      </c>
      <c r="AG643" s="29" t="s">
        <v>602</v>
      </c>
      <c r="AH643" s="32">
        <f t="shared" si="491"/>
        <v>0</v>
      </c>
      <c r="AI643" s="26">
        <v>14</v>
      </c>
      <c r="AJ643" s="26" t="s">
        <v>85</v>
      </c>
      <c r="AK643" s="32">
        <f t="shared" si="492"/>
        <v>0</v>
      </c>
      <c r="AL643" s="26" t="s">
        <v>86</v>
      </c>
      <c r="AM643" s="32">
        <f t="shared" si="493"/>
        <v>0</v>
      </c>
      <c r="AN643" s="26" t="s">
        <v>306</v>
      </c>
      <c r="AO643" s="32">
        <f t="shared" si="494"/>
        <v>0</v>
      </c>
      <c r="AP643" s="26" t="s">
        <v>27</v>
      </c>
      <c r="AQ643" s="32">
        <f t="shared" si="495"/>
        <v>0</v>
      </c>
      <c r="AR643" s="26" t="s">
        <v>466</v>
      </c>
      <c r="AS643" s="32">
        <f t="shared" si="521"/>
        <v>0</v>
      </c>
      <c r="AT643" s="26" t="s">
        <v>602</v>
      </c>
      <c r="AU643" s="32">
        <f t="shared" si="496"/>
        <v>0</v>
      </c>
      <c r="AV643" s="26">
        <v>14</v>
      </c>
      <c r="AW643" s="26" t="s">
        <v>85</v>
      </c>
      <c r="AX643" s="32">
        <f t="shared" si="497"/>
        <v>0</v>
      </c>
      <c r="AY643" s="26" t="s">
        <v>86</v>
      </c>
      <c r="AZ643" s="32">
        <f t="shared" si="498"/>
        <v>0</v>
      </c>
      <c r="BA643" s="26" t="s">
        <v>306</v>
      </c>
      <c r="BB643" s="32">
        <f t="shared" si="499"/>
        <v>0</v>
      </c>
      <c r="BC643" s="26" t="s">
        <v>27</v>
      </c>
      <c r="BD643" s="32">
        <f t="shared" si="500"/>
        <v>0</v>
      </c>
      <c r="BE643" s="26" t="s">
        <v>466</v>
      </c>
      <c r="BF643" s="32">
        <f t="shared" si="501"/>
        <v>0</v>
      </c>
      <c r="BG643" s="26" t="s">
        <v>23</v>
      </c>
      <c r="BH643" s="32">
        <f t="shared" si="502"/>
        <v>0</v>
      </c>
      <c r="BI643" s="26">
        <v>14</v>
      </c>
      <c r="BJ643" s="26" t="s">
        <v>85</v>
      </c>
      <c r="BK643" s="32">
        <f t="shared" si="503"/>
        <v>0</v>
      </c>
      <c r="BL643" s="26" t="s">
        <v>86</v>
      </c>
      <c r="BM643" s="32">
        <f t="shared" si="504"/>
        <v>0</v>
      </c>
      <c r="BN643" s="26" t="s">
        <v>93</v>
      </c>
      <c r="BO643" s="32">
        <f t="shared" si="505"/>
        <v>0</v>
      </c>
      <c r="BP643" s="26" t="s">
        <v>27</v>
      </c>
      <c r="BQ643" s="32">
        <f t="shared" si="506"/>
        <v>0</v>
      </c>
      <c r="BR643" s="26" t="s">
        <v>466</v>
      </c>
      <c r="BS643" s="32">
        <f t="shared" si="507"/>
        <v>0</v>
      </c>
      <c r="BT643" s="26" t="s">
        <v>23</v>
      </c>
      <c r="BU643" s="32">
        <f t="shared" si="508"/>
        <v>0</v>
      </c>
      <c r="BV643" s="26">
        <v>14</v>
      </c>
      <c r="BW643" s="26" t="s">
        <v>85</v>
      </c>
      <c r="BX643" s="32">
        <f t="shared" si="509"/>
        <v>0</v>
      </c>
      <c r="BY643" s="26" t="s">
        <v>86</v>
      </c>
      <c r="BZ643" s="32">
        <f t="shared" si="510"/>
        <v>0</v>
      </c>
      <c r="CA643" s="26" t="s">
        <v>17</v>
      </c>
      <c r="CB643" s="32">
        <f t="shared" si="511"/>
        <v>0</v>
      </c>
      <c r="CC643" s="26" t="s">
        <v>27</v>
      </c>
      <c r="CD643" s="32">
        <f t="shared" si="512"/>
        <v>0</v>
      </c>
      <c r="CE643" s="26" t="s">
        <v>87</v>
      </c>
      <c r="CF643" s="32">
        <f t="shared" si="513"/>
        <v>0</v>
      </c>
      <c r="CG643" s="26" t="s">
        <v>23</v>
      </c>
      <c r="CH643" s="32">
        <f t="shared" si="514"/>
        <v>0</v>
      </c>
      <c r="CI643" s="26">
        <v>14</v>
      </c>
      <c r="CJ643" s="26" t="s">
        <v>85</v>
      </c>
      <c r="CK643" s="32">
        <f t="shared" si="515"/>
        <v>0</v>
      </c>
      <c r="CL643" s="26" t="s">
        <v>86</v>
      </c>
      <c r="CM643" s="32">
        <f t="shared" si="516"/>
        <v>0</v>
      </c>
      <c r="CN643" s="26" t="s">
        <v>17</v>
      </c>
      <c r="CO643" s="32">
        <f t="shared" si="517"/>
        <v>0</v>
      </c>
      <c r="CP643" s="26" t="s">
        <v>27</v>
      </c>
      <c r="CQ643" s="32">
        <f t="shared" si="518"/>
        <v>0</v>
      </c>
      <c r="CR643" s="26" t="s">
        <v>26</v>
      </c>
      <c r="CS643" s="32">
        <f t="shared" si="519"/>
        <v>0</v>
      </c>
      <c r="CT643" s="26" t="s">
        <v>23</v>
      </c>
      <c r="CU643" s="32">
        <f t="shared" si="520"/>
        <v>0</v>
      </c>
    </row>
    <row r="644" spans="1:99" s="2" customFormat="1" ht="15.75" x14ac:dyDescent="0.15">
      <c r="A644" s="37" t="s">
        <v>1376</v>
      </c>
      <c r="B644" s="38" t="s">
        <v>1377</v>
      </c>
      <c r="C644" s="37" t="s">
        <v>160</v>
      </c>
      <c r="D644" s="37" t="s">
        <v>9</v>
      </c>
      <c r="E644" s="59"/>
      <c r="F644" s="37">
        <v>0</v>
      </c>
      <c r="G644" s="41">
        <v>0</v>
      </c>
      <c r="H644" s="41">
        <v>97</v>
      </c>
      <c r="I644" s="41">
        <v>76</v>
      </c>
      <c r="J644" s="41">
        <v>86</v>
      </c>
      <c r="K644" s="41">
        <v>74</v>
      </c>
      <c r="L644" s="41">
        <v>0</v>
      </c>
      <c r="M644" s="41">
        <v>0</v>
      </c>
      <c r="N644" s="42">
        <v>84</v>
      </c>
      <c r="O644" s="41">
        <v>68</v>
      </c>
      <c r="P644" s="41">
        <f t="shared" si="483"/>
        <v>485</v>
      </c>
      <c r="Q644" s="43" t="str">
        <f>IF(D644="物理类",IF(P644&gt;=分数线!$C$2,"本科",""),IF(D644="历史类",IF(P644&gt;=分数线!$C$3,"本科","")))</f>
        <v>本科</v>
      </c>
      <c r="R644" s="43">
        <f t="shared" si="484"/>
        <v>72</v>
      </c>
      <c r="S644" s="43" t="str">
        <f>IF(D644="物理类",IF(P644&gt;=分数线!$C$6,"重本",""),IF(D644="历史类",IF(P644&gt;=分数线!$C$7,"重本","")))</f>
        <v/>
      </c>
      <c r="T644" s="43">
        <f t="shared" si="485"/>
        <v>0</v>
      </c>
      <c r="U644" s="43">
        <f t="shared" si="486"/>
        <v>72</v>
      </c>
      <c r="V644" s="41">
        <v>15</v>
      </c>
      <c r="W644" s="41" t="e">
        <v>#N/A</v>
      </c>
      <c r="X644" s="32">
        <f t="shared" si="524"/>
        <v>1.2</v>
      </c>
      <c r="Y644" s="26" t="e">
        <v>#N/A</v>
      </c>
      <c r="Z644" s="32">
        <f t="shared" si="487"/>
        <v>1.2</v>
      </c>
      <c r="AA644" s="41" t="e">
        <v>#N/A</v>
      </c>
      <c r="AB644" s="32">
        <f t="shared" si="488"/>
        <v>1.2</v>
      </c>
      <c r="AC644" s="60" t="e">
        <v>#N/A</v>
      </c>
      <c r="AD644" s="32">
        <f t="shared" si="489"/>
        <v>1.2</v>
      </c>
      <c r="AE644" s="29" t="e">
        <v>#N/A</v>
      </c>
      <c r="AF644" s="41">
        <f t="shared" si="523"/>
        <v>1.2</v>
      </c>
      <c r="AG644" s="29" t="e">
        <v>#N/A</v>
      </c>
      <c r="AH644" s="32">
        <f t="shared" si="491"/>
        <v>1.2</v>
      </c>
      <c r="AI644" s="41" t="e">
        <v>#N/A</v>
      </c>
      <c r="AJ644" s="41" t="e">
        <v>#N/A</v>
      </c>
      <c r="AK644" s="32">
        <f t="shared" si="492"/>
        <v>1.2</v>
      </c>
      <c r="AL644" s="41" t="e">
        <v>#N/A</v>
      </c>
      <c r="AM644" s="32">
        <f t="shared" si="493"/>
        <v>1.2</v>
      </c>
      <c r="AN644" s="41" t="e">
        <v>#N/A</v>
      </c>
      <c r="AO644" s="32">
        <f t="shared" si="494"/>
        <v>1.2</v>
      </c>
      <c r="AP644" s="41" t="e">
        <v>#N/A</v>
      </c>
      <c r="AQ644" s="32">
        <f t="shared" si="495"/>
        <v>1.2</v>
      </c>
      <c r="AR644" s="41" t="e">
        <v>#N/A</v>
      </c>
      <c r="AS644" s="32">
        <f t="shared" si="521"/>
        <v>1.2</v>
      </c>
      <c r="AT644" s="41" t="e">
        <v>#N/A</v>
      </c>
      <c r="AU644" s="32">
        <f t="shared" si="496"/>
        <v>1.2</v>
      </c>
      <c r="AV644" s="41" t="e">
        <v>#N/A</v>
      </c>
      <c r="AW644" s="41" t="e">
        <v>#N/A</v>
      </c>
      <c r="AX644" s="32">
        <f t="shared" si="497"/>
        <v>1.8</v>
      </c>
      <c r="AY644" s="41" t="e">
        <v>#N/A</v>
      </c>
      <c r="AZ644" s="32">
        <f t="shared" si="498"/>
        <v>1.8</v>
      </c>
      <c r="BA644" s="41" t="e">
        <v>#N/A</v>
      </c>
      <c r="BB644" s="32">
        <f t="shared" si="499"/>
        <v>1.8</v>
      </c>
      <c r="BC644" s="41" t="e">
        <v>#N/A</v>
      </c>
      <c r="BD644" s="32">
        <f t="shared" si="500"/>
        <v>1.8</v>
      </c>
      <c r="BE644" s="41" t="e">
        <v>#N/A</v>
      </c>
      <c r="BF644" s="32">
        <f t="shared" si="501"/>
        <v>1.8</v>
      </c>
      <c r="BG644" s="41" t="e">
        <v>#N/A</v>
      </c>
      <c r="BH644" s="32">
        <f t="shared" si="502"/>
        <v>1.8</v>
      </c>
      <c r="BI644" s="41" t="e">
        <v>#N/A</v>
      </c>
      <c r="BJ644" s="41" t="e">
        <v>#N/A</v>
      </c>
      <c r="BK644" s="32">
        <f t="shared" si="503"/>
        <v>1.8</v>
      </c>
      <c r="BL644" s="41" t="e">
        <v>#N/A</v>
      </c>
      <c r="BM644" s="32">
        <f t="shared" si="504"/>
        <v>1.8</v>
      </c>
      <c r="BN644" s="41" t="e">
        <v>#N/A</v>
      </c>
      <c r="BO644" s="32">
        <f t="shared" si="505"/>
        <v>1.8</v>
      </c>
      <c r="BP644" s="41" t="e">
        <v>#N/A</v>
      </c>
      <c r="BQ644" s="32">
        <f t="shared" si="506"/>
        <v>1.8</v>
      </c>
      <c r="BR644" s="41" t="e">
        <v>#N/A</v>
      </c>
      <c r="BS644" s="32">
        <f t="shared" si="507"/>
        <v>1.8</v>
      </c>
      <c r="BT644" s="41" t="e">
        <v>#N/A</v>
      </c>
      <c r="BU644" s="32">
        <f t="shared" si="508"/>
        <v>1.8</v>
      </c>
      <c r="BV644" s="41" t="e">
        <v>#N/A</v>
      </c>
      <c r="BW644" s="41" t="e">
        <v>#N/A</v>
      </c>
      <c r="BX644" s="32">
        <f t="shared" si="509"/>
        <v>3</v>
      </c>
      <c r="BY644" s="41" t="e">
        <v>#N/A</v>
      </c>
      <c r="BZ644" s="32">
        <f t="shared" si="510"/>
        <v>3</v>
      </c>
      <c r="CA644" s="41" t="e">
        <v>#N/A</v>
      </c>
      <c r="CB644" s="32">
        <f t="shared" si="511"/>
        <v>3</v>
      </c>
      <c r="CC644" s="41" t="e">
        <v>#N/A</v>
      </c>
      <c r="CD644" s="32">
        <f t="shared" si="512"/>
        <v>3</v>
      </c>
      <c r="CE644" s="41" t="e">
        <v>#N/A</v>
      </c>
      <c r="CF644" s="32">
        <f t="shared" si="513"/>
        <v>3</v>
      </c>
      <c r="CG644" s="41" t="e">
        <v>#N/A</v>
      </c>
      <c r="CH644" s="32">
        <f t="shared" si="514"/>
        <v>3</v>
      </c>
      <c r="CI644" s="41">
        <v>15</v>
      </c>
      <c r="CJ644" s="41"/>
      <c r="CK644" s="32">
        <f t="shared" si="515"/>
        <v>3</v>
      </c>
      <c r="CL644" s="41"/>
      <c r="CM644" s="32">
        <f t="shared" si="516"/>
        <v>3</v>
      </c>
      <c r="CN644" s="41"/>
      <c r="CO644" s="32">
        <f t="shared" si="517"/>
        <v>3</v>
      </c>
      <c r="CP644" s="41"/>
      <c r="CQ644" s="32">
        <f t="shared" si="518"/>
        <v>3</v>
      </c>
      <c r="CR644" s="41"/>
      <c r="CS644" s="32">
        <f t="shared" si="519"/>
        <v>3</v>
      </c>
      <c r="CT644" s="41"/>
      <c r="CU644" s="32">
        <f t="shared" si="520"/>
        <v>3</v>
      </c>
    </row>
    <row r="645" spans="1:99" ht="15.75" x14ac:dyDescent="0.15">
      <c r="A645" s="23" t="s">
        <v>784</v>
      </c>
      <c r="B645" s="70" t="s">
        <v>1378</v>
      </c>
      <c r="C645" s="23" t="s">
        <v>160</v>
      </c>
      <c r="D645" s="23" t="s">
        <v>9</v>
      </c>
      <c r="E645" s="25"/>
      <c r="F645" s="23">
        <v>0</v>
      </c>
      <c r="G645" s="26">
        <v>0</v>
      </c>
      <c r="H645" s="26">
        <v>106</v>
      </c>
      <c r="I645" s="26">
        <v>63</v>
      </c>
      <c r="J645" s="26">
        <v>107</v>
      </c>
      <c r="K645" s="26">
        <v>60</v>
      </c>
      <c r="L645" s="26">
        <v>0</v>
      </c>
      <c r="M645" s="26">
        <v>0</v>
      </c>
      <c r="N645" s="27">
        <v>63</v>
      </c>
      <c r="O645" s="26">
        <v>82</v>
      </c>
      <c r="P645" s="26">
        <f t="shared" si="483"/>
        <v>481</v>
      </c>
      <c r="Q645" s="28" t="str">
        <f>IF(D645="物理类",IF(P645&gt;=分数线!$C$2,"本科",""),IF(D645="历史类",IF(P645&gt;=分数线!$C$3,"本科","")))</f>
        <v>本科</v>
      </c>
      <c r="R645" s="28">
        <f t="shared" si="484"/>
        <v>72</v>
      </c>
      <c r="S645" s="28" t="str">
        <f>IF(D645="物理类",IF(P645&gt;=分数线!$C$6,"重本",""),IF(D645="历史类",IF(P645&gt;=分数线!$C$7,"重本","")))</f>
        <v/>
      </c>
      <c r="T645" s="28">
        <f t="shared" si="485"/>
        <v>0</v>
      </c>
      <c r="U645" s="28">
        <f t="shared" si="486"/>
        <v>72</v>
      </c>
      <c r="V645" s="26">
        <v>15</v>
      </c>
      <c r="W645" s="26" t="s">
        <v>352</v>
      </c>
      <c r="X645" s="32">
        <f t="shared" si="524"/>
        <v>1.2</v>
      </c>
      <c r="Y645" s="26" t="s">
        <v>265</v>
      </c>
      <c r="Z645" s="32">
        <f t="shared" si="487"/>
        <v>1.2</v>
      </c>
      <c r="AA645" s="26" t="s">
        <v>348</v>
      </c>
      <c r="AB645" s="32">
        <f t="shared" si="488"/>
        <v>1.2</v>
      </c>
      <c r="AC645" s="49" t="s">
        <v>81</v>
      </c>
      <c r="AD645" s="32">
        <f t="shared" si="489"/>
        <v>1.2</v>
      </c>
      <c r="AE645" s="29" t="s">
        <v>66</v>
      </c>
      <c r="AF645" s="26">
        <f t="shared" si="523"/>
        <v>1.2</v>
      </c>
      <c r="AG645" s="29" t="s">
        <v>67</v>
      </c>
      <c r="AH645" s="32">
        <f t="shared" si="491"/>
        <v>1.2</v>
      </c>
      <c r="AI645" s="26">
        <v>15</v>
      </c>
      <c r="AJ645" s="26" t="s">
        <v>352</v>
      </c>
      <c r="AK645" s="32">
        <f t="shared" si="492"/>
        <v>1.2</v>
      </c>
      <c r="AL645" s="26" t="s">
        <v>265</v>
      </c>
      <c r="AM645" s="32">
        <f t="shared" si="493"/>
        <v>1.2</v>
      </c>
      <c r="AN645" s="26" t="s">
        <v>348</v>
      </c>
      <c r="AO645" s="32">
        <f t="shared" si="494"/>
        <v>1.2</v>
      </c>
      <c r="AP645" s="26" t="s">
        <v>81</v>
      </c>
      <c r="AQ645" s="32">
        <f t="shared" si="495"/>
        <v>1.2</v>
      </c>
      <c r="AR645" s="26" t="s">
        <v>66</v>
      </c>
      <c r="AS645" s="32">
        <f t="shared" si="521"/>
        <v>1.2</v>
      </c>
      <c r="AT645" s="26" t="s">
        <v>92</v>
      </c>
      <c r="AU645" s="32">
        <f t="shared" si="496"/>
        <v>1.2</v>
      </c>
      <c r="AV645" s="26">
        <v>15</v>
      </c>
      <c r="AW645" s="26" t="s">
        <v>20</v>
      </c>
      <c r="AX645" s="32">
        <f t="shared" si="497"/>
        <v>1.8</v>
      </c>
      <c r="AY645" s="26" t="s">
        <v>24</v>
      </c>
      <c r="AZ645" s="32">
        <f t="shared" si="498"/>
        <v>1.8</v>
      </c>
      <c r="BA645" s="26" t="s">
        <v>91</v>
      </c>
      <c r="BB645" s="32">
        <f t="shared" si="499"/>
        <v>1.8</v>
      </c>
      <c r="BC645" s="26" t="s">
        <v>81</v>
      </c>
      <c r="BD645" s="32">
        <f t="shared" si="500"/>
        <v>1.8</v>
      </c>
      <c r="BE645" s="26" t="s">
        <v>66</v>
      </c>
      <c r="BF645" s="32">
        <f t="shared" si="501"/>
        <v>1.8</v>
      </c>
      <c r="BG645" s="26" t="s">
        <v>92</v>
      </c>
      <c r="BH645" s="32">
        <f t="shared" si="502"/>
        <v>1.8</v>
      </c>
      <c r="BI645" s="26">
        <v>15</v>
      </c>
      <c r="BJ645" s="26" t="s">
        <v>20</v>
      </c>
      <c r="BK645" s="32">
        <f t="shared" si="503"/>
        <v>1.8</v>
      </c>
      <c r="BL645" s="26" t="s">
        <v>24</v>
      </c>
      <c r="BM645" s="32">
        <f t="shared" si="504"/>
        <v>1.8</v>
      </c>
      <c r="BN645" s="26" t="s">
        <v>91</v>
      </c>
      <c r="BO645" s="32">
        <f t="shared" si="505"/>
        <v>1.8</v>
      </c>
      <c r="BP645" s="26" t="s">
        <v>81</v>
      </c>
      <c r="BQ645" s="32">
        <f t="shared" si="506"/>
        <v>1.8</v>
      </c>
      <c r="BR645" s="26" t="s">
        <v>66</v>
      </c>
      <c r="BS645" s="32">
        <f t="shared" si="507"/>
        <v>1.8</v>
      </c>
      <c r="BT645" s="26" t="s">
        <v>92</v>
      </c>
      <c r="BU645" s="32">
        <f t="shared" si="508"/>
        <v>1.8</v>
      </c>
      <c r="BV645" s="26">
        <v>15</v>
      </c>
      <c r="BW645" s="26" t="s">
        <v>90</v>
      </c>
      <c r="BX645" s="32">
        <f t="shared" si="509"/>
        <v>3</v>
      </c>
      <c r="BY645" s="26" t="s">
        <v>24</v>
      </c>
      <c r="BZ645" s="32">
        <f t="shared" si="510"/>
        <v>3</v>
      </c>
      <c r="CA645" s="26" t="s">
        <v>91</v>
      </c>
      <c r="CB645" s="32">
        <f t="shared" si="511"/>
        <v>3</v>
      </c>
      <c r="CC645" s="26" t="s">
        <v>81</v>
      </c>
      <c r="CD645" s="32">
        <f t="shared" si="512"/>
        <v>3</v>
      </c>
      <c r="CE645" s="26" t="s">
        <v>66</v>
      </c>
      <c r="CF645" s="32">
        <f t="shared" si="513"/>
        <v>3</v>
      </c>
      <c r="CG645" s="26" t="s">
        <v>92</v>
      </c>
      <c r="CH645" s="32">
        <f t="shared" si="514"/>
        <v>3</v>
      </c>
      <c r="CI645" s="26">
        <v>15</v>
      </c>
      <c r="CJ645" s="26" t="s">
        <v>90</v>
      </c>
      <c r="CK645" s="32">
        <f t="shared" si="515"/>
        <v>3</v>
      </c>
      <c r="CL645" s="26" t="s">
        <v>24</v>
      </c>
      <c r="CM645" s="32">
        <f t="shared" si="516"/>
        <v>3</v>
      </c>
      <c r="CN645" s="26" t="s">
        <v>93</v>
      </c>
      <c r="CO645" s="32">
        <f t="shared" si="517"/>
        <v>3</v>
      </c>
      <c r="CP645" s="26" t="s">
        <v>81</v>
      </c>
      <c r="CQ645" s="32">
        <f t="shared" si="518"/>
        <v>3</v>
      </c>
      <c r="CR645" s="26" t="s">
        <v>66</v>
      </c>
      <c r="CS645" s="32">
        <f t="shared" si="519"/>
        <v>3</v>
      </c>
      <c r="CT645" s="26" t="s">
        <v>92</v>
      </c>
      <c r="CU645" s="32">
        <f t="shared" si="520"/>
        <v>3</v>
      </c>
    </row>
    <row r="646" spans="1:99" ht="15.75" x14ac:dyDescent="0.15">
      <c r="A646" s="23" t="s">
        <v>1379</v>
      </c>
      <c r="B646" s="70" t="s">
        <v>1380</v>
      </c>
      <c r="C646" s="23" t="s">
        <v>160</v>
      </c>
      <c r="D646" s="23" t="s">
        <v>9</v>
      </c>
      <c r="E646" s="25"/>
      <c r="F646" s="23">
        <v>0</v>
      </c>
      <c r="G646" s="26">
        <v>0</v>
      </c>
      <c r="H646" s="26">
        <v>102</v>
      </c>
      <c r="I646" s="26">
        <v>58</v>
      </c>
      <c r="J646" s="26">
        <v>85</v>
      </c>
      <c r="K646" s="26">
        <v>76</v>
      </c>
      <c r="L646" s="26">
        <v>0</v>
      </c>
      <c r="M646" s="26">
        <v>0</v>
      </c>
      <c r="N646" s="27">
        <v>83</v>
      </c>
      <c r="O646" s="26">
        <v>66</v>
      </c>
      <c r="P646" s="26">
        <f t="shared" si="483"/>
        <v>470</v>
      </c>
      <c r="Q646" s="28" t="str">
        <f>IF(D646="物理类",IF(P646&gt;=分数线!$C$2,"本科",""),IF(D646="历史类",IF(P646&gt;=分数线!$C$3,"本科","")))</f>
        <v>本科</v>
      </c>
      <c r="R646" s="28">
        <f t="shared" si="484"/>
        <v>72</v>
      </c>
      <c r="S646" s="28" t="str">
        <f>IF(D646="物理类",IF(P646&gt;=分数线!$C$6,"重本",""),IF(D646="历史类",IF(P646&gt;=分数线!$C$7,"重本","")))</f>
        <v/>
      </c>
      <c r="T646" s="28">
        <f t="shared" si="485"/>
        <v>0</v>
      </c>
      <c r="U646" s="28">
        <f t="shared" si="486"/>
        <v>72</v>
      </c>
      <c r="V646" s="26">
        <v>15</v>
      </c>
      <c r="W646" s="26" t="s">
        <v>347</v>
      </c>
      <c r="X646" s="30">
        <f t="shared" si="524"/>
        <v>1.2</v>
      </c>
      <c r="Y646" s="26" t="s">
        <v>182</v>
      </c>
      <c r="Z646" s="32">
        <f t="shared" si="487"/>
        <v>1.2</v>
      </c>
      <c r="AA646" s="26" t="s">
        <v>80</v>
      </c>
      <c r="AB646" s="30">
        <f t="shared" si="488"/>
        <v>1.2</v>
      </c>
      <c r="AC646" s="49" t="s">
        <v>918</v>
      </c>
      <c r="AD646" s="30">
        <f t="shared" si="489"/>
        <v>1.2</v>
      </c>
      <c r="AE646" s="29" t="s">
        <v>66</v>
      </c>
      <c r="AF646" s="26">
        <f t="shared" si="523"/>
        <v>1.2</v>
      </c>
      <c r="AG646" s="29" t="s">
        <v>602</v>
      </c>
      <c r="AH646" s="30">
        <f t="shared" si="491"/>
        <v>1.2</v>
      </c>
      <c r="AI646" s="26">
        <v>15</v>
      </c>
      <c r="AJ646" s="26" t="s">
        <v>352</v>
      </c>
      <c r="AK646" s="32">
        <f t="shared" si="492"/>
        <v>1.2</v>
      </c>
      <c r="AL646" s="26" t="s">
        <v>265</v>
      </c>
      <c r="AM646" s="32">
        <f t="shared" si="493"/>
        <v>1.2</v>
      </c>
      <c r="AN646" s="26" t="s">
        <v>348</v>
      </c>
      <c r="AO646" s="32">
        <f t="shared" si="494"/>
        <v>1.2</v>
      </c>
      <c r="AP646" s="26" t="s">
        <v>81</v>
      </c>
      <c r="AQ646" s="32">
        <f t="shared" si="495"/>
        <v>1.2</v>
      </c>
      <c r="AR646" s="26" t="s">
        <v>66</v>
      </c>
      <c r="AS646" s="32">
        <f t="shared" si="521"/>
        <v>1.2</v>
      </c>
      <c r="AT646" s="26" t="s">
        <v>92</v>
      </c>
      <c r="AU646" s="30">
        <f t="shared" si="496"/>
        <v>1.2</v>
      </c>
      <c r="AV646" s="26">
        <v>15</v>
      </c>
      <c r="AW646" s="26" t="s">
        <v>20</v>
      </c>
      <c r="AX646" s="32">
        <f t="shared" si="497"/>
        <v>1.8</v>
      </c>
      <c r="AY646" s="26" t="s">
        <v>24</v>
      </c>
      <c r="AZ646" s="32">
        <f t="shared" si="498"/>
        <v>1.8</v>
      </c>
      <c r="BA646" s="26" t="s">
        <v>91</v>
      </c>
      <c r="BB646" s="32">
        <f t="shared" si="499"/>
        <v>1.8</v>
      </c>
      <c r="BC646" s="26" t="s">
        <v>81</v>
      </c>
      <c r="BD646" s="32">
        <f t="shared" si="500"/>
        <v>1.8</v>
      </c>
      <c r="BE646" s="26" t="s">
        <v>66</v>
      </c>
      <c r="BF646" s="32">
        <f t="shared" si="501"/>
        <v>1.8</v>
      </c>
      <c r="BG646" s="26" t="s">
        <v>92</v>
      </c>
      <c r="BH646" s="32">
        <f t="shared" si="502"/>
        <v>1.8</v>
      </c>
      <c r="BI646" s="26">
        <v>15</v>
      </c>
      <c r="BJ646" s="26" t="s">
        <v>20</v>
      </c>
      <c r="BK646" s="32">
        <f t="shared" si="503"/>
        <v>1.8</v>
      </c>
      <c r="BL646" s="26" t="s">
        <v>24</v>
      </c>
      <c r="BM646" s="32">
        <f t="shared" si="504"/>
        <v>1.8</v>
      </c>
      <c r="BN646" s="26" t="s">
        <v>91</v>
      </c>
      <c r="BO646" s="32">
        <f t="shared" si="505"/>
        <v>1.8</v>
      </c>
      <c r="BP646" s="26" t="s">
        <v>81</v>
      </c>
      <c r="BQ646" s="32">
        <f t="shared" si="506"/>
        <v>1.8</v>
      </c>
      <c r="BR646" s="26" t="s">
        <v>66</v>
      </c>
      <c r="BS646" s="32">
        <f t="shared" si="507"/>
        <v>1.8</v>
      </c>
      <c r="BT646" s="26" t="s">
        <v>92</v>
      </c>
      <c r="BU646" s="32">
        <f t="shared" si="508"/>
        <v>1.8</v>
      </c>
      <c r="BV646" s="26">
        <v>15</v>
      </c>
      <c r="BW646" s="26" t="s">
        <v>90</v>
      </c>
      <c r="BX646" s="32">
        <f t="shared" si="509"/>
        <v>3</v>
      </c>
      <c r="BY646" s="26" t="s">
        <v>24</v>
      </c>
      <c r="BZ646" s="32">
        <f t="shared" si="510"/>
        <v>3</v>
      </c>
      <c r="CA646" s="26" t="s">
        <v>91</v>
      </c>
      <c r="CB646" s="32">
        <f t="shared" si="511"/>
        <v>3</v>
      </c>
      <c r="CC646" s="26" t="s">
        <v>81</v>
      </c>
      <c r="CD646" s="32">
        <f t="shared" si="512"/>
        <v>3</v>
      </c>
      <c r="CE646" s="26" t="s">
        <v>66</v>
      </c>
      <c r="CF646" s="32">
        <f t="shared" si="513"/>
        <v>3</v>
      </c>
      <c r="CG646" s="26" t="s">
        <v>92</v>
      </c>
      <c r="CH646" s="32">
        <f t="shared" si="514"/>
        <v>3</v>
      </c>
      <c r="CI646" s="26">
        <v>15</v>
      </c>
      <c r="CJ646" s="26" t="s">
        <v>90</v>
      </c>
      <c r="CK646" s="32">
        <f t="shared" si="515"/>
        <v>3</v>
      </c>
      <c r="CL646" s="26" t="s">
        <v>24</v>
      </c>
      <c r="CM646" s="32">
        <f t="shared" si="516"/>
        <v>3</v>
      </c>
      <c r="CN646" s="26" t="s">
        <v>93</v>
      </c>
      <c r="CO646" s="32">
        <f t="shared" si="517"/>
        <v>3</v>
      </c>
      <c r="CP646" s="26" t="s">
        <v>81</v>
      </c>
      <c r="CQ646" s="32">
        <f t="shared" si="518"/>
        <v>3</v>
      </c>
      <c r="CR646" s="26" t="s">
        <v>66</v>
      </c>
      <c r="CS646" s="32">
        <f t="shared" si="519"/>
        <v>3</v>
      </c>
      <c r="CT646" s="26" t="s">
        <v>92</v>
      </c>
      <c r="CU646" s="32">
        <f t="shared" si="520"/>
        <v>3</v>
      </c>
    </row>
    <row r="647" spans="1:99" ht="15.75" x14ac:dyDescent="0.15">
      <c r="A647" s="23" t="s">
        <v>1381</v>
      </c>
      <c r="B647" s="70" t="s">
        <v>1382</v>
      </c>
      <c r="C647" s="23" t="s">
        <v>160</v>
      </c>
      <c r="D647" s="23" t="s">
        <v>9</v>
      </c>
      <c r="E647" s="25"/>
      <c r="F647" s="23">
        <v>0.2</v>
      </c>
      <c r="G647" s="26">
        <v>0</v>
      </c>
      <c r="H647" s="26">
        <v>94</v>
      </c>
      <c r="I647" s="26">
        <v>62</v>
      </c>
      <c r="J647" s="26">
        <v>71</v>
      </c>
      <c r="K647" s="26">
        <v>73</v>
      </c>
      <c r="L647" s="26">
        <v>0</v>
      </c>
      <c r="M647" s="26">
        <v>0</v>
      </c>
      <c r="N647" s="27">
        <v>86</v>
      </c>
      <c r="O647" s="26">
        <v>71</v>
      </c>
      <c r="P647" s="26">
        <f t="shared" si="483"/>
        <v>457</v>
      </c>
      <c r="Q647" s="28" t="str">
        <f>IF(D647="物理类",IF(P647&gt;=分数线!$C$2,"本科",""),IF(D647="历史类",IF(P647&gt;=分数线!$C$3,"本科","")))</f>
        <v/>
      </c>
      <c r="R647" s="28">
        <f t="shared" si="484"/>
        <v>-7.2</v>
      </c>
      <c r="S647" s="28" t="str">
        <f>IF(D647="物理类",IF(P647&gt;=分数线!$C$6,"重本",""),IF(D647="历史类",IF(P647&gt;=分数线!$C$7,"重本","")))</f>
        <v/>
      </c>
      <c r="T647" s="28">
        <f t="shared" si="485"/>
        <v>0</v>
      </c>
      <c r="U647" s="28">
        <f t="shared" si="486"/>
        <v>-7.2</v>
      </c>
      <c r="V647" s="26">
        <v>15</v>
      </c>
      <c r="W647" s="26" t="s">
        <v>216</v>
      </c>
      <c r="X647" s="32">
        <f t="shared" si="524"/>
        <v>-0.12</v>
      </c>
      <c r="Y647" s="26" t="s">
        <v>217</v>
      </c>
      <c r="Z647" s="32">
        <f t="shared" si="487"/>
        <v>-0.12</v>
      </c>
      <c r="AA647" s="26" t="s">
        <v>93</v>
      </c>
      <c r="AB647" s="32">
        <f t="shared" si="488"/>
        <v>-0.12</v>
      </c>
      <c r="AC647" s="49" t="s">
        <v>25</v>
      </c>
      <c r="AD647" s="32">
        <f t="shared" si="489"/>
        <v>-0.12</v>
      </c>
      <c r="AE647" s="29" t="s">
        <v>470</v>
      </c>
      <c r="AF647" s="26">
        <f t="shared" si="523"/>
        <v>-0.12</v>
      </c>
      <c r="AG647" s="29" t="s">
        <v>67</v>
      </c>
      <c r="AH647" s="32">
        <f t="shared" si="491"/>
        <v>-0.12</v>
      </c>
      <c r="AI647" s="26">
        <v>15</v>
      </c>
      <c r="AJ647" s="26" t="s">
        <v>352</v>
      </c>
      <c r="AK647" s="32">
        <f t="shared" si="492"/>
        <v>-0.12</v>
      </c>
      <c r="AL647" s="26" t="s">
        <v>265</v>
      </c>
      <c r="AM647" s="32">
        <f t="shared" si="493"/>
        <v>-0.12</v>
      </c>
      <c r="AN647" s="26" t="s">
        <v>348</v>
      </c>
      <c r="AO647" s="32">
        <f t="shared" si="494"/>
        <v>-0.12</v>
      </c>
      <c r="AP647" s="26" t="s">
        <v>81</v>
      </c>
      <c r="AQ647" s="32">
        <f t="shared" si="495"/>
        <v>-0.12</v>
      </c>
      <c r="AR647" s="26" t="s">
        <v>66</v>
      </c>
      <c r="AS647" s="32">
        <f t="shared" si="521"/>
        <v>-0.12</v>
      </c>
      <c r="AT647" s="26" t="s">
        <v>92</v>
      </c>
      <c r="AU647" s="32">
        <f t="shared" si="496"/>
        <v>-0.12</v>
      </c>
      <c r="AV647" s="26">
        <v>15</v>
      </c>
      <c r="AW647" s="26" t="s">
        <v>20</v>
      </c>
      <c r="AX647" s="32">
        <f t="shared" si="497"/>
        <v>-0.18</v>
      </c>
      <c r="AY647" s="26" t="s">
        <v>24</v>
      </c>
      <c r="AZ647" s="32">
        <f t="shared" si="498"/>
        <v>-0.18</v>
      </c>
      <c r="BA647" s="26" t="s">
        <v>91</v>
      </c>
      <c r="BB647" s="32">
        <f t="shared" si="499"/>
        <v>-0.18</v>
      </c>
      <c r="BC647" s="26" t="s">
        <v>81</v>
      </c>
      <c r="BD647" s="32">
        <f t="shared" si="500"/>
        <v>-0.18</v>
      </c>
      <c r="BE647" s="26" t="s">
        <v>66</v>
      </c>
      <c r="BF647" s="32">
        <f t="shared" si="501"/>
        <v>-0.18</v>
      </c>
      <c r="BG647" s="26" t="s">
        <v>92</v>
      </c>
      <c r="BH647" s="32">
        <f t="shared" si="502"/>
        <v>-0.18</v>
      </c>
      <c r="BI647" s="26">
        <v>15</v>
      </c>
      <c r="BJ647" s="26" t="s">
        <v>20</v>
      </c>
      <c r="BK647" s="32">
        <f t="shared" si="503"/>
        <v>-0.18</v>
      </c>
      <c r="BL647" s="26" t="s">
        <v>24</v>
      </c>
      <c r="BM647" s="32">
        <f t="shared" si="504"/>
        <v>-0.18</v>
      </c>
      <c r="BN647" s="26" t="s">
        <v>91</v>
      </c>
      <c r="BO647" s="32">
        <f t="shared" si="505"/>
        <v>-0.18</v>
      </c>
      <c r="BP647" s="26" t="s">
        <v>81</v>
      </c>
      <c r="BQ647" s="32">
        <f t="shared" si="506"/>
        <v>-0.18</v>
      </c>
      <c r="BR647" s="26" t="s">
        <v>66</v>
      </c>
      <c r="BS647" s="32">
        <f t="shared" si="507"/>
        <v>-0.18</v>
      </c>
      <c r="BT647" s="26" t="s">
        <v>92</v>
      </c>
      <c r="BU647" s="32">
        <f t="shared" si="508"/>
        <v>-0.18</v>
      </c>
      <c r="BV647" s="26">
        <v>15</v>
      </c>
      <c r="BW647" s="26" t="s">
        <v>90</v>
      </c>
      <c r="BX647" s="32">
        <f t="shared" si="509"/>
        <v>-0.3</v>
      </c>
      <c r="BY647" s="26" t="s">
        <v>24</v>
      </c>
      <c r="BZ647" s="32">
        <f t="shared" si="510"/>
        <v>-0.3</v>
      </c>
      <c r="CA647" s="26" t="s">
        <v>91</v>
      </c>
      <c r="CB647" s="32">
        <f t="shared" si="511"/>
        <v>-0.3</v>
      </c>
      <c r="CC647" s="26" t="s">
        <v>81</v>
      </c>
      <c r="CD647" s="32">
        <f t="shared" si="512"/>
        <v>-0.3</v>
      </c>
      <c r="CE647" s="26" t="s">
        <v>66</v>
      </c>
      <c r="CF647" s="32">
        <f t="shared" si="513"/>
        <v>-0.3</v>
      </c>
      <c r="CG647" s="26" t="s">
        <v>92</v>
      </c>
      <c r="CH647" s="32">
        <f t="shared" si="514"/>
        <v>-0.3</v>
      </c>
      <c r="CI647" s="26">
        <v>15</v>
      </c>
      <c r="CJ647" s="26" t="s">
        <v>90</v>
      </c>
      <c r="CK647" s="32">
        <f t="shared" si="515"/>
        <v>-0.3</v>
      </c>
      <c r="CL647" s="26" t="s">
        <v>24</v>
      </c>
      <c r="CM647" s="32">
        <f t="shared" si="516"/>
        <v>-0.3</v>
      </c>
      <c r="CN647" s="26" t="s">
        <v>93</v>
      </c>
      <c r="CO647" s="32">
        <f t="shared" si="517"/>
        <v>-0.3</v>
      </c>
      <c r="CP647" s="26" t="s">
        <v>81</v>
      </c>
      <c r="CQ647" s="32">
        <f t="shared" si="518"/>
        <v>-0.3</v>
      </c>
      <c r="CR647" s="26" t="s">
        <v>66</v>
      </c>
      <c r="CS647" s="32">
        <f t="shared" si="519"/>
        <v>-0.3</v>
      </c>
      <c r="CT647" s="26" t="s">
        <v>92</v>
      </c>
      <c r="CU647" s="32">
        <f t="shared" si="520"/>
        <v>-0.3</v>
      </c>
    </row>
    <row r="648" spans="1:99" ht="15.75" x14ac:dyDescent="0.15">
      <c r="A648" s="23" t="s">
        <v>1383</v>
      </c>
      <c r="B648" s="24" t="s">
        <v>1384</v>
      </c>
      <c r="C648" s="23" t="s">
        <v>160</v>
      </c>
      <c r="D648" s="23" t="s">
        <v>9</v>
      </c>
      <c r="E648" s="25"/>
      <c r="F648" s="23">
        <v>0</v>
      </c>
      <c r="G648" s="26">
        <v>0</v>
      </c>
      <c r="H648" s="26">
        <v>103</v>
      </c>
      <c r="I648" s="26">
        <v>53</v>
      </c>
      <c r="J648" s="26">
        <v>91</v>
      </c>
      <c r="K648" s="26">
        <v>68</v>
      </c>
      <c r="L648" s="26">
        <v>0</v>
      </c>
      <c r="M648" s="26">
        <v>0</v>
      </c>
      <c r="N648" s="27">
        <v>71</v>
      </c>
      <c r="O648" s="26">
        <v>69</v>
      </c>
      <c r="P648" s="26">
        <f t="shared" si="483"/>
        <v>455</v>
      </c>
      <c r="Q648" s="28" t="str">
        <f>IF(D648="物理类",IF(P648&gt;=分数线!$C$2,"本科",""),IF(D648="历史类",IF(P648&gt;=分数线!$C$3,"本科","")))</f>
        <v/>
      </c>
      <c r="R648" s="28">
        <f t="shared" si="484"/>
        <v>0</v>
      </c>
      <c r="S648" s="28" t="str">
        <f>IF(D648="物理类",IF(P648&gt;=分数线!$C$6,"重本",""),IF(D648="历史类",IF(P648&gt;=分数线!$C$7,"重本","")))</f>
        <v/>
      </c>
      <c r="T648" s="28">
        <f t="shared" si="485"/>
        <v>0</v>
      </c>
      <c r="U648" s="28">
        <f t="shared" si="486"/>
        <v>0</v>
      </c>
      <c r="V648" s="26">
        <v>15</v>
      </c>
      <c r="W648" s="26" t="s">
        <v>352</v>
      </c>
      <c r="X648" s="30">
        <f t="shared" si="524"/>
        <v>0</v>
      </c>
      <c r="Y648" s="26" t="s">
        <v>265</v>
      </c>
      <c r="Z648" s="32">
        <f t="shared" si="487"/>
        <v>0</v>
      </c>
      <c r="AA648" s="26" t="s">
        <v>348</v>
      </c>
      <c r="AB648" s="30">
        <f t="shared" si="488"/>
        <v>0</v>
      </c>
      <c r="AC648" s="49" t="s">
        <v>81</v>
      </c>
      <c r="AD648" s="30">
        <f t="shared" si="489"/>
        <v>0</v>
      </c>
      <c r="AE648" s="29" t="s">
        <v>66</v>
      </c>
      <c r="AF648" s="26">
        <f t="shared" si="523"/>
        <v>0</v>
      </c>
      <c r="AG648" s="29" t="s">
        <v>67</v>
      </c>
      <c r="AH648" s="30">
        <f t="shared" si="491"/>
        <v>0</v>
      </c>
      <c r="AI648" s="26">
        <v>15</v>
      </c>
      <c r="AJ648" s="26" t="s">
        <v>352</v>
      </c>
      <c r="AK648" s="32">
        <f t="shared" si="492"/>
        <v>0</v>
      </c>
      <c r="AL648" s="26" t="s">
        <v>265</v>
      </c>
      <c r="AM648" s="32">
        <f t="shared" si="493"/>
        <v>0</v>
      </c>
      <c r="AN648" s="26" t="s">
        <v>348</v>
      </c>
      <c r="AO648" s="32">
        <f t="shared" si="494"/>
        <v>0</v>
      </c>
      <c r="AP648" s="26" t="s">
        <v>81</v>
      </c>
      <c r="AQ648" s="32">
        <f t="shared" si="495"/>
        <v>0</v>
      </c>
      <c r="AR648" s="26" t="s">
        <v>66</v>
      </c>
      <c r="AS648" s="32">
        <f t="shared" si="521"/>
        <v>0</v>
      </c>
      <c r="AT648" s="26" t="s">
        <v>92</v>
      </c>
      <c r="AU648" s="30">
        <f t="shared" si="496"/>
        <v>0</v>
      </c>
      <c r="AV648" s="26">
        <v>15</v>
      </c>
      <c r="AW648" s="26" t="s">
        <v>20</v>
      </c>
      <c r="AX648" s="32">
        <f t="shared" si="497"/>
        <v>0</v>
      </c>
      <c r="AY648" s="26" t="s">
        <v>24</v>
      </c>
      <c r="AZ648" s="32">
        <f t="shared" si="498"/>
        <v>0</v>
      </c>
      <c r="BA648" s="26" t="s">
        <v>91</v>
      </c>
      <c r="BB648" s="32">
        <f t="shared" si="499"/>
        <v>0</v>
      </c>
      <c r="BC648" s="26" t="s">
        <v>81</v>
      </c>
      <c r="BD648" s="32">
        <f t="shared" si="500"/>
        <v>0</v>
      </c>
      <c r="BE648" s="26" t="s">
        <v>66</v>
      </c>
      <c r="BF648" s="32">
        <f t="shared" si="501"/>
        <v>0</v>
      </c>
      <c r="BG648" s="26" t="s">
        <v>92</v>
      </c>
      <c r="BH648" s="32">
        <f t="shared" si="502"/>
        <v>0</v>
      </c>
      <c r="BI648" s="26">
        <v>15</v>
      </c>
      <c r="BJ648" s="26" t="s">
        <v>20</v>
      </c>
      <c r="BK648" s="32">
        <f t="shared" si="503"/>
        <v>0</v>
      </c>
      <c r="BL648" s="26" t="s">
        <v>24</v>
      </c>
      <c r="BM648" s="32">
        <f t="shared" si="504"/>
        <v>0</v>
      </c>
      <c r="BN648" s="26" t="s">
        <v>91</v>
      </c>
      <c r="BO648" s="32">
        <f t="shared" si="505"/>
        <v>0</v>
      </c>
      <c r="BP648" s="26" t="s">
        <v>81</v>
      </c>
      <c r="BQ648" s="32">
        <f t="shared" si="506"/>
        <v>0</v>
      </c>
      <c r="BR648" s="26" t="s">
        <v>66</v>
      </c>
      <c r="BS648" s="32">
        <f t="shared" si="507"/>
        <v>0</v>
      </c>
      <c r="BT648" s="26" t="s">
        <v>92</v>
      </c>
      <c r="BU648" s="32">
        <f t="shared" si="508"/>
        <v>0</v>
      </c>
      <c r="BV648" s="26">
        <v>15</v>
      </c>
      <c r="BW648" s="26" t="s">
        <v>90</v>
      </c>
      <c r="BX648" s="32">
        <f t="shared" si="509"/>
        <v>0</v>
      </c>
      <c r="BY648" s="26" t="s">
        <v>24</v>
      </c>
      <c r="BZ648" s="32">
        <f t="shared" si="510"/>
        <v>0</v>
      </c>
      <c r="CA648" s="26" t="s">
        <v>91</v>
      </c>
      <c r="CB648" s="32">
        <f t="shared" si="511"/>
        <v>0</v>
      </c>
      <c r="CC648" s="26" t="s">
        <v>81</v>
      </c>
      <c r="CD648" s="32">
        <f t="shared" si="512"/>
        <v>0</v>
      </c>
      <c r="CE648" s="26" t="s">
        <v>66</v>
      </c>
      <c r="CF648" s="32">
        <f t="shared" si="513"/>
        <v>0</v>
      </c>
      <c r="CG648" s="26" t="s">
        <v>92</v>
      </c>
      <c r="CH648" s="32">
        <f t="shared" si="514"/>
        <v>0</v>
      </c>
      <c r="CI648" s="26">
        <v>15</v>
      </c>
      <c r="CJ648" s="26" t="s">
        <v>90</v>
      </c>
      <c r="CK648" s="32">
        <f t="shared" si="515"/>
        <v>0</v>
      </c>
      <c r="CL648" s="26" t="s">
        <v>24</v>
      </c>
      <c r="CM648" s="32">
        <f t="shared" si="516"/>
        <v>0</v>
      </c>
      <c r="CN648" s="26" t="s">
        <v>93</v>
      </c>
      <c r="CO648" s="32">
        <f t="shared" si="517"/>
        <v>0</v>
      </c>
      <c r="CP648" s="26" t="s">
        <v>81</v>
      </c>
      <c r="CQ648" s="32">
        <f t="shared" si="518"/>
        <v>0</v>
      </c>
      <c r="CR648" s="26" t="s">
        <v>66</v>
      </c>
      <c r="CS648" s="32">
        <f t="shared" si="519"/>
        <v>0</v>
      </c>
      <c r="CT648" s="26" t="s">
        <v>92</v>
      </c>
      <c r="CU648" s="32">
        <f t="shared" si="520"/>
        <v>0</v>
      </c>
    </row>
    <row r="649" spans="1:99" ht="15.75" x14ac:dyDescent="0.15">
      <c r="A649" s="23" t="s">
        <v>1385</v>
      </c>
      <c r="B649" s="24" t="s">
        <v>1386</v>
      </c>
      <c r="C649" s="23" t="s">
        <v>160</v>
      </c>
      <c r="D649" s="23" t="s">
        <v>9</v>
      </c>
      <c r="E649" s="25"/>
      <c r="F649" s="23">
        <v>0</v>
      </c>
      <c r="G649" s="26">
        <v>0</v>
      </c>
      <c r="H649" s="26">
        <v>102</v>
      </c>
      <c r="I649" s="26">
        <v>79</v>
      </c>
      <c r="J649" s="26">
        <v>50</v>
      </c>
      <c r="K649" s="26">
        <v>71</v>
      </c>
      <c r="L649" s="26">
        <v>0</v>
      </c>
      <c r="M649" s="26">
        <v>0</v>
      </c>
      <c r="N649" s="27">
        <v>77</v>
      </c>
      <c r="O649" s="26">
        <v>70</v>
      </c>
      <c r="P649" s="26">
        <f t="shared" si="483"/>
        <v>449</v>
      </c>
      <c r="Q649" s="28" t="str">
        <f>IF(D649="物理类",IF(P649&gt;=分数线!$C$2,"本科",""),IF(D649="历史类",IF(P649&gt;=分数线!$C$3,"本科","")))</f>
        <v/>
      </c>
      <c r="R649" s="28">
        <f t="shared" si="484"/>
        <v>0</v>
      </c>
      <c r="S649" s="28" t="str">
        <f>IF(D649="物理类",IF(P649&gt;=分数线!$C$6,"重本",""),IF(D649="历史类",IF(P649&gt;=分数线!$C$7,"重本","")))</f>
        <v/>
      </c>
      <c r="T649" s="28">
        <f t="shared" si="485"/>
        <v>0</v>
      </c>
      <c r="U649" s="28">
        <f t="shared" si="486"/>
        <v>0</v>
      </c>
      <c r="V649" s="26">
        <v>15</v>
      </c>
      <c r="W649" s="26" t="s">
        <v>85</v>
      </c>
      <c r="X649" s="32">
        <f t="shared" si="524"/>
        <v>0</v>
      </c>
      <c r="Y649" s="26" t="s">
        <v>274</v>
      </c>
      <c r="Z649" s="32">
        <f t="shared" si="487"/>
        <v>0</v>
      </c>
      <c r="AA649" s="26" t="s">
        <v>93</v>
      </c>
      <c r="AB649" s="32">
        <f t="shared" si="488"/>
        <v>0</v>
      </c>
      <c r="AC649" s="49" t="s">
        <v>25</v>
      </c>
      <c r="AD649" s="32">
        <f t="shared" si="489"/>
        <v>0</v>
      </c>
      <c r="AE649" s="29" t="s">
        <v>466</v>
      </c>
      <c r="AF649" s="26">
        <f t="shared" si="523"/>
        <v>0</v>
      </c>
      <c r="AG649" s="29" t="s">
        <v>92</v>
      </c>
      <c r="AH649" s="32">
        <f t="shared" si="491"/>
        <v>0</v>
      </c>
      <c r="AI649" s="26">
        <v>15</v>
      </c>
      <c r="AJ649" s="26" t="s">
        <v>352</v>
      </c>
      <c r="AK649" s="32">
        <f t="shared" si="492"/>
        <v>0</v>
      </c>
      <c r="AL649" s="26" t="s">
        <v>265</v>
      </c>
      <c r="AM649" s="32">
        <f t="shared" si="493"/>
        <v>0</v>
      </c>
      <c r="AN649" s="26" t="s">
        <v>348</v>
      </c>
      <c r="AO649" s="32">
        <f t="shared" si="494"/>
        <v>0</v>
      </c>
      <c r="AP649" s="26" t="s">
        <v>81</v>
      </c>
      <c r="AQ649" s="32">
        <f t="shared" si="495"/>
        <v>0</v>
      </c>
      <c r="AR649" s="26" t="s">
        <v>66</v>
      </c>
      <c r="AS649" s="32">
        <f t="shared" si="521"/>
        <v>0</v>
      </c>
      <c r="AT649" s="26" t="s">
        <v>92</v>
      </c>
      <c r="AU649" s="32">
        <f t="shared" si="496"/>
        <v>0</v>
      </c>
      <c r="AV649" s="26">
        <v>15</v>
      </c>
      <c r="AW649" s="26" t="s">
        <v>20</v>
      </c>
      <c r="AX649" s="32">
        <f t="shared" si="497"/>
        <v>0</v>
      </c>
      <c r="AY649" s="26" t="s">
        <v>24</v>
      </c>
      <c r="AZ649" s="32">
        <f t="shared" si="498"/>
        <v>0</v>
      </c>
      <c r="BA649" s="26" t="s">
        <v>91</v>
      </c>
      <c r="BB649" s="32">
        <f t="shared" si="499"/>
        <v>0</v>
      </c>
      <c r="BC649" s="26" t="s">
        <v>81</v>
      </c>
      <c r="BD649" s="32">
        <f t="shared" si="500"/>
        <v>0</v>
      </c>
      <c r="BE649" s="26" t="s">
        <v>66</v>
      </c>
      <c r="BF649" s="32">
        <f t="shared" si="501"/>
        <v>0</v>
      </c>
      <c r="BG649" s="26" t="s">
        <v>92</v>
      </c>
      <c r="BH649" s="32">
        <f t="shared" si="502"/>
        <v>0</v>
      </c>
      <c r="BI649" s="26">
        <v>15</v>
      </c>
      <c r="BJ649" s="26" t="s">
        <v>20</v>
      </c>
      <c r="BK649" s="32">
        <f t="shared" si="503"/>
        <v>0</v>
      </c>
      <c r="BL649" s="26" t="s">
        <v>24</v>
      </c>
      <c r="BM649" s="32">
        <f t="shared" si="504"/>
        <v>0</v>
      </c>
      <c r="BN649" s="26" t="s">
        <v>91</v>
      </c>
      <c r="BO649" s="32">
        <f t="shared" si="505"/>
        <v>0</v>
      </c>
      <c r="BP649" s="26" t="s">
        <v>81</v>
      </c>
      <c r="BQ649" s="32">
        <f t="shared" si="506"/>
        <v>0</v>
      </c>
      <c r="BR649" s="26" t="s">
        <v>66</v>
      </c>
      <c r="BS649" s="32">
        <f t="shared" si="507"/>
        <v>0</v>
      </c>
      <c r="BT649" s="26" t="s">
        <v>92</v>
      </c>
      <c r="BU649" s="32">
        <f t="shared" si="508"/>
        <v>0</v>
      </c>
      <c r="BV649" s="26">
        <v>15</v>
      </c>
      <c r="BW649" s="26" t="s">
        <v>90</v>
      </c>
      <c r="BX649" s="32">
        <f t="shared" si="509"/>
        <v>0</v>
      </c>
      <c r="BY649" s="26" t="s">
        <v>24</v>
      </c>
      <c r="BZ649" s="32">
        <f t="shared" si="510"/>
        <v>0</v>
      </c>
      <c r="CA649" s="26" t="s">
        <v>91</v>
      </c>
      <c r="CB649" s="32">
        <f t="shared" si="511"/>
        <v>0</v>
      </c>
      <c r="CC649" s="26" t="s">
        <v>81</v>
      </c>
      <c r="CD649" s="32">
        <f t="shared" si="512"/>
        <v>0</v>
      </c>
      <c r="CE649" s="26" t="s">
        <v>66</v>
      </c>
      <c r="CF649" s="32">
        <f t="shared" si="513"/>
        <v>0</v>
      </c>
      <c r="CG649" s="26" t="s">
        <v>92</v>
      </c>
      <c r="CH649" s="32">
        <f t="shared" si="514"/>
        <v>0</v>
      </c>
      <c r="CI649" s="26">
        <v>15</v>
      </c>
      <c r="CJ649" s="26" t="s">
        <v>90</v>
      </c>
      <c r="CK649" s="32">
        <f t="shared" si="515"/>
        <v>0</v>
      </c>
      <c r="CL649" s="26" t="s">
        <v>24</v>
      </c>
      <c r="CM649" s="32">
        <f t="shared" si="516"/>
        <v>0</v>
      </c>
      <c r="CN649" s="26" t="s">
        <v>93</v>
      </c>
      <c r="CO649" s="32">
        <f t="shared" si="517"/>
        <v>0</v>
      </c>
      <c r="CP649" s="26" t="s">
        <v>81</v>
      </c>
      <c r="CQ649" s="32">
        <f t="shared" si="518"/>
        <v>0</v>
      </c>
      <c r="CR649" s="26" t="s">
        <v>66</v>
      </c>
      <c r="CS649" s="32">
        <f t="shared" si="519"/>
        <v>0</v>
      </c>
      <c r="CT649" s="26" t="s">
        <v>92</v>
      </c>
      <c r="CU649" s="32">
        <f t="shared" si="520"/>
        <v>0</v>
      </c>
    </row>
    <row r="650" spans="1:99" ht="15.75" x14ac:dyDescent="0.15">
      <c r="A650" s="23" t="s">
        <v>1387</v>
      </c>
      <c r="B650" s="24" t="s">
        <v>1388</v>
      </c>
      <c r="C650" s="23" t="s">
        <v>160</v>
      </c>
      <c r="D650" s="23" t="s">
        <v>9</v>
      </c>
      <c r="E650" s="25"/>
      <c r="F650" s="23">
        <v>0</v>
      </c>
      <c r="G650" s="26">
        <v>0</v>
      </c>
      <c r="H650" s="26">
        <v>98</v>
      </c>
      <c r="I650" s="26">
        <v>76</v>
      </c>
      <c r="J650" s="26">
        <v>56</v>
      </c>
      <c r="K650" s="26">
        <v>69</v>
      </c>
      <c r="L650" s="26">
        <v>0</v>
      </c>
      <c r="M650" s="26">
        <v>0</v>
      </c>
      <c r="N650" s="27">
        <v>80</v>
      </c>
      <c r="O650" s="26">
        <v>70</v>
      </c>
      <c r="P650" s="26">
        <f t="shared" si="483"/>
        <v>449</v>
      </c>
      <c r="Q650" s="28" t="str">
        <f>IF(D650="物理类",IF(P650&gt;=分数线!$C$2,"本科",""),IF(D650="历史类",IF(P650&gt;=分数线!$C$3,"本科","")))</f>
        <v/>
      </c>
      <c r="R650" s="28">
        <f t="shared" si="484"/>
        <v>0</v>
      </c>
      <c r="S650" s="28" t="str">
        <f>IF(D650="物理类",IF(P650&gt;=分数线!$C$6,"重本",""),IF(D650="历史类",IF(P650&gt;=分数线!$C$7,"重本","")))</f>
        <v/>
      </c>
      <c r="T650" s="28">
        <f t="shared" si="485"/>
        <v>0</v>
      </c>
      <c r="U650" s="28">
        <f t="shared" si="486"/>
        <v>0</v>
      </c>
      <c r="V650" s="26">
        <v>15</v>
      </c>
      <c r="W650" s="26" t="s">
        <v>352</v>
      </c>
      <c r="X650" s="30">
        <f t="shared" si="524"/>
        <v>0</v>
      </c>
      <c r="Y650" s="26" t="s">
        <v>265</v>
      </c>
      <c r="Z650" s="32">
        <f t="shared" si="487"/>
        <v>0</v>
      </c>
      <c r="AA650" s="26" t="s">
        <v>348</v>
      </c>
      <c r="AB650" s="30">
        <f t="shared" si="488"/>
        <v>0</v>
      </c>
      <c r="AC650" s="49" t="s">
        <v>81</v>
      </c>
      <c r="AD650" s="30">
        <f t="shared" si="489"/>
        <v>0</v>
      </c>
      <c r="AE650" s="29" t="s">
        <v>66</v>
      </c>
      <c r="AF650" s="26">
        <f t="shared" si="523"/>
        <v>0</v>
      </c>
      <c r="AG650" s="29" t="s">
        <v>67</v>
      </c>
      <c r="AH650" s="30">
        <f t="shared" si="491"/>
        <v>0</v>
      </c>
      <c r="AI650" s="26">
        <v>15</v>
      </c>
      <c r="AJ650" s="26" t="s">
        <v>352</v>
      </c>
      <c r="AK650" s="32">
        <f t="shared" si="492"/>
        <v>0</v>
      </c>
      <c r="AL650" s="26" t="s">
        <v>265</v>
      </c>
      <c r="AM650" s="32">
        <f t="shared" si="493"/>
        <v>0</v>
      </c>
      <c r="AN650" s="26" t="s">
        <v>348</v>
      </c>
      <c r="AO650" s="32">
        <f t="shared" si="494"/>
        <v>0</v>
      </c>
      <c r="AP650" s="26" t="s">
        <v>81</v>
      </c>
      <c r="AQ650" s="32">
        <f t="shared" si="495"/>
        <v>0</v>
      </c>
      <c r="AR650" s="26" t="s">
        <v>66</v>
      </c>
      <c r="AS650" s="32">
        <f t="shared" si="521"/>
        <v>0</v>
      </c>
      <c r="AT650" s="26" t="s">
        <v>92</v>
      </c>
      <c r="AU650" s="30">
        <f t="shared" si="496"/>
        <v>0</v>
      </c>
      <c r="AV650" s="26" t="e">
        <v>#N/A</v>
      </c>
      <c r="AW650" s="26" t="e">
        <v>#N/A</v>
      </c>
      <c r="AX650" s="32">
        <f t="shared" si="497"/>
        <v>0</v>
      </c>
      <c r="AY650" s="26" t="e">
        <v>#N/A</v>
      </c>
      <c r="AZ650" s="32">
        <f t="shared" si="498"/>
        <v>0</v>
      </c>
      <c r="BA650" s="26" t="e">
        <v>#N/A</v>
      </c>
      <c r="BB650" s="32">
        <f t="shared" si="499"/>
        <v>0</v>
      </c>
      <c r="BC650" s="26" t="e">
        <v>#N/A</v>
      </c>
      <c r="BD650" s="32">
        <f t="shared" si="500"/>
        <v>0</v>
      </c>
      <c r="BE650" s="26" t="e">
        <v>#N/A</v>
      </c>
      <c r="BF650" s="32">
        <f t="shared" si="501"/>
        <v>0</v>
      </c>
      <c r="BG650" s="26" t="e">
        <v>#N/A</v>
      </c>
      <c r="BH650" s="32">
        <f t="shared" si="502"/>
        <v>0</v>
      </c>
      <c r="BI650" s="26" t="e">
        <v>#N/A</v>
      </c>
      <c r="BJ650" s="26" t="e">
        <v>#N/A</v>
      </c>
      <c r="BK650" s="32">
        <f t="shared" si="503"/>
        <v>0</v>
      </c>
      <c r="BL650" s="26" t="e">
        <v>#N/A</v>
      </c>
      <c r="BM650" s="32">
        <f t="shared" si="504"/>
        <v>0</v>
      </c>
      <c r="BN650" s="26" t="e">
        <v>#N/A</v>
      </c>
      <c r="BO650" s="32">
        <f t="shared" si="505"/>
        <v>0</v>
      </c>
      <c r="BP650" s="26" t="e">
        <v>#N/A</v>
      </c>
      <c r="BQ650" s="32">
        <f t="shared" si="506"/>
        <v>0</v>
      </c>
      <c r="BR650" s="26" t="e">
        <v>#N/A</v>
      </c>
      <c r="BS650" s="32">
        <f t="shared" si="507"/>
        <v>0</v>
      </c>
      <c r="BT650" s="26" t="e">
        <v>#N/A</v>
      </c>
      <c r="BU650" s="32">
        <f t="shared" si="508"/>
        <v>0</v>
      </c>
      <c r="BV650" s="26" t="e">
        <v>#N/A</v>
      </c>
      <c r="BW650" s="26" t="e">
        <v>#N/A</v>
      </c>
      <c r="BX650" s="32">
        <f t="shared" si="509"/>
        <v>0</v>
      </c>
      <c r="BY650" s="26" t="e">
        <v>#N/A</v>
      </c>
      <c r="BZ650" s="32">
        <f t="shared" si="510"/>
        <v>0</v>
      </c>
      <c r="CA650" s="26" t="e">
        <v>#N/A</v>
      </c>
      <c r="CB650" s="32">
        <f t="shared" si="511"/>
        <v>0</v>
      </c>
      <c r="CC650" s="26" t="e">
        <v>#N/A</v>
      </c>
      <c r="CD650" s="32">
        <f t="shared" si="512"/>
        <v>0</v>
      </c>
      <c r="CE650" s="26" t="e">
        <v>#N/A</v>
      </c>
      <c r="CF650" s="32">
        <f t="shared" si="513"/>
        <v>0</v>
      </c>
      <c r="CG650" s="26" t="e">
        <v>#N/A</v>
      </c>
      <c r="CH650" s="32">
        <f t="shared" si="514"/>
        <v>0</v>
      </c>
      <c r="CI650" s="26">
        <v>15</v>
      </c>
      <c r="CJ650" s="26" t="s">
        <v>90</v>
      </c>
      <c r="CK650" s="32">
        <f t="shared" si="515"/>
        <v>0</v>
      </c>
      <c r="CL650" s="26" t="s">
        <v>24</v>
      </c>
      <c r="CM650" s="32">
        <f t="shared" si="516"/>
        <v>0</v>
      </c>
      <c r="CN650" s="26" t="s">
        <v>93</v>
      </c>
      <c r="CO650" s="32">
        <f t="shared" si="517"/>
        <v>0</v>
      </c>
      <c r="CP650" s="26" t="s">
        <v>81</v>
      </c>
      <c r="CQ650" s="32">
        <f t="shared" si="518"/>
        <v>0</v>
      </c>
      <c r="CR650" s="26" t="s">
        <v>66</v>
      </c>
      <c r="CS650" s="32">
        <f t="shared" si="519"/>
        <v>0</v>
      </c>
      <c r="CT650" s="26" t="s">
        <v>92</v>
      </c>
      <c r="CU650" s="32">
        <f t="shared" si="520"/>
        <v>0</v>
      </c>
    </row>
    <row r="651" spans="1:99" ht="15.75" x14ac:dyDescent="0.15">
      <c r="A651" s="23" t="s">
        <v>1389</v>
      </c>
      <c r="B651" s="70" t="s">
        <v>1390</v>
      </c>
      <c r="C651" s="23" t="s">
        <v>160</v>
      </c>
      <c r="D651" s="23" t="s">
        <v>9</v>
      </c>
      <c r="E651" s="25"/>
      <c r="F651" s="23">
        <v>0</v>
      </c>
      <c r="G651" s="26">
        <v>0</v>
      </c>
      <c r="H651" s="26">
        <v>89</v>
      </c>
      <c r="I651" s="26">
        <v>82</v>
      </c>
      <c r="J651" s="26">
        <v>66</v>
      </c>
      <c r="K651" s="26">
        <v>60</v>
      </c>
      <c r="L651" s="26">
        <v>0</v>
      </c>
      <c r="M651" s="26">
        <v>0</v>
      </c>
      <c r="N651" s="27">
        <v>87</v>
      </c>
      <c r="O651" s="26">
        <v>60</v>
      </c>
      <c r="P651" s="26">
        <f t="shared" si="483"/>
        <v>444</v>
      </c>
      <c r="Q651" s="28" t="str">
        <f>IF(D651="物理类",IF(P651&gt;=分数线!$C$2,"本科",""),IF(D651="历史类",IF(P651&gt;=分数线!$C$3,"本科","")))</f>
        <v/>
      </c>
      <c r="R651" s="28">
        <f t="shared" si="484"/>
        <v>0</v>
      </c>
      <c r="S651" s="28" t="str">
        <f>IF(D651="物理类",IF(P651&gt;=分数线!$C$6,"重本",""),IF(D651="历史类",IF(P651&gt;=分数线!$C$7,"重本","")))</f>
        <v/>
      </c>
      <c r="T651" s="28">
        <f t="shared" si="485"/>
        <v>0</v>
      </c>
      <c r="U651" s="28">
        <f t="shared" si="486"/>
        <v>0</v>
      </c>
      <c r="V651" s="26">
        <v>15</v>
      </c>
      <c r="W651" s="26" t="s">
        <v>352</v>
      </c>
      <c r="X651" s="32">
        <f t="shared" si="524"/>
        <v>0</v>
      </c>
      <c r="Y651" s="26" t="s">
        <v>265</v>
      </c>
      <c r="Z651" s="32">
        <f t="shared" si="487"/>
        <v>0</v>
      </c>
      <c r="AA651" s="26" t="s">
        <v>348</v>
      </c>
      <c r="AB651" s="32">
        <f t="shared" si="488"/>
        <v>0</v>
      </c>
      <c r="AC651" s="49" t="s">
        <v>81</v>
      </c>
      <c r="AD651" s="32">
        <f t="shared" si="489"/>
        <v>0</v>
      </c>
      <c r="AE651" s="29" t="s">
        <v>66</v>
      </c>
      <c r="AF651" s="26">
        <f t="shared" si="523"/>
        <v>0</v>
      </c>
      <c r="AG651" s="29" t="s">
        <v>67</v>
      </c>
      <c r="AH651" s="32">
        <f t="shared" si="491"/>
        <v>0</v>
      </c>
      <c r="AI651" s="26">
        <v>15</v>
      </c>
      <c r="AJ651" s="26" t="s">
        <v>352</v>
      </c>
      <c r="AK651" s="32">
        <f t="shared" si="492"/>
        <v>0</v>
      </c>
      <c r="AL651" s="26" t="s">
        <v>265</v>
      </c>
      <c r="AM651" s="32">
        <f t="shared" si="493"/>
        <v>0</v>
      </c>
      <c r="AN651" s="26" t="s">
        <v>348</v>
      </c>
      <c r="AO651" s="32">
        <f t="shared" si="494"/>
        <v>0</v>
      </c>
      <c r="AP651" s="26" t="s">
        <v>81</v>
      </c>
      <c r="AQ651" s="32">
        <f t="shared" si="495"/>
        <v>0</v>
      </c>
      <c r="AR651" s="26" t="s">
        <v>66</v>
      </c>
      <c r="AS651" s="32">
        <f t="shared" si="521"/>
        <v>0</v>
      </c>
      <c r="AT651" s="26" t="s">
        <v>92</v>
      </c>
      <c r="AU651" s="32">
        <f t="shared" si="496"/>
        <v>0</v>
      </c>
      <c r="AV651" s="26">
        <v>15</v>
      </c>
      <c r="AW651" s="26" t="s">
        <v>20</v>
      </c>
      <c r="AX651" s="32">
        <f t="shared" si="497"/>
        <v>0</v>
      </c>
      <c r="AY651" s="26" t="s">
        <v>24</v>
      </c>
      <c r="AZ651" s="32">
        <f t="shared" si="498"/>
        <v>0</v>
      </c>
      <c r="BA651" s="26" t="s">
        <v>91</v>
      </c>
      <c r="BB651" s="32">
        <f t="shared" si="499"/>
        <v>0</v>
      </c>
      <c r="BC651" s="26" t="s">
        <v>81</v>
      </c>
      <c r="BD651" s="32">
        <f t="shared" si="500"/>
        <v>0</v>
      </c>
      <c r="BE651" s="26" t="s">
        <v>66</v>
      </c>
      <c r="BF651" s="32">
        <f t="shared" si="501"/>
        <v>0</v>
      </c>
      <c r="BG651" s="26" t="s">
        <v>92</v>
      </c>
      <c r="BH651" s="32">
        <f t="shared" si="502"/>
        <v>0</v>
      </c>
      <c r="BI651" s="26">
        <v>15</v>
      </c>
      <c r="BJ651" s="26" t="s">
        <v>20</v>
      </c>
      <c r="BK651" s="32">
        <f t="shared" si="503"/>
        <v>0</v>
      </c>
      <c r="BL651" s="26" t="s">
        <v>24</v>
      </c>
      <c r="BM651" s="32">
        <f t="shared" si="504"/>
        <v>0</v>
      </c>
      <c r="BN651" s="26" t="s">
        <v>91</v>
      </c>
      <c r="BO651" s="32">
        <f t="shared" si="505"/>
        <v>0</v>
      </c>
      <c r="BP651" s="26" t="s">
        <v>81</v>
      </c>
      <c r="BQ651" s="32">
        <f t="shared" si="506"/>
        <v>0</v>
      </c>
      <c r="BR651" s="26" t="s">
        <v>66</v>
      </c>
      <c r="BS651" s="32">
        <f t="shared" si="507"/>
        <v>0</v>
      </c>
      <c r="BT651" s="26" t="s">
        <v>92</v>
      </c>
      <c r="BU651" s="32">
        <f t="shared" si="508"/>
        <v>0</v>
      </c>
      <c r="BV651" s="26">
        <v>15</v>
      </c>
      <c r="BW651" s="26" t="s">
        <v>90</v>
      </c>
      <c r="BX651" s="32">
        <f t="shared" si="509"/>
        <v>0</v>
      </c>
      <c r="BY651" s="26" t="s">
        <v>24</v>
      </c>
      <c r="BZ651" s="32">
        <f t="shared" si="510"/>
        <v>0</v>
      </c>
      <c r="CA651" s="26" t="s">
        <v>91</v>
      </c>
      <c r="CB651" s="32">
        <f t="shared" si="511"/>
        <v>0</v>
      </c>
      <c r="CC651" s="26" t="s">
        <v>81</v>
      </c>
      <c r="CD651" s="32">
        <f t="shared" si="512"/>
        <v>0</v>
      </c>
      <c r="CE651" s="26" t="s">
        <v>66</v>
      </c>
      <c r="CF651" s="32">
        <f t="shared" si="513"/>
        <v>0</v>
      </c>
      <c r="CG651" s="26" t="s">
        <v>92</v>
      </c>
      <c r="CH651" s="32">
        <f t="shared" si="514"/>
        <v>0</v>
      </c>
      <c r="CI651" s="26">
        <v>15</v>
      </c>
      <c r="CJ651" s="26" t="s">
        <v>90</v>
      </c>
      <c r="CK651" s="32">
        <f t="shared" si="515"/>
        <v>0</v>
      </c>
      <c r="CL651" s="26" t="s">
        <v>24</v>
      </c>
      <c r="CM651" s="32">
        <f t="shared" si="516"/>
        <v>0</v>
      </c>
      <c r="CN651" s="26" t="s">
        <v>93</v>
      </c>
      <c r="CO651" s="32">
        <f t="shared" si="517"/>
        <v>0</v>
      </c>
      <c r="CP651" s="26" t="s">
        <v>81</v>
      </c>
      <c r="CQ651" s="32">
        <f t="shared" si="518"/>
        <v>0</v>
      </c>
      <c r="CR651" s="26" t="s">
        <v>66</v>
      </c>
      <c r="CS651" s="32">
        <f t="shared" si="519"/>
        <v>0</v>
      </c>
      <c r="CT651" s="26" t="s">
        <v>92</v>
      </c>
      <c r="CU651" s="32">
        <f t="shared" si="520"/>
        <v>0</v>
      </c>
    </row>
    <row r="652" spans="1:99" ht="15.75" x14ac:dyDescent="0.15">
      <c r="A652" s="23" t="s">
        <v>1391</v>
      </c>
      <c r="B652" s="70" t="s">
        <v>1392</v>
      </c>
      <c r="C652" s="23" t="s">
        <v>160</v>
      </c>
      <c r="D652" s="23" t="s">
        <v>9</v>
      </c>
      <c r="E652" s="25"/>
      <c r="F652" s="23">
        <v>0</v>
      </c>
      <c r="G652" s="26">
        <v>0</v>
      </c>
      <c r="H652" s="26">
        <v>94</v>
      </c>
      <c r="I652" s="26">
        <v>82</v>
      </c>
      <c r="J652" s="26">
        <v>53</v>
      </c>
      <c r="K652" s="26">
        <v>71</v>
      </c>
      <c r="L652" s="26">
        <v>0</v>
      </c>
      <c r="M652" s="26">
        <v>0</v>
      </c>
      <c r="N652" s="27">
        <v>63</v>
      </c>
      <c r="O652" s="26">
        <v>79</v>
      </c>
      <c r="P652" s="26">
        <f t="shared" si="483"/>
        <v>442</v>
      </c>
      <c r="Q652" s="28" t="str">
        <f>IF(D652="物理类",IF(P652&gt;=分数线!$C$2,"本科",""),IF(D652="历史类",IF(P652&gt;=分数线!$C$3,"本科","")))</f>
        <v/>
      </c>
      <c r="R652" s="28">
        <f t="shared" si="484"/>
        <v>0</v>
      </c>
      <c r="S652" s="28" t="str">
        <f>IF(D652="物理类",IF(P652&gt;=分数线!$C$6,"重本",""),IF(D652="历史类",IF(P652&gt;=分数线!$C$7,"重本","")))</f>
        <v/>
      </c>
      <c r="T652" s="28">
        <f t="shared" si="485"/>
        <v>0</v>
      </c>
      <c r="U652" s="28">
        <f t="shared" si="486"/>
        <v>0</v>
      </c>
      <c r="V652" s="26">
        <v>15</v>
      </c>
      <c r="W652" s="26" t="s">
        <v>352</v>
      </c>
      <c r="X652" s="30">
        <f t="shared" si="524"/>
        <v>0</v>
      </c>
      <c r="Y652" s="26" t="s">
        <v>265</v>
      </c>
      <c r="Z652" s="32">
        <f t="shared" si="487"/>
        <v>0</v>
      </c>
      <c r="AA652" s="26" t="s">
        <v>348</v>
      </c>
      <c r="AB652" s="30">
        <f t="shared" si="488"/>
        <v>0</v>
      </c>
      <c r="AC652" s="49" t="s">
        <v>81</v>
      </c>
      <c r="AD652" s="30">
        <f t="shared" si="489"/>
        <v>0</v>
      </c>
      <c r="AE652" s="29" t="s">
        <v>66</v>
      </c>
      <c r="AF652" s="26">
        <f t="shared" ref="AF652:AF691" si="525">IF($C652="应届",($U652*0.1)/6,IF($C652="往届","","NULL"))</f>
        <v>0</v>
      </c>
      <c r="AG652" s="29" t="s">
        <v>67</v>
      </c>
      <c r="AH652" s="30">
        <f t="shared" si="491"/>
        <v>0</v>
      </c>
      <c r="AI652" s="26">
        <v>15</v>
      </c>
      <c r="AJ652" s="26" t="s">
        <v>352</v>
      </c>
      <c r="AK652" s="32">
        <f t="shared" si="492"/>
        <v>0</v>
      </c>
      <c r="AL652" s="26" t="s">
        <v>265</v>
      </c>
      <c r="AM652" s="32">
        <f t="shared" si="493"/>
        <v>0</v>
      </c>
      <c r="AN652" s="26" t="s">
        <v>348</v>
      </c>
      <c r="AO652" s="32">
        <f t="shared" si="494"/>
        <v>0</v>
      </c>
      <c r="AP652" s="26" t="s">
        <v>81</v>
      </c>
      <c r="AQ652" s="32">
        <f t="shared" si="495"/>
        <v>0</v>
      </c>
      <c r="AR652" s="26" t="s">
        <v>66</v>
      </c>
      <c r="AS652" s="32">
        <f t="shared" si="521"/>
        <v>0</v>
      </c>
      <c r="AT652" s="26" t="s">
        <v>92</v>
      </c>
      <c r="AU652" s="30">
        <f t="shared" si="496"/>
        <v>0</v>
      </c>
      <c r="AV652" s="26">
        <v>15</v>
      </c>
      <c r="AW652" s="26" t="s">
        <v>20</v>
      </c>
      <c r="AX652" s="32">
        <f t="shared" si="497"/>
        <v>0</v>
      </c>
      <c r="AY652" s="26" t="s">
        <v>24</v>
      </c>
      <c r="AZ652" s="32">
        <f t="shared" si="498"/>
        <v>0</v>
      </c>
      <c r="BA652" s="26" t="s">
        <v>91</v>
      </c>
      <c r="BB652" s="32">
        <f t="shared" si="499"/>
        <v>0</v>
      </c>
      <c r="BC652" s="26" t="s">
        <v>81</v>
      </c>
      <c r="BD652" s="32">
        <f t="shared" si="500"/>
        <v>0</v>
      </c>
      <c r="BE652" s="26" t="s">
        <v>66</v>
      </c>
      <c r="BF652" s="32">
        <f t="shared" si="501"/>
        <v>0</v>
      </c>
      <c r="BG652" s="26" t="s">
        <v>92</v>
      </c>
      <c r="BH652" s="32">
        <f t="shared" si="502"/>
        <v>0</v>
      </c>
      <c r="BI652" s="26">
        <v>15</v>
      </c>
      <c r="BJ652" s="26" t="s">
        <v>20</v>
      </c>
      <c r="BK652" s="32">
        <f t="shared" si="503"/>
        <v>0</v>
      </c>
      <c r="BL652" s="26" t="s">
        <v>24</v>
      </c>
      <c r="BM652" s="32">
        <f t="shared" si="504"/>
        <v>0</v>
      </c>
      <c r="BN652" s="26" t="s">
        <v>91</v>
      </c>
      <c r="BO652" s="32">
        <f t="shared" si="505"/>
        <v>0</v>
      </c>
      <c r="BP652" s="26" t="s">
        <v>81</v>
      </c>
      <c r="BQ652" s="32">
        <f t="shared" si="506"/>
        <v>0</v>
      </c>
      <c r="BR652" s="26" t="s">
        <v>66</v>
      </c>
      <c r="BS652" s="32">
        <f t="shared" si="507"/>
        <v>0</v>
      </c>
      <c r="BT652" s="26" t="s">
        <v>92</v>
      </c>
      <c r="BU652" s="32">
        <f t="shared" si="508"/>
        <v>0</v>
      </c>
      <c r="BV652" s="26">
        <v>15</v>
      </c>
      <c r="BW652" s="26" t="s">
        <v>90</v>
      </c>
      <c r="BX652" s="32">
        <f t="shared" si="509"/>
        <v>0</v>
      </c>
      <c r="BY652" s="26" t="s">
        <v>24</v>
      </c>
      <c r="BZ652" s="32">
        <f t="shared" si="510"/>
        <v>0</v>
      </c>
      <c r="CA652" s="26" t="s">
        <v>91</v>
      </c>
      <c r="CB652" s="32">
        <f t="shared" si="511"/>
        <v>0</v>
      </c>
      <c r="CC652" s="26" t="s">
        <v>81</v>
      </c>
      <c r="CD652" s="32">
        <f t="shared" si="512"/>
        <v>0</v>
      </c>
      <c r="CE652" s="26" t="s">
        <v>66</v>
      </c>
      <c r="CF652" s="32">
        <f t="shared" si="513"/>
        <v>0</v>
      </c>
      <c r="CG652" s="26" t="s">
        <v>92</v>
      </c>
      <c r="CH652" s="32">
        <f t="shared" si="514"/>
        <v>0</v>
      </c>
      <c r="CI652" s="26">
        <v>15</v>
      </c>
      <c r="CJ652" s="26" t="s">
        <v>90</v>
      </c>
      <c r="CK652" s="32">
        <f t="shared" si="515"/>
        <v>0</v>
      </c>
      <c r="CL652" s="26" t="s">
        <v>24</v>
      </c>
      <c r="CM652" s="32">
        <f t="shared" si="516"/>
        <v>0</v>
      </c>
      <c r="CN652" s="26" t="s">
        <v>93</v>
      </c>
      <c r="CO652" s="32">
        <f t="shared" si="517"/>
        <v>0</v>
      </c>
      <c r="CP652" s="26" t="s">
        <v>81</v>
      </c>
      <c r="CQ652" s="32">
        <f t="shared" si="518"/>
        <v>0</v>
      </c>
      <c r="CR652" s="26" t="s">
        <v>66</v>
      </c>
      <c r="CS652" s="32">
        <f t="shared" si="519"/>
        <v>0</v>
      </c>
      <c r="CT652" s="26" t="s">
        <v>92</v>
      </c>
      <c r="CU652" s="32">
        <f t="shared" si="520"/>
        <v>0</v>
      </c>
    </row>
    <row r="653" spans="1:99" ht="15.75" x14ac:dyDescent="0.15">
      <c r="A653" s="23" t="s">
        <v>1393</v>
      </c>
      <c r="B653" s="70" t="s">
        <v>1394</v>
      </c>
      <c r="C653" s="23" t="s">
        <v>160</v>
      </c>
      <c r="D653" s="23" t="s">
        <v>9</v>
      </c>
      <c r="E653" s="25"/>
      <c r="F653" s="23">
        <v>0</v>
      </c>
      <c r="G653" s="26">
        <v>0</v>
      </c>
      <c r="H653" s="26">
        <v>92</v>
      </c>
      <c r="I653" s="26">
        <v>87</v>
      </c>
      <c r="J653" s="26">
        <v>54</v>
      </c>
      <c r="K653" s="26">
        <v>60</v>
      </c>
      <c r="L653" s="26">
        <v>0</v>
      </c>
      <c r="M653" s="26">
        <v>0</v>
      </c>
      <c r="N653" s="27">
        <v>71</v>
      </c>
      <c r="O653" s="26">
        <v>70</v>
      </c>
      <c r="P653" s="26">
        <f t="shared" si="483"/>
        <v>434</v>
      </c>
      <c r="Q653" s="28" t="str">
        <f>IF(D653="物理类",IF(P653&gt;=分数线!$C$2,"本科",""),IF(D653="历史类",IF(P653&gt;=分数线!$C$3,"本科","")))</f>
        <v/>
      </c>
      <c r="R653" s="28">
        <f t="shared" si="484"/>
        <v>0</v>
      </c>
      <c r="S653" s="28" t="str">
        <f>IF(D653="物理类",IF(P653&gt;=分数线!$C$6,"重本",""),IF(D653="历史类",IF(P653&gt;=分数线!$C$7,"重本","")))</f>
        <v/>
      </c>
      <c r="T653" s="28">
        <f t="shared" si="485"/>
        <v>0</v>
      </c>
      <c r="U653" s="28">
        <f t="shared" si="486"/>
        <v>0</v>
      </c>
      <c r="V653" s="26">
        <v>15</v>
      </c>
      <c r="W653" s="26" t="s">
        <v>352</v>
      </c>
      <c r="X653" s="32">
        <f t="shared" si="524"/>
        <v>0</v>
      </c>
      <c r="Y653" s="26" t="s">
        <v>265</v>
      </c>
      <c r="Z653" s="32">
        <f t="shared" si="487"/>
        <v>0</v>
      </c>
      <c r="AA653" s="26" t="s">
        <v>348</v>
      </c>
      <c r="AB653" s="32">
        <f t="shared" si="488"/>
        <v>0</v>
      </c>
      <c r="AC653" s="49" t="s">
        <v>81</v>
      </c>
      <c r="AD653" s="32">
        <f t="shared" si="489"/>
        <v>0</v>
      </c>
      <c r="AE653" s="29" t="s">
        <v>66</v>
      </c>
      <c r="AF653" s="26">
        <f t="shared" si="525"/>
        <v>0</v>
      </c>
      <c r="AG653" s="29" t="s">
        <v>67</v>
      </c>
      <c r="AH653" s="32">
        <f t="shared" si="491"/>
        <v>0</v>
      </c>
      <c r="AI653" s="26">
        <v>15</v>
      </c>
      <c r="AJ653" s="26" t="s">
        <v>352</v>
      </c>
      <c r="AK653" s="32">
        <f t="shared" si="492"/>
        <v>0</v>
      </c>
      <c r="AL653" s="26" t="s">
        <v>265</v>
      </c>
      <c r="AM653" s="32">
        <f t="shared" si="493"/>
        <v>0</v>
      </c>
      <c r="AN653" s="26" t="s">
        <v>348</v>
      </c>
      <c r="AO653" s="32">
        <f t="shared" si="494"/>
        <v>0</v>
      </c>
      <c r="AP653" s="26" t="s">
        <v>81</v>
      </c>
      <c r="AQ653" s="32">
        <f t="shared" si="495"/>
        <v>0</v>
      </c>
      <c r="AR653" s="26" t="s">
        <v>66</v>
      </c>
      <c r="AS653" s="32">
        <f t="shared" si="521"/>
        <v>0</v>
      </c>
      <c r="AT653" s="26" t="s">
        <v>92</v>
      </c>
      <c r="AU653" s="32">
        <f t="shared" si="496"/>
        <v>0</v>
      </c>
      <c r="AV653" s="26">
        <v>15</v>
      </c>
      <c r="AW653" s="26" t="s">
        <v>20</v>
      </c>
      <c r="AX653" s="32">
        <f t="shared" si="497"/>
        <v>0</v>
      </c>
      <c r="AY653" s="26" t="s">
        <v>24</v>
      </c>
      <c r="AZ653" s="32">
        <f t="shared" si="498"/>
        <v>0</v>
      </c>
      <c r="BA653" s="26" t="s">
        <v>91</v>
      </c>
      <c r="BB653" s="32">
        <f t="shared" si="499"/>
        <v>0</v>
      </c>
      <c r="BC653" s="26" t="s">
        <v>81</v>
      </c>
      <c r="BD653" s="32">
        <f t="shared" si="500"/>
        <v>0</v>
      </c>
      <c r="BE653" s="26" t="s">
        <v>66</v>
      </c>
      <c r="BF653" s="32">
        <f t="shared" si="501"/>
        <v>0</v>
      </c>
      <c r="BG653" s="26" t="s">
        <v>92</v>
      </c>
      <c r="BH653" s="32">
        <f t="shared" si="502"/>
        <v>0</v>
      </c>
      <c r="BI653" s="26">
        <v>15</v>
      </c>
      <c r="BJ653" s="26" t="s">
        <v>20</v>
      </c>
      <c r="BK653" s="32">
        <f t="shared" si="503"/>
        <v>0</v>
      </c>
      <c r="BL653" s="26" t="s">
        <v>24</v>
      </c>
      <c r="BM653" s="32">
        <f t="shared" si="504"/>
        <v>0</v>
      </c>
      <c r="BN653" s="26" t="s">
        <v>91</v>
      </c>
      <c r="BO653" s="32">
        <f t="shared" si="505"/>
        <v>0</v>
      </c>
      <c r="BP653" s="26" t="s">
        <v>81</v>
      </c>
      <c r="BQ653" s="32">
        <f t="shared" si="506"/>
        <v>0</v>
      </c>
      <c r="BR653" s="26" t="s">
        <v>66</v>
      </c>
      <c r="BS653" s="32">
        <f t="shared" si="507"/>
        <v>0</v>
      </c>
      <c r="BT653" s="26" t="s">
        <v>92</v>
      </c>
      <c r="BU653" s="32">
        <f t="shared" si="508"/>
        <v>0</v>
      </c>
      <c r="BV653" s="26">
        <v>15</v>
      </c>
      <c r="BW653" s="26" t="s">
        <v>90</v>
      </c>
      <c r="BX653" s="32">
        <f t="shared" si="509"/>
        <v>0</v>
      </c>
      <c r="BY653" s="26" t="s">
        <v>24</v>
      </c>
      <c r="BZ653" s="32">
        <f t="shared" si="510"/>
        <v>0</v>
      </c>
      <c r="CA653" s="26" t="s">
        <v>91</v>
      </c>
      <c r="CB653" s="32">
        <f t="shared" si="511"/>
        <v>0</v>
      </c>
      <c r="CC653" s="26" t="s">
        <v>81</v>
      </c>
      <c r="CD653" s="32">
        <f t="shared" si="512"/>
        <v>0</v>
      </c>
      <c r="CE653" s="26" t="s">
        <v>66</v>
      </c>
      <c r="CF653" s="32">
        <f t="shared" si="513"/>
        <v>0</v>
      </c>
      <c r="CG653" s="26" t="s">
        <v>92</v>
      </c>
      <c r="CH653" s="32">
        <f t="shared" si="514"/>
        <v>0</v>
      </c>
      <c r="CI653" s="26">
        <v>15</v>
      </c>
      <c r="CJ653" s="26" t="s">
        <v>90</v>
      </c>
      <c r="CK653" s="32">
        <f t="shared" si="515"/>
        <v>0</v>
      </c>
      <c r="CL653" s="26" t="s">
        <v>24</v>
      </c>
      <c r="CM653" s="32">
        <f t="shared" si="516"/>
        <v>0</v>
      </c>
      <c r="CN653" s="26" t="s">
        <v>93</v>
      </c>
      <c r="CO653" s="32">
        <f t="shared" si="517"/>
        <v>0</v>
      </c>
      <c r="CP653" s="26" t="s">
        <v>81</v>
      </c>
      <c r="CQ653" s="32">
        <f t="shared" si="518"/>
        <v>0</v>
      </c>
      <c r="CR653" s="26" t="s">
        <v>66</v>
      </c>
      <c r="CS653" s="32">
        <f t="shared" si="519"/>
        <v>0</v>
      </c>
      <c r="CT653" s="26" t="s">
        <v>92</v>
      </c>
      <c r="CU653" s="32">
        <f t="shared" si="520"/>
        <v>0</v>
      </c>
    </row>
    <row r="654" spans="1:99" ht="15.75" x14ac:dyDescent="0.15">
      <c r="A654" s="23" t="s">
        <v>1395</v>
      </c>
      <c r="B654" s="24" t="s">
        <v>1396</v>
      </c>
      <c r="C654" s="23" t="s">
        <v>160</v>
      </c>
      <c r="D654" s="23" t="s">
        <v>9</v>
      </c>
      <c r="E654" s="25"/>
      <c r="F654" s="23">
        <v>0</v>
      </c>
      <c r="G654" s="26">
        <v>0</v>
      </c>
      <c r="H654" s="26">
        <v>105</v>
      </c>
      <c r="I654" s="26">
        <v>38</v>
      </c>
      <c r="J654" s="26">
        <v>87</v>
      </c>
      <c r="K654" s="26">
        <v>65</v>
      </c>
      <c r="L654" s="26">
        <v>0</v>
      </c>
      <c r="M654" s="26">
        <v>0</v>
      </c>
      <c r="N654" s="27">
        <v>57</v>
      </c>
      <c r="O654" s="26">
        <v>80</v>
      </c>
      <c r="P654" s="26">
        <f t="shared" si="483"/>
        <v>432</v>
      </c>
      <c r="Q654" s="28" t="str">
        <f>IF(D654="物理类",IF(P654&gt;=分数线!$C$2,"本科",""),IF(D654="历史类",IF(P654&gt;=分数线!$C$3,"本科","")))</f>
        <v/>
      </c>
      <c r="R654" s="28">
        <f t="shared" si="484"/>
        <v>0</v>
      </c>
      <c r="S654" s="28" t="str">
        <f>IF(D654="物理类",IF(P654&gt;=分数线!$C$6,"重本",""),IF(D654="历史类",IF(P654&gt;=分数线!$C$7,"重本","")))</f>
        <v/>
      </c>
      <c r="T654" s="28">
        <f t="shared" si="485"/>
        <v>0</v>
      </c>
      <c r="U654" s="28">
        <f t="shared" si="486"/>
        <v>0</v>
      </c>
      <c r="V654" s="26">
        <v>15</v>
      </c>
      <c r="W654" s="26" t="s">
        <v>347</v>
      </c>
      <c r="X654" s="30">
        <f t="shared" ref="X654:X691" si="526">IF($C654="应届",($U654*0.1)/6,IF($C654="往届","","NULL"))</f>
        <v>0</v>
      </c>
      <c r="Y654" s="26" t="s">
        <v>217</v>
      </c>
      <c r="Z654" s="32">
        <f t="shared" si="487"/>
        <v>0</v>
      </c>
      <c r="AA654" s="26" t="s">
        <v>348</v>
      </c>
      <c r="AB654" s="30">
        <f t="shared" si="488"/>
        <v>0</v>
      </c>
      <c r="AC654" s="49" t="s">
        <v>81</v>
      </c>
      <c r="AD654" s="30">
        <f t="shared" si="489"/>
        <v>0</v>
      </c>
      <c r="AE654" s="29" t="s">
        <v>470</v>
      </c>
      <c r="AF654" s="26">
        <f t="shared" si="525"/>
        <v>0</v>
      </c>
      <c r="AG654" s="29" t="s">
        <v>565</v>
      </c>
      <c r="AH654" s="30">
        <f t="shared" si="491"/>
        <v>0</v>
      </c>
      <c r="AI654" s="26">
        <v>15</v>
      </c>
      <c r="AJ654" s="26" t="s">
        <v>352</v>
      </c>
      <c r="AK654" s="32">
        <f t="shared" si="492"/>
        <v>0</v>
      </c>
      <c r="AL654" s="26" t="s">
        <v>265</v>
      </c>
      <c r="AM654" s="32">
        <f t="shared" si="493"/>
        <v>0</v>
      </c>
      <c r="AN654" s="26" t="s">
        <v>348</v>
      </c>
      <c r="AO654" s="32">
        <f t="shared" si="494"/>
        <v>0</v>
      </c>
      <c r="AP654" s="26" t="s">
        <v>81</v>
      </c>
      <c r="AQ654" s="32">
        <f t="shared" si="495"/>
        <v>0</v>
      </c>
      <c r="AR654" s="26" t="s">
        <v>66</v>
      </c>
      <c r="AS654" s="32">
        <f t="shared" si="521"/>
        <v>0</v>
      </c>
      <c r="AT654" s="26" t="s">
        <v>92</v>
      </c>
      <c r="AU654" s="30">
        <f t="shared" si="496"/>
        <v>0</v>
      </c>
      <c r="AV654" s="26">
        <v>15</v>
      </c>
      <c r="AW654" s="26" t="s">
        <v>20</v>
      </c>
      <c r="AX654" s="32">
        <f t="shared" si="497"/>
        <v>0</v>
      </c>
      <c r="AY654" s="26" t="s">
        <v>24</v>
      </c>
      <c r="AZ654" s="32">
        <f t="shared" si="498"/>
        <v>0</v>
      </c>
      <c r="BA654" s="26" t="s">
        <v>91</v>
      </c>
      <c r="BB654" s="32">
        <f t="shared" si="499"/>
        <v>0</v>
      </c>
      <c r="BC654" s="26" t="s">
        <v>81</v>
      </c>
      <c r="BD654" s="32">
        <f t="shared" si="500"/>
        <v>0</v>
      </c>
      <c r="BE654" s="26" t="s">
        <v>66</v>
      </c>
      <c r="BF654" s="32">
        <f t="shared" si="501"/>
        <v>0</v>
      </c>
      <c r="BG654" s="26" t="s">
        <v>92</v>
      </c>
      <c r="BH654" s="32">
        <f t="shared" si="502"/>
        <v>0</v>
      </c>
      <c r="BI654" s="26">
        <v>15</v>
      </c>
      <c r="BJ654" s="26" t="s">
        <v>20</v>
      </c>
      <c r="BK654" s="32">
        <f t="shared" si="503"/>
        <v>0</v>
      </c>
      <c r="BL654" s="26" t="s">
        <v>24</v>
      </c>
      <c r="BM654" s="32">
        <f t="shared" si="504"/>
        <v>0</v>
      </c>
      <c r="BN654" s="26" t="s">
        <v>91</v>
      </c>
      <c r="BO654" s="32">
        <f t="shared" si="505"/>
        <v>0</v>
      </c>
      <c r="BP654" s="26" t="s">
        <v>81</v>
      </c>
      <c r="BQ654" s="32">
        <f t="shared" si="506"/>
        <v>0</v>
      </c>
      <c r="BR654" s="26" t="s">
        <v>66</v>
      </c>
      <c r="BS654" s="32">
        <f t="shared" si="507"/>
        <v>0</v>
      </c>
      <c r="BT654" s="26" t="s">
        <v>92</v>
      </c>
      <c r="BU654" s="32">
        <f t="shared" si="508"/>
        <v>0</v>
      </c>
      <c r="BV654" s="26">
        <v>15</v>
      </c>
      <c r="BW654" s="26" t="s">
        <v>90</v>
      </c>
      <c r="BX654" s="32">
        <f t="shared" si="509"/>
        <v>0</v>
      </c>
      <c r="BY654" s="26" t="s">
        <v>24</v>
      </c>
      <c r="BZ654" s="32">
        <f t="shared" si="510"/>
        <v>0</v>
      </c>
      <c r="CA654" s="26" t="s">
        <v>91</v>
      </c>
      <c r="CB654" s="32">
        <f t="shared" si="511"/>
        <v>0</v>
      </c>
      <c r="CC654" s="26" t="s">
        <v>81</v>
      </c>
      <c r="CD654" s="32">
        <f t="shared" si="512"/>
        <v>0</v>
      </c>
      <c r="CE654" s="26" t="s">
        <v>66</v>
      </c>
      <c r="CF654" s="32">
        <f t="shared" si="513"/>
        <v>0</v>
      </c>
      <c r="CG654" s="26" t="s">
        <v>92</v>
      </c>
      <c r="CH654" s="32">
        <f t="shared" si="514"/>
        <v>0</v>
      </c>
      <c r="CI654" s="26">
        <v>15</v>
      </c>
      <c r="CJ654" s="26" t="s">
        <v>90</v>
      </c>
      <c r="CK654" s="32">
        <f t="shared" si="515"/>
        <v>0</v>
      </c>
      <c r="CL654" s="26" t="s">
        <v>24</v>
      </c>
      <c r="CM654" s="32">
        <f t="shared" si="516"/>
        <v>0</v>
      </c>
      <c r="CN654" s="26" t="s">
        <v>93</v>
      </c>
      <c r="CO654" s="32">
        <f t="shared" si="517"/>
        <v>0</v>
      </c>
      <c r="CP654" s="26" t="s">
        <v>81</v>
      </c>
      <c r="CQ654" s="32">
        <f t="shared" si="518"/>
        <v>0</v>
      </c>
      <c r="CR654" s="26" t="s">
        <v>66</v>
      </c>
      <c r="CS654" s="32">
        <f t="shared" si="519"/>
        <v>0</v>
      </c>
      <c r="CT654" s="26" t="s">
        <v>92</v>
      </c>
      <c r="CU654" s="32">
        <f t="shared" si="520"/>
        <v>0</v>
      </c>
    </row>
    <row r="655" spans="1:99" ht="15.75" x14ac:dyDescent="0.15">
      <c r="A655" s="23" t="s">
        <v>1397</v>
      </c>
      <c r="B655" s="70" t="s">
        <v>1398</v>
      </c>
      <c r="C655" s="23" t="s">
        <v>160</v>
      </c>
      <c r="D655" s="23" t="s">
        <v>9</v>
      </c>
      <c r="E655" s="25"/>
      <c r="F655" s="23">
        <v>0</v>
      </c>
      <c r="G655" s="26">
        <v>0</v>
      </c>
      <c r="H655" s="26">
        <v>98</v>
      </c>
      <c r="I655" s="26">
        <v>57</v>
      </c>
      <c r="J655" s="26">
        <v>67</v>
      </c>
      <c r="K655" s="26">
        <v>64</v>
      </c>
      <c r="L655" s="26">
        <v>0</v>
      </c>
      <c r="M655" s="26">
        <v>0</v>
      </c>
      <c r="N655" s="27">
        <v>61</v>
      </c>
      <c r="O655" s="26">
        <v>83</v>
      </c>
      <c r="P655" s="26">
        <f t="shared" si="483"/>
        <v>430</v>
      </c>
      <c r="Q655" s="28" t="str">
        <f>IF(D655="物理类",IF(P655&gt;=分数线!$C$2,"本科",""),IF(D655="历史类",IF(P655&gt;=分数线!$C$3,"本科","")))</f>
        <v/>
      </c>
      <c r="R655" s="28">
        <f t="shared" si="484"/>
        <v>0</v>
      </c>
      <c r="S655" s="28" t="str">
        <f>IF(D655="物理类",IF(P655&gt;=分数线!$C$6,"重本",""),IF(D655="历史类",IF(P655&gt;=分数线!$C$7,"重本","")))</f>
        <v/>
      </c>
      <c r="T655" s="28">
        <f t="shared" si="485"/>
        <v>0</v>
      </c>
      <c r="U655" s="28">
        <f t="shared" si="486"/>
        <v>0</v>
      </c>
      <c r="V655" s="26">
        <v>15</v>
      </c>
      <c r="W655" s="26" t="s">
        <v>343</v>
      </c>
      <c r="X655" s="32">
        <f t="shared" si="526"/>
        <v>0</v>
      </c>
      <c r="Y655" s="26" t="s">
        <v>79</v>
      </c>
      <c r="Z655" s="32">
        <f t="shared" si="487"/>
        <v>0</v>
      </c>
      <c r="AA655" s="26" t="s">
        <v>344</v>
      </c>
      <c r="AB655" s="32">
        <f t="shared" si="488"/>
        <v>0</v>
      </c>
      <c r="AC655" s="49" t="s">
        <v>933</v>
      </c>
      <c r="AD655" s="32">
        <f t="shared" si="489"/>
        <v>0</v>
      </c>
      <c r="AE655" s="29" t="s">
        <v>82</v>
      </c>
      <c r="AF655" s="26">
        <f t="shared" si="525"/>
        <v>0</v>
      </c>
      <c r="AG655" s="29" t="s">
        <v>565</v>
      </c>
      <c r="AH655" s="32">
        <f t="shared" si="491"/>
        <v>0</v>
      </c>
      <c r="AI655" s="26">
        <v>15</v>
      </c>
      <c r="AJ655" s="26" t="s">
        <v>352</v>
      </c>
      <c r="AK655" s="32">
        <f t="shared" si="492"/>
        <v>0</v>
      </c>
      <c r="AL655" s="26" t="s">
        <v>265</v>
      </c>
      <c r="AM655" s="32">
        <f t="shared" si="493"/>
        <v>0</v>
      </c>
      <c r="AN655" s="26" t="s">
        <v>348</v>
      </c>
      <c r="AO655" s="32">
        <f t="shared" si="494"/>
        <v>0</v>
      </c>
      <c r="AP655" s="26" t="s">
        <v>81</v>
      </c>
      <c r="AQ655" s="32">
        <f t="shared" si="495"/>
        <v>0</v>
      </c>
      <c r="AR655" s="26" t="s">
        <v>66</v>
      </c>
      <c r="AS655" s="32">
        <f t="shared" si="521"/>
        <v>0</v>
      </c>
      <c r="AT655" s="26" t="s">
        <v>92</v>
      </c>
      <c r="AU655" s="32">
        <f t="shared" si="496"/>
        <v>0</v>
      </c>
      <c r="AV655" s="26">
        <v>15</v>
      </c>
      <c r="AW655" s="26" t="s">
        <v>20</v>
      </c>
      <c r="AX655" s="32">
        <f t="shared" si="497"/>
        <v>0</v>
      </c>
      <c r="AY655" s="26" t="s">
        <v>24</v>
      </c>
      <c r="AZ655" s="32">
        <f t="shared" si="498"/>
        <v>0</v>
      </c>
      <c r="BA655" s="26" t="s">
        <v>91</v>
      </c>
      <c r="BB655" s="32">
        <f t="shared" si="499"/>
        <v>0</v>
      </c>
      <c r="BC655" s="26" t="s">
        <v>81</v>
      </c>
      <c r="BD655" s="32">
        <f t="shared" si="500"/>
        <v>0</v>
      </c>
      <c r="BE655" s="26" t="s">
        <v>66</v>
      </c>
      <c r="BF655" s="32">
        <f t="shared" si="501"/>
        <v>0</v>
      </c>
      <c r="BG655" s="26" t="s">
        <v>92</v>
      </c>
      <c r="BH655" s="32">
        <f t="shared" si="502"/>
        <v>0</v>
      </c>
      <c r="BI655" s="26">
        <v>15</v>
      </c>
      <c r="BJ655" s="26" t="s">
        <v>20</v>
      </c>
      <c r="BK655" s="32">
        <f t="shared" si="503"/>
        <v>0</v>
      </c>
      <c r="BL655" s="26" t="s">
        <v>24</v>
      </c>
      <c r="BM655" s="32">
        <f t="shared" si="504"/>
        <v>0</v>
      </c>
      <c r="BN655" s="26" t="s">
        <v>91</v>
      </c>
      <c r="BO655" s="32">
        <f t="shared" si="505"/>
        <v>0</v>
      </c>
      <c r="BP655" s="26" t="s">
        <v>81</v>
      </c>
      <c r="BQ655" s="32">
        <f t="shared" si="506"/>
        <v>0</v>
      </c>
      <c r="BR655" s="26" t="s">
        <v>66</v>
      </c>
      <c r="BS655" s="32">
        <f t="shared" si="507"/>
        <v>0</v>
      </c>
      <c r="BT655" s="26" t="s">
        <v>92</v>
      </c>
      <c r="BU655" s="32">
        <f t="shared" si="508"/>
        <v>0</v>
      </c>
      <c r="BV655" s="26">
        <v>15</v>
      </c>
      <c r="BW655" s="26" t="s">
        <v>90</v>
      </c>
      <c r="BX655" s="32">
        <f t="shared" si="509"/>
        <v>0</v>
      </c>
      <c r="BY655" s="26" t="s">
        <v>24</v>
      </c>
      <c r="BZ655" s="32">
        <f t="shared" si="510"/>
        <v>0</v>
      </c>
      <c r="CA655" s="26" t="s">
        <v>91</v>
      </c>
      <c r="CB655" s="32">
        <f t="shared" si="511"/>
        <v>0</v>
      </c>
      <c r="CC655" s="26" t="s">
        <v>81</v>
      </c>
      <c r="CD655" s="32">
        <f t="shared" si="512"/>
        <v>0</v>
      </c>
      <c r="CE655" s="26" t="s">
        <v>66</v>
      </c>
      <c r="CF655" s="32">
        <f t="shared" si="513"/>
        <v>0</v>
      </c>
      <c r="CG655" s="26" t="s">
        <v>92</v>
      </c>
      <c r="CH655" s="32">
        <f t="shared" si="514"/>
        <v>0</v>
      </c>
      <c r="CI655" s="26">
        <v>15</v>
      </c>
      <c r="CJ655" s="26" t="s">
        <v>90</v>
      </c>
      <c r="CK655" s="32">
        <f t="shared" si="515"/>
        <v>0</v>
      </c>
      <c r="CL655" s="26" t="s">
        <v>24</v>
      </c>
      <c r="CM655" s="32">
        <f t="shared" si="516"/>
        <v>0</v>
      </c>
      <c r="CN655" s="26" t="s">
        <v>93</v>
      </c>
      <c r="CO655" s="32">
        <f t="shared" si="517"/>
        <v>0</v>
      </c>
      <c r="CP655" s="26" t="s">
        <v>81</v>
      </c>
      <c r="CQ655" s="32">
        <f t="shared" si="518"/>
        <v>0</v>
      </c>
      <c r="CR655" s="26" t="s">
        <v>66</v>
      </c>
      <c r="CS655" s="32">
        <f t="shared" si="519"/>
        <v>0</v>
      </c>
      <c r="CT655" s="26" t="s">
        <v>92</v>
      </c>
      <c r="CU655" s="32">
        <f t="shared" si="520"/>
        <v>0</v>
      </c>
    </row>
    <row r="656" spans="1:99" ht="15.75" x14ac:dyDescent="0.15">
      <c r="A656" s="23" t="s">
        <v>1399</v>
      </c>
      <c r="B656" s="70" t="s">
        <v>1400</v>
      </c>
      <c r="C656" s="23" t="s">
        <v>160</v>
      </c>
      <c r="D656" s="23" t="s">
        <v>9</v>
      </c>
      <c r="E656" s="25"/>
      <c r="F656" s="23">
        <v>0</v>
      </c>
      <c r="G656" s="26">
        <v>0</v>
      </c>
      <c r="H656" s="26">
        <v>80</v>
      </c>
      <c r="I656" s="26">
        <v>73</v>
      </c>
      <c r="J656" s="26">
        <v>75</v>
      </c>
      <c r="K656" s="26">
        <v>51</v>
      </c>
      <c r="L656" s="26">
        <v>0</v>
      </c>
      <c r="M656" s="26">
        <v>0</v>
      </c>
      <c r="N656" s="27">
        <v>77</v>
      </c>
      <c r="O656" s="26">
        <v>73</v>
      </c>
      <c r="P656" s="26">
        <f t="shared" si="483"/>
        <v>429</v>
      </c>
      <c r="Q656" s="28" t="str">
        <f>IF(D656="物理类",IF(P656&gt;=分数线!$C$2,"本科",""),IF(D656="历史类",IF(P656&gt;=分数线!$C$3,"本科","")))</f>
        <v/>
      </c>
      <c r="R656" s="28">
        <f t="shared" si="484"/>
        <v>0</v>
      </c>
      <c r="S656" s="28" t="str">
        <f>IF(D656="物理类",IF(P656&gt;=分数线!$C$6,"重本",""),IF(D656="历史类",IF(P656&gt;=分数线!$C$7,"重本","")))</f>
        <v/>
      </c>
      <c r="T656" s="28">
        <f t="shared" si="485"/>
        <v>0</v>
      </c>
      <c r="U656" s="28">
        <f t="shared" si="486"/>
        <v>0</v>
      </c>
      <c r="V656" s="26">
        <v>15</v>
      </c>
      <c r="W656" s="26" t="s">
        <v>352</v>
      </c>
      <c r="X656" s="30">
        <f t="shared" si="526"/>
        <v>0</v>
      </c>
      <c r="Y656" s="26" t="s">
        <v>265</v>
      </c>
      <c r="Z656" s="32">
        <f t="shared" si="487"/>
        <v>0</v>
      </c>
      <c r="AA656" s="26" t="s">
        <v>348</v>
      </c>
      <c r="AB656" s="30">
        <f t="shared" si="488"/>
        <v>0</v>
      </c>
      <c r="AC656" s="49" t="s">
        <v>81</v>
      </c>
      <c r="AD656" s="30">
        <f t="shared" si="489"/>
        <v>0</v>
      </c>
      <c r="AE656" s="29" t="s">
        <v>66</v>
      </c>
      <c r="AF656" s="26">
        <f t="shared" si="525"/>
        <v>0</v>
      </c>
      <c r="AG656" s="29" t="s">
        <v>67</v>
      </c>
      <c r="AH656" s="30">
        <f t="shared" si="491"/>
        <v>0</v>
      </c>
      <c r="AI656" s="26">
        <v>15</v>
      </c>
      <c r="AJ656" s="26" t="s">
        <v>352</v>
      </c>
      <c r="AK656" s="32">
        <f t="shared" si="492"/>
        <v>0</v>
      </c>
      <c r="AL656" s="26" t="s">
        <v>265</v>
      </c>
      <c r="AM656" s="32">
        <f t="shared" si="493"/>
        <v>0</v>
      </c>
      <c r="AN656" s="26" t="s">
        <v>348</v>
      </c>
      <c r="AO656" s="32">
        <f t="shared" si="494"/>
        <v>0</v>
      </c>
      <c r="AP656" s="26" t="s">
        <v>81</v>
      </c>
      <c r="AQ656" s="32">
        <f t="shared" si="495"/>
        <v>0</v>
      </c>
      <c r="AR656" s="26" t="s">
        <v>66</v>
      </c>
      <c r="AS656" s="32">
        <f t="shared" si="521"/>
        <v>0</v>
      </c>
      <c r="AT656" s="26" t="s">
        <v>92</v>
      </c>
      <c r="AU656" s="30">
        <f t="shared" si="496"/>
        <v>0</v>
      </c>
      <c r="AV656" s="26">
        <v>15</v>
      </c>
      <c r="AW656" s="26" t="s">
        <v>20</v>
      </c>
      <c r="AX656" s="32">
        <f t="shared" si="497"/>
        <v>0</v>
      </c>
      <c r="AY656" s="26" t="s">
        <v>24</v>
      </c>
      <c r="AZ656" s="32">
        <f t="shared" si="498"/>
        <v>0</v>
      </c>
      <c r="BA656" s="26" t="s">
        <v>91</v>
      </c>
      <c r="BB656" s="32">
        <f t="shared" si="499"/>
        <v>0</v>
      </c>
      <c r="BC656" s="26" t="s">
        <v>81</v>
      </c>
      <c r="BD656" s="32">
        <f t="shared" si="500"/>
        <v>0</v>
      </c>
      <c r="BE656" s="26" t="s">
        <v>66</v>
      </c>
      <c r="BF656" s="32">
        <f t="shared" si="501"/>
        <v>0</v>
      </c>
      <c r="BG656" s="26" t="s">
        <v>92</v>
      </c>
      <c r="BH656" s="32">
        <f t="shared" si="502"/>
        <v>0</v>
      </c>
      <c r="BI656" s="26">
        <v>15</v>
      </c>
      <c r="BJ656" s="26" t="s">
        <v>20</v>
      </c>
      <c r="BK656" s="32">
        <f t="shared" si="503"/>
        <v>0</v>
      </c>
      <c r="BL656" s="26" t="s">
        <v>24</v>
      </c>
      <c r="BM656" s="32">
        <f t="shared" si="504"/>
        <v>0</v>
      </c>
      <c r="BN656" s="26" t="s">
        <v>91</v>
      </c>
      <c r="BO656" s="32">
        <f t="shared" si="505"/>
        <v>0</v>
      </c>
      <c r="BP656" s="26" t="s">
        <v>81</v>
      </c>
      <c r="BQ656" s="32">
        <f t="shared" si="506"/>
        <v>0</v>
      </c>
      <c r="BR656" s="26" t="s">
        <v>66</v>
      </c>
      <c r="BS656" s="32">
        <f t="shared" si="507"/>
        <v>0</v>
      </c>
      <c r="BT656" s="26" t="s">
        <v>92</v>
      </c>
      <c r="BU656" s="32">
        <f t="shared" si="508"/>
        <v>0</v>
      </c>
      <c r="BV656" s="26">
        <v>15</v>
      </c>
      <c r="BW656" s="26" t="s">
        <v>90</v>
      </c>
      <c r="BX656" s="32">
        <f t="shared" si="509"/>
        <v>0</v>
      </c>
      <c r="BY656" s="26" t="s">
        <v>24</v>
      </c>
      <c r="BZ656" s="32">
        <f t="shared" si="510"/>
        <v>0</v>
      </c>
      <c r="CA656" s="26" t="s">
        <v>91</v>
      </c>
      <c r="CB656" s="32">
        <f t="shared" si="511"/>
        <v>0</v>
      </c>
      <c r="CC656" s="26" t="s">
        <v>81</v>
      </c>
      <c r="CD656" s="32">
        <f t="shared" si="512"/>
        <v>0</v>
      </c>
      <c r="CE656" s="26" t="s">
        <v>66</v>
      </c>
      <c r="CF656" s="32">
        <f t="shared" si="513"/>
        <v>0</v>
      </c>
      <c r="CG656" s="26" t="s">
        <v>92</v>
      </c>
      <c r="CH656" s="32">
        <f t="shared" si="514"/>
        <v>0</v>
      </c>
      <c r="CI656" s="26">
        <v>15</v>
      </c>
      <c r="CJ656" s="26" t="s">
        <v>90</v>
      </c>
      <c r="CK656" s="32">
        <f t="shared" si="515"/>
        <v>0</v>
      </c>
      <c r="CL656" s="26" t="s">
        <v>24</v>
      </c>
      <c r="CM656" s="32">
        <f t="shared" si="516"/>
        <v>0</v>
      </c>
      <c r="CN656" s="26" t="s">
        <v>93</v>
      </c>
      <c r="CO656" s="32">
        <f t="shared" si="517"/>
        <v>0</v>
      </c>
      <c r="CP656" s="26" t="s">
        <v>81</v>
      </c>
      <c r="CQ656" s="32">
        <f t="shared" si="518"/>
        <v>0</v>
      </c>
      <c r="CR656" s="26" t="s">
        <v>66</v>
      </c>
      <c r="CS656" s="32">
        <f t="shared" si="519"/>
        <v>0</v>
      </c>
      <c r="CT656" s="26" t="s">
        <v>92</v>
      </c>
      <c r="CU656" s="32">
        <f t="shared" si="520"/>
        <v>0</v>
      </c>
    </row>
    <row r="657" spans="1:99" ht="15.75" x14ac:dyDescent="0.15">
      <c r="A657" s="23" t="s">
        <v>1401</v>
      </c>
      <c r="B657" s="24" t="s">
        <v>1402</v>
      </c>
      <c r="C657" s="23" t="s">
        <v>160</v>
      </c>
      <c r="D657" s="23" t="s">
        <v>9</v>
      </c>
      <c r="E657" s="25"/>
      <c r="F657" s="23">
        <v>0</v>
      </c>
      <c r="G657" s="26">
        <v>0</v>
      </c>
      <c r="H657" s="26">
        <v>97</v>
      </c>
      <c r="I657" s="26">
        <v>60</v>
      </c>
      <c r="J657" s="26">
        <v>49</v>
      </c>
      <c r="K657" s="26">
        <v>63</v>
      </c>
      <c r="L657" s="26">
        <v>0</v>
      </c>
      <c r="M657" s="26">
        <v>0</v>
      </c>
      <c r="N657" s="27">
        <v>83</v>
      </c>
      <c r="O657" s="26">
        <v>72</v>
      </c>
      <c r="P657" s="26">
        <f t="shared" si="483"/>
        <v>424</v>
      </c>
      <c r="Q657" s="28" t="str">
        <f>IF(D657="物理类",IF(P657&gt;=分数线!$C$2,"本科",""),IF(D657="历史类",IF(P657&gt;=分数线!$C$3,"本科","")))</f>
        <v/>
      </c>
      <c r="R657" s="28">
        <f t="shared" si="484"/>
        <v>0</v>
      </c>
      <c r="S657" s="28" t="str">
        <f>IF(D657="物理类",IF(P657&gt;=分数线!$C$6,"重本",""),IF(D657="历史类",IF(P657&gt;=分数线!$C$7,"重本","")))</f>
        <v/>
      </c>
      <c r="T657" s="28">
        <f t="shared" si="485"/>
        <v>0</v>
      </c>
      <c r="U657" s="28">
        <f t="shared" si="486"/>
        <v>0</v>
      </c>
      <c r="V657" s="26">
        <v>15</v>
      </c>
      <c r="W657" s="26" t="s">
        <v>78</v>
      </c>
      <c r="X657" s="32">
        <f t="shared" si="526"/>
        <v>0</v>
      </c>
      <c r="Y657" s="26" t="s">
        <v>161</v>
      </c>
      <c r="Z657" s="32">
        <f t="shared" si="487"/>
        <v>0</v>
      </c>
      <c r="AA657" s="26" t="s">
        <v>359</v>
      </c>
      <c r="AB657" s="32">
        <f t="shared" si="488"/>
        <v>0</v>
      </c>
      <c r="AC657" s="49" t="s">
        <v>27</v>
      </c>
      <c r="AD657" s="32">
        <f t="shared" si="489"/>
        <v>0</v>
      </c>
      <c r="AE657" s="29" t="s">
        <v>82</v>
      </c>
      <c r="AF657" s="26">
        <f t="shared" si="525"/>
        <v>0</v>
      </c>
      <c r="AG657" s="29" t="s">
        <v>92</v>
      </c>
      <c r="AH657" s="32">
        <f t="shared" si="491"/>
        <v>0</v>
      </c>
      <c r="AI657" s="26">
        <v>15</v>
      </c>
      <c r="AJ657" s="26" t="s">
        <v>352</v>
      </c>
      <c r="AK657" s="32">
        <f t="shared" si="492"/>
        <v>0</v>
      </c>
      <c r="AL657" s="26" t="s">
        <v>265</v>
      </c>
      <c r="AM657" s="32">
        <f t="shared" si="493"/>
        <v>0</v>
      </c>
      <c r="AN657" s="26" t="s">
        <v>348</v>
      </c>
      <c r="AO657" s="32">
        <f t="shared" si="494"/>
        <v>0</v>
      </c>
      <c r="AP657" s="26" t="s">
        <v>81</v>
      </c>
      <c r="AQ657" s="32">
        <f t="shared" si="495"/>
        <v>0</v>
      </c>
      <c r="AR657" s="26" t="s">
        <v>66</v>
      </c>
      <c r="AS657" s="32">
        <f t="shared" si="521"/>
        <v>0</v>
      </c>
      <c r="AT657" s="26" t="s">
        <v>92</v>
      </c>
      <c r="AU657" s="32">
        <f t="shared" si="496"/>
        <v>0</v>
      </c>
      <c r="AV657" s="26">
        <v>15</v>
      </c>
      <c r="AW657" s="26" t="s">
        <v>20</v>
      </c>
      <c r="AX657" s="32">
        <f t="shared" si="497"/>
        <v>0</v>
      </c>
      <c r="AY657" s="26" t="s">
        <v>24</v>
      </c>
      <c r="AZ657" s="32">
        <f t="shared" si="498"/>
        <v>0</v>
      </c>
      <c r="BA657" s="26" t="s">
        <v>91</v>
      </c>
      <c r="BB657" s="32">
        <f t="shared" si="499"/>
        <v>0</v>
      </c>
      <c r="BC657" s="26" t="s">
        <v>81</v>
      </c>
      <c r="BD657" s="32">
        <f t="shared" si="500"/>
        <v>0</v>
      </c>
      <c r="BE657" s="26" t="s">
        <v>66</v>
      </c>
      <c r="BF657" s="32">
        <f t="shared" si="501"/>
        <v>0</v>
      </c>
      <c r="BG657" s="26" t="s">
        <v>92</v>
      </c>
      <c r="BH657" s="32">
        <f t="shared" si="502"/>
        <v>0</v>
      </c>
      <c r="BI657" s="26" t="e">
        <v>#N/A</v>
      </c>
      <c r="BJ657" s="26" t="e">
        <v>#N/A</v>
      </c>
      <c r="BK657" s="32">
        <f t="shared" si="503"/>
        <v>0</v>
      </c>
      <c r="BL657" s="26" t="e">
        <v>#N/A</v>
      </c>
      <c r="BM657" s="32">
        <f t="shared" si="504"/>
        <v>0</v>
      </c>
      <c r="BN657" s="26" t="e">
        <v>#N/A</v>
      </c>
      <c r="BO657" s="32">
        <f t="shared" si="505"/>
        <v>0</v>
      </c>
      <c r="BP657" s="26" t="e">
        <v>#N/A</v>
      </c>
      <c r="BQ657" s="32">
        <f t="shared" si="506"/>
        <v>0</v>
      </c>
      <c r="BR657" s="26" t="e">
        <v>#N/A</v>
      </c>
      <c r="BS657" s="32">
        <f t="shared" si="507"/>
        <v>0</v>
      </c>
      <c r="BT657" s="26" t="e">
        <v>#N/A</v>
      </c>
      <c r="BU657" s="32">
        <f t="shared" si="508"/>
        <v>0</v>
      </c>
      <c r="BV657" s="26" t="e">
        <v>#N/A</v>
      </c>
      <c r="BW657" s="26" t="e">
        <v>#N/A</v>
      </c>
      <c r="BX657" s="32">
        <f t="shared" si="509"/>
        <v>0</v>
      </c>
      <c r="BY657" s="26" t="e">
        <v>#N/A</v>
      </c>
      <c r="BZ657" s="32">
        <f t="shared" si="510"/>
        <v>0</v>
      </c>
      <c r="CA657" s="26" t="e">
        <v>#N/A</v>
      </c>
      <c r="CB657" s="32">
        <f t="shared" si="511"/>
        <v>0</v>
      </c>
      <c r="CC657" s="26" t="e">
        <v>#N/A</v>
      </c>
      <c r="CD657" s="32">
        <f t="shared" si="512"/>
        <v>0</v>
      </c>
      <c r="CE657" s="26" t="e">
        <v>#N/A</v>
      </c>
      <c r="CF657" s="32">
        <f t="shared" si="513"/>
        <v>0</v>
      </c>
      <c r="CG657" s="26" t="e">
        <v>#N/A</v>
      </c>
      <c r="CH657" s="32">
        <f t="shared" si="514"/>
        <v>0</v>
      </c>
      <c r="CI657" s="26">
        <v>15</v>
      </c>
      <c r="CJ657" s="26" t="s">
        <v>90</v>
      </c>
      <c r="CK657" s="32">
        <f t="shared" si="515"/>
        <v>0</v>
      </c>
      <c r="CL657" s="26" t="s">
        <v>24</v>
      </c>
      <c r="CM657" s="32">
        <f t="shared" si="516"/>
        <v>0</v>
      </c>
      <c r="CN657" s="26" t="s">
        <v>93</v>
      </c>
      <c r="CO657" s="32">
        <f t="shared" si="517"/>
        <v>0</v>
      </c>
      <c r="CP657" s="26" t="s">
        <v>81</v>
      </c>
      <c r="CQ657" s="32">
        <f t="shared" si="518"/>
        <v>0</v>
      </c>
      <c r="CR657" s="26" t="s">
        <v>66</v>
      </c>
      <c r="CS657" s="32">
        <f t="shared" si="519"/>
        <v>0</v>
      </c>
      <c r="CT657" s="26" t="s">
        <v>92</v>
      </c>
      <c r="CU657" s="32">
        <f t="shared" si="520"/>
        <v>0</v>
      </c>
    </row>
    <row r="658" spans="1:99" ht="15.75" x14ac:dyDescent="0.15">
      <c r="A658" s="23" t="s">
        <v>1403</v>
      </c>
      <c r="B658" s="70" t="s">
        <v>1404</v>
      </c>
      <c r="C658" s="23" t="s">
        <v>160</v>
      </c>
      <c r="D658" s="23" t="s">
        <v>9</v>
      </c>
      <c r="E658" s="25"/>
      <c r="F658" s="23">
        <v>0</v>
      </c>
      <c r="G658" s="26">
        <v>0</v>
      </c>
      <c r="H658" s="26">
        <v>96</v>
      </c>
      <c r="I658" s="26">
        <v>57</v>
      </c>
      <c r="J658" s="26">
        <v>73</v>
      </c>
      <c r="K658" s="26">
        <v>67</v>
      </c>
      <c r="L658" s="26">
        <v>0</v>
      </c>
      <c r="M658" s="26">
        <v>0</v>
      </c>
      <c r="N658" s="27">
        <v>67</v>
      </c>
      <c r="O658" s="26">
        <v>56</v>
      </c>
      <c r="P658" s="26">
        <f t="shared" si="483"/>
        <v>416</v>
      </c>
      <c r="Q658" s="28" t="str">
        <f>IF(D658="物理类",IF(P658&gt;=分数线!$C$2,"本科",""),IF(D658="历史类",IF(P658&gt;=分数线!$C$3,"本科","")))</f>
        <v/>
      </c>
      <c r="R658" s="28">
        <f t="shared" si="484"/>
        <v>0</v>
      </c>
      <c r="S658" s="28" t="str">
        <f>IF(D658="物理类",IF(P658&gt;=分数线!$C$6,"重本",""),IF(D658="历史类",IF(P658&gt;=分数线!$C$7,"重本","")))</f>
        <v/>
      </c>
      <c r="T658" s="28">
        <f t="shared" si="485"/>
        <v>0</v>
      </c>
      <c r="U658" s="28">
        <f t="shared" si="486"/>
        <v>0</v>
      </c>
      <c r="V658" s="26">
        <v>15</v>
      </c>
      <c r="W658" s="26" t="s">
        <v>352</v>
      </c>
      <c r="X658" s="30">
        <f t="shared" si="526"/>
        <v>0</v>
      </c>
      <c r="Y658" s="26" t="s">
        <v>265</v>
      </c>
      <c r="Z658" s="32">
        <f t="shared" si="487"/>
        <v>0</v>
      </c>
      <c r="AA658" s="26" t="s">
        <v>348</v>
      </c>
      <c r="AB658" s="30">
        <f t="shared" si="488"/>
        <v>0</v>
      </c>
      <c r="AC658" s="49" t="s">
        <v>81</v>
      </c>
      <c r="AD658" s="30">
        <f t="shared" si="489"/>
        <v>0</v>
      </c>
      <c r="AE658" s="29" t="s">
        <v>66</v>
      </c>
      <c r="AF658" s="26">
        <f t="shared" si="525"/>
        <v>0</v>
      </c>
      <c r="AG658" s="29" t="s">
        <v>67</v>
      </c>
      <c r="AH658" s="30">
        <f t="shared" si="491"/>
        <v>0</v>
      </c>
      <c r="AI658" s="26">
        <v>15</v>
      </c>
      <c r="AJ658" s="26" t="s">
        <v>352</v>
      </c>
      <c r="AK658" s="32">
        <f t="shared" si="492"/>
        <v>0</v>
      </c>
      <c r="AL658" s="26" t="s">
        <v>265</v>
      </c>
      <c r="AM658" s="32">
        <f t="shared" si="493"/>
        <v>0</v>
      </c>
      <c r="AN658" s="26" t="s">
        <v>348</v>
      </c>
      <c r="AO658" s="32">
        <f t="shared" si="494"/>
        <v>0</v>
      </c>
      <c r="AP658" s="26" t="s">
        <v>81</v>
      </c>
      <c r="AQ658" s="32">
        <f t="shared" si="495"/>
        <v>0</v>
      </c>
      <c r="AR658" s="26" t="s">
        <v>66</v>
      </c>
      <c r="AS658" s="32">
        <f t="shared" si="521"/>
        <v>0</v>
      </c>
      <c r="AT658" s="26" t="s">
        <v>92</v>
      </c>
      <c r="AU658" s="30">
        <f t="shared" si="496"/>
        <v>0</v>
      </c>
      <c r="AV658" s="26">
        <v>15</v>
      </c>
      <c r="AW658" s="26" t="s">
        <v>20</v>
      </c>
      <c r="AX658" s="32">
        <f t="shared" si="497"/>
        <v>0</v>
      </c>
      <c r="AY658" s="26" t="s">
        <v>24</v>
      </c>
      <c r="AZ658" s="32">
        <f t="shared" si="498"/>
        <v>0</v>
      </c>
      <c r="BA658" s="26" t="s">
        <v>91</v>
      </c>
      <c r="BB658" s="32">
        <f t="shared" si="499"/>
        <v>0</v>
      </c>
      <c r="BC658" s="26" t="s">
        <v>81</v>
      </c>
      <c r="BD658" s="32">
        <f t="shared" si="500"/>
        <v>0</v>
      </c>
      <c r="BE658" s="26" t="s">
        <v>66</v>
      </c>
      <c r="BF658" s="32">
        <f t="shared" si="501"/>
        <v>0</v>
      </c>
      <c r="BG658" s="26" t="s">
        <v>92</v>
      </c>
      <c r="BH658" s="32">
        <f t="shared" si="502"/>
        <v>0</v>
      </c>
      <c r="BI658" s="26">
        <v>15</v>
      </c>
      <c r="BJ658" s="26" t="s">
        <v>20</v>
      </c>
      <c r="BK658" s="32">
        <f t="shared" si="503"/>
        <v>0</v>
      </c>
      <c r="BL658" s="26" t="s">
        <v>24</v>
      </c>
      <c r="BM658" s="32">
        <f t="shared" si="504"/>
        <v>0</v>
      </c>
      <c r="BN658" s="26" t="s">
        <v>91</v>
      </c>
      <c r="BO658" s="32">
        <f t="shared" si="505"/>
        <v>0</v>
      </c>
      <c r="BP658" s="26" t="s">
        <v>81</v>
      </c>
      <c r="BQ658" s="32">
        <f t="shared" si="506"/>
        <v>0</v>
      </c>
      <c r="BR658" s="26" t="s">
        <v>66</v>
      </c>
      <c r="BS658" s="32">
        <f t="shared" si="507"/>
        <v>0</v>
      </c>
      <c r="BT658" s="26" t="s">
        <v>92</v>
      </c>
      <c r="BU658" s="32">
        <f t="shared" si="508"/>
        <v>0</v>
      </c>
      <c r="BV658" s="26">
        <v>15</v>
      </c>
      <c r="BW658" s="26" t="s">
        <v>90</v>
      </c>
      <c r="BX658" s="32">
        <f t="shared" si="509"/>
        <v>0</v>
      </c>
      <c r="BY658" s="26" t="s">
        <v>24</v>
      </c>
      <c r="BZ658" s="32">
        <f t="shared" si="510"/>
        <v>0</v>
      </c>
      <c r="CA658" s="26" t="s">
        <v>91</v>
      </c>
      <c r="CB658" s="32">
        <f t="shared" si="511"/>
        <v>0</v>
      </c>
      <c r="CC658" s="26" t="s">
        <v>81</v>
      </c>
      <c r="CD658" s="32">
        <f t="shared" si="512"/>
        <v>0</v>
      </c>
      <c r="CE658" s="26" t="s">
        <v>66</v>
      </c>
      <c r="CF658" s="32">
        <f t="shared" si="513"/>
        <v>0</v>
      </c>
      <c r="CG658" s="26" t="s">
        <v>92</v>
      </c>
      <c r="CH658" s="32">
        <f t="shared" si="514"/>
        <v>0</v>
      </c>
      <c r="CI658" s="26">
        <v>15</v>
      </c>
      <c r="CJ658" s="26" t="s">
        <v>90</v>
      </c>
      <c r="CK658" s="32">
        <f t="shared" si="515"/>
        <v>0</v>
      </c>
      <c r="CL658" s="26" t="s">
        <v>24</v>
      </c>
      <c r="CM658" s="32">
        <f t="shared" si="516"/>
        <v>0</v>
      </c>
      <c r="CN658" s="26" t="s">
        <v>93</v>
      </c>
      <c r="CO658" s="32">
        <f t="shared" si="517"/>
        <v>0</v>
      </c>
      <c r="CP658" s="26" t="s">
        <v>81</v>
      </c>
      <c r="CQ658" s="32">
        <f t="shared" si="518"/>
        <v>0</v>
      </c>
      <c r="CR658" s="26" t="s">
        <v>66</v>
      </c>
      <c r="CS658" s="32">
        <f t="shared" si="519"/>
        <v>0</v>
      </c>
      <c r="CT658" s="26" t="s">
        <v>92</v>
      </c>
      <c r="CU658" s="32">
        <f t="shared" si="520"/>
        <v>0</v>
      </c>
    </row>
    <row r="659" spans="1:99" ht="15.75" x14ac:dyDescent="0.15">
      <c r="A659" s="23" t="s">
        <v>1405</v>
      </c>
      <c r="B659" s="70" t="s">
        <v>1406</v>
      </c>
      <c r="C659" s="23" t="s">
        <v>160</v>
      </c>
      <c r="D659" s="23" t="s">
        <v>9</v>
      </c>
      <c r="E659" s="25"/>
      <c r="F659" s="23">
        <v>0</v>
      </c>
      <c r="G659" s="26">
        <v>0</v>
      </c>
      <c r="H659" s="26">
        <v>102</v>
      </c>
      <c r="I659" s="26">
        <v>77</v>
      </c>
      <c r="J659" s="26">
        <v>30</v>
      </c>
      <c r="K659" s="26">
        <v>67</v>
      </c>
      <c r="L659" s="26">
        <v>0</v>
      </c>
      <c r="M659" s="26">
        <v>0</v>
      </c>
      <c r="N659" s="27">
        <v>67</v>
      </c>
      <c r="O659" s="26">
        <v>71</v>
      </c>
      <c r="P659" s="26">
        <f t="shared" ref="P659:P691" si="527">ROUND(SUM(H659:O659),0)</f>
        <v>414</v>
      </c>
      <c r="Q659" s="28" t="str">
        <f>IF(D659="物理类",IF(P659&gt;=分数线!$C$2,"本科",""),IF(D659="历史类",IF(P659&gt;=分数线!$C$3,"本科","")))</f>
        <v/>
      </c>
      <c r="R659" s="28">
        <f t="shared" si="484"/>
        <v>0</v>
      </c>
      <c r="S659" s="28" t="str">
        <f>IF(D659="物理类",IF(P659&gt;=分数线!$C$6,"重本",""),IF(D659="历史类",IF(P659&gt;=分数线!$C$7,"重本","")))</f>
        <v/>
      </c>
      <c r="T659" s="28">
        <f t="shared" si="485"/>
        <v>0</v>
      </c>
      <c r="U659" s="28">
        <f t="shared" si="486"/>
        <v>0</v>
      </c>
      <c r="V659" s="26">
        <v>15</v>
      </c>
      <c r="W659" s="26" t="s">
        <v>352</v>
      </c>
      <c r="X659" s="32">
        <f t="shared" si="526"/>
        <v>0</v>
      </c>
      <c r="Y659" s="26" t="s">
        <v>265</v>
      </c>
      <c r="Z659" s="32">
        <f t="shared" ref="Z659:Z691" si="528">IF($C659="应届",($U659*0.1)/6,IF($C659="往届","","NULL"))</f>
        <v>0</v>
      </c>
      <c r="AA659" s="26" t="s">
        <v>348</v>
      </c>
      <c r="AB659" s="32">
        <f t="shared" ref="AB659:AB691" si="529">IF($C659="应届",($U659*0.1)/6,IF($C659="往届","","NULL"))</f>
        <v>0</v>
      </c>
      <c r="AC659" s="49" t="s">
        <v>81</v>
      </c>
      <c r="AD659" s="32">
        <f t="shared" ref="AD659:AD691" si="530">IF($C659="应届",($U659*0.1)/6,IF($C659="往届","","NULL"))</f>
        <v>0</v>
      </c>
      <c r="AE659" s="29" t="s">
        <v>66</v>
      </c>
      <c r="AF659" s="26">
        <f t="shared" si="525"/>
        <v>0</v>
      </c>
      <c r="AG659" s="29" t="s">
        <v>67</v>
      </c>
      <c r="AH659" s="32">
        <f t="shared" ref="AH659:AH691" si="531">IF($C659="应届",($U659*0.1)/6,IF($C659="往届","","NULL"))</f>
        <v>0</v>
      </c>
      <c r="AI659" s="26">
        <v>15</v>
      </c>
      <c r="AJ659" s="26" t="s">
        <v>352</v>
      </c>
      <c r="AK659" s="32">
        <f t="shared" ref="AK659:AK691" si="532">IF($C659="应届",($U659*0.1)/6,IF($C659="往届","","NULL"))</f>
        <v>0</v>
      </c>
      <c r="AL659" s="26" t="s">
        <v>265</v>
      </c>
      <c r="AM659" s="32">
        <f t="shared" ref="AM659:AM691" si="533">IF($C659="应届",($U659*0.1)/6,IF($C659="往届","","NULL"))</f>
        <v>0</v>
      </c>
      <c r="AN659" s="26" t="s">
        <v>348</v>
      </c>
      <c r="AO659" s="32">
        <f t="shared" ref="AO659:AO691" si="534">IF($C659="应届",($U659*0.1)/6,IF($C659="往届","","NULL"))</f>
        <v>0</v>
      </c>
      <c r="AP659" s="26" t="s">
        <v>81</v>
      </c>
      <c r="AQ659" s="32">
        <f t="shared" ref="AQ659:AQ691" si="535">IF($C659="应届",($U659*0.1)/6,IF($C659="往届","","NULL"))</f>
        <v>0</v>
      </c>
      <c r="AR659" s="26" t="s">
        <v>66</v>
      </c>
      <c r="AS659" s="32">
        <f t="shared" si="521"/>
        <v>0</v>
      </c>
      <c r="AT659" s="26" t="s">
        <v>92</v>
      </c>
      <c r="AU659" s="32">
        <f t="shared" ref="AU659:AU691" si="536">IF($C659="应届",($U659*0.1)/6,IF($C659="往届","","NULL"))</f>
        <v>0</v>
      </c>
      <c r="AV659" s="26">
        <v>15</v>
      </c>
      <c r="AW659" s="26" t="s">
        <v>20</v>
      </c>
      <c r="AX659" s="32">
        <f t="shared" ref="AX659:AX691" si="537">IF($C659="应届",($U659*0.15)/6,IF($C659="往届","","NULL"))</f>
        <v>0</v>
      </c>
      <c r="AY659" s="26" t="s">
        <v>24</v>
      </c>
      <c r="AZ659" s="32">
        <f t="shared" ref="AZ659:AZ691" si="538">IF($C659="应届",($U659*0.15)/6,IF($C659="往届","","NULL"))</f>
        <v>0</v>
      </c>
      <c r="BA659" s="26" t="s">
        <v>91</v>
      </c>
      <c r="BB659" s="32">
        <f t="shared" ref="BB659:BB691" si="539">IF($C659="应届",($U659*0.15)/6,IF($C659="往届","","NULL"))</f>
        <v>0</v>
      </c>
      <c r="BC659" s="26" t="s">
        <v>81</v>
      </c>
      <c r="BD659" s="32">
        <f t="shared" ref="BD659:BD691" si="540">IF($C659="应届",($U659*0.15)/6,IF($C659="往届","","NULL"))</f>
        <v>0</v>
      </c>
      <c r="BE659" s="26" t="s">
        <v>66</v>
      </c>
      <c r="BF659" s="32">
        <f t="shared" ref="BF659:BF691" si="541">IF($C659="应届",($U659*0.15)/6,IF($C659="往届","","NULL"))</f>
        <v>0</v>
      </c>
      <c r="BG659" s="26" t="s">
        <v>92</v>
      </c>
      <c r="BH659" s="32">
        <f t="shared" ref="BH659:BH691" si="542">IF($C659="应届",($U659*0.15)/6,IF($C659="往届","","NULL"))</f>
        <v>0</v>
      </c>
      <c r="BI659" s="26">
        <v>15</v>
      </c>
      <c r="BJ659" s="26" t="s">
        <v>20</v>
      </c>
      <c r="BK659" s="32">
        <f t="shared" ref="BK659:BK691" si="543">IF($C659="应届",($U659*0.15)/6,IF($C659="往届","","NULL"))</f>
        <v>0</v>
      </c>
      <c r="BL659" s="26" t="s">
        <v>24</v>
      </c>
      <c r="BM659" s="32">
        <f t="shared" ref="BM659:BM691" si="544">IF($C659="应届",($U659*0.15)/6,IF($C659="往届","","NULL"))</f>
        <v>0</v>
      </c>
      <c r="BN659" s="26" t="s">
        <v>91</v>
      </c>
      <c r="BO659" s="32">
        <f t="shared" ref="BO659:BO691" si="545">IF($C659="应届",($U659*0.15)/6,IF($C659="往届","","NULL"))</f>
        <v>0</v>
      </c>
      <c r="BP659" s="26" t="s">
        <v>81</v>
      </c>
      <c r="BQ659" s="32">
        <f t="shared" ref="BQ659:BQ691" si="546">IF($C659="应届",($U659*0.15)/6,IF($C659="往届","","NULL"))</f>
        <v>0</v>
      </c>
      <c r="BR659" s="26" t="s">
        <v>66</v>
      </c>
      <c r="BS659" s="32">
        <f t="shared" ref="BS659:BS691" si="547">IF($C659="应届",($U659*0.15)/6,IF($C659="往届","","NULL"))</f>
        <v>0</v>
      </c>
      <c r="BT659" s="26" t="s">
        <v>92</v>
      </c>
      <c r="BU659" s="32">
        <f t="shared" ref="BU659:BU691" si="548">IF($C659="应届",($U659*0.15)/6,IF($C659="往届","","NULL"))</f>
        <v>0</v>
      </c>
      <c r="BV659" s="26">
        <v>15</v>
      </c>
      <c r="BW659" s="26" t="s">
        <v>90</v>
      </c>
      <c r="BX659" s="32">
        <f t="shared" ref="BX659:BX691" si="549">IF($C659="应届",($U659*0.25)/6,IF($C659="往届",($U659*0.5)/6,"NULL"))</f>
        <v>0</v>
      </c>
      <c r="BY659" s="26" t="s">
        <v>24</v>
      </c>
      <c r="BZ659" s="32">
        <f t="shared" ref="BZ659:BZ691" si="550">IF($C659="应届",($U659*0.25)/6,IF($C659="往届",($U659*0.5)/6,"NULL"))</f>
        <v>0</v>
      </c>
      <c r="CA659" s="26" t="s">
        <v>91</v>
      </c>
      <c r="CB659" s="32">
        <f t="shared" ref="CB659:CB691" si="551">IF($C659="应届",($U659*0.25)/6,IF($C659="往届",($U659*0.5)/6,"NULL"))</f>
        <v>0</v>
      </c>
      <c r="CC659" s="26" t="s">
        <v>81</v>
      </c>
      <c r="CD659" s="32">
        <f t="shared" ref="CD659:CD691" si="552">IF($C659="应届",($U659*0.25)/6,IF($C659="往届",($U659*0.5)/6,"NULL"))</f>
        <v>0</v>
      </c>
      <c r="CE659" s="26" t="s">
        <v>66</v>
      </c>
      <c r="CF659" s="32">
        <f t="shared" ref="CF659:CF691" si="553">IF($C659="应届",($U659*0.25)/6,IF($C659="往届",($U659*0.5)/6,"NULL"))</f>
        <v>0</v>
      </c>
      <c r="CG659" s="26" t="s">
        <v>92</v>
      </c>
      <c r="CH659" s="32">
        <f t="shared" ref="CH659:CH691" si="554">IF($C659="应届",($U659*0.25)/6,IF($C659="往届",($U659*0.5)/6,"NULL"))</f>
        <v>0</v>
      </c>
      <c r="CI659" s="26">
        <v>15</v>
      </c>
      <c r="CJ659" s="26" t="s">
        <v>90</v>
      </c>
      <c r="CK659" s="32">
        <f t="shared" ref="CK659:CK691" si="555">IF($C659="应届",($U659*0.25)/6,IF($C659="往届",($U659*0.5)/6,"NULL"))</f>
        <v>0</v>
      </c>
      <c r="CL659" s="26" t="s">
        <v>24</v>
      </c>
      <c r="CM659" s="32">
        <f t="shared" ref="CM659:CM691" si="556">IF($C659="应届",($U659*0.25)/6,IF($C659="往届",($U659*0.5)/6,"NULL"))</f>
        <v>0</v>
      </c>
      <c r="CN659" s="26" t="s">
        <v>93</v>
      </c>
      <c r="CO659" s="32">
        <f t="shared" ref="CO659:CO691" si="557">IF($C659="应届",($U659*0.25)/6,IF($C659="往届",($U659*0.5)/6,"NULL"))</f>
        <v>0</v>
      </c>
      <c r="CP659" s="26" t="s">
        <v>81</v>
      </c>
      <c r="CQ659" s="32">
        <f t="shared" ref="CQ659:CQ691" si="558">IF($C659="应届",($U659*0.25)/6,IF($C659="往届",($U659*0.5)/6,"NULL"))</f>
        <v>0</v>
      </c>
      <c r="CR659" s="26" t="s">
        <v>66</v>
      </c>
      <c r="CS659" s="32">
        <f t="shared" ref="CS659:CS691" si="559">IF($C659="应届",($U659*0.25)/6,IF($C659="往届",($U659*0.5)/6,"NULL"))</f>
        <v>0</v>
      </c>
      <c r="CT659" s="26" t="s">
        <v>92</v>
      </c>
      <c r="CU659" s="32">
        <f t="shared" ref="CU659:CU691" si="560">IF($C659="应届",($U659*0.25)/6,IF($C659="往届",($U659*0.5)/6,"NULL"))</f>
        <v>0</v>
      </c>
    </row>
    <row r="660" spans="1:99" ht="15.75" x14ac:dyDescent="0.15">
      <c r="A660" s="23" t="s">
        <v>1407</v>
      </c>
      <c r="B660" s="70" t="s">
        <v>1408</v>
      </c>
      <c r="C660" s="23" t="s">
        <v>160</v>
      </c>
      <c r="D660" s="23" t="s">
        <v>9</v>
      </c>
      <c r="E660" s="25"/>
      <c r="F660" s="23">
        <v>0</v>
      </c>
      <c r="G660" s="26">
        <v>0</v>
      </c>
      <c r="H660" s="26">
        <v>97</v>
      </c>
      <c r="I660" s="26">
        <v>71</v>
      </c>
      <c r="J660" s="26">
        <v>57</v>
      </c>
      <c r="K660" s="26">
        <v>56</v>
      </c>
      <c r="L660" s="26">
        <v>0</v>
      </c>
      <c r="M660" s="26">
        <v>0</v>
      </c>
      <c r="N660" s="27">
        <v>74</v>
      </c>
      <c r="O660" s="26">
        <v>57</v>
      </c>
      <c r="P660" s="26">
        <f t="shared" si="527"/>
        <v>412</v>
      </c>
      <c r="Q660" s="28" t="str">
        <f>IF(D660="物理类",IF(P660&gt;=分数线!$C$2,"本科",""),IF(D660="历史类",IF(P660&gt;=分数线!$C$3,"本科","")))</f>
        <v/>
      </c>
      <c r="R660" s="28">
        <f t="shared" si="484"/>
        <v>0</v>
      </c>
      <c r="S660" s="28" t="str">
        <f>IF(D660="物理类",IF(P660&gt;=分数线!$C$6,"重本",""),IF(D660="历史类",IF(P660&gt;=分数线!$C$7,"重本","")))</f>
        <v/>
      </c>
      <c r="T660" s="28">
        <f t="shared" si="485"/>
        <v>0</v>
      </c>
      <c r="U660" s="28">
        <f t="shared" si="486"/>
        <v>0</v>
      </c>
      <c r="V660" s="26">
        <v>15</v>
      </c>
      <c r="W660" s="26" t="s">
        <v>352</v>
      </c>
      <c r="X660" s="30">
        <f t="shared" si="526"/>
        <v>0</v>
      </c>
      <c r="Y660" s="26" t="s">
        <v>265</v>
      </c>
      <c r="Z660" s="32">
        <f t="shared" si="528"/>
        <v>0</v>
      </c>
      <c r="AA660" s="26" t="s">
        <v>348</v>
      </c>
      <c r="AB660" s="30">
        <f t="shared" si="529"/>
        <v>0</v>
      </c>
      <c r="AC660" s="49" t="s">
        <v>81</v>
      </c>
      <c r="AD660" s="30">
        <f t="shared" si="530"/>
        <v>0</v>
      </c>
      <c r="AE660" s="29" t="s">
        <v>66</v>
      </c>
      <c r="AF660" s="26">
        <f t="shared" si="525"/>
        <v>0</v>
      </c>
      <c r="AG660" s="29" t="s">
        <v>67</v>
      </c>
      <c r="AH660" s="30">
        <f t="shared" si="531"/>
        <v>0</v>
      </c>
      <c r="AI660" s="26">
        <v>15</v>
      </c>
      <c r="AJ660" s="26" t="s">
        <v>352</v>
      </c>
      <c r="AK660" s="32">
        <f t="shared" si="532"/>
        <v>0</v>
      </c>
      <c r="AL660" s="26" t="s">
        <v>265</v>
      </c>
      <c r="AM660" s="32">
        <f t="shared" si="533"/>
        <v>0</v>
      </c>
      <c r="AN660" s="26" t="s">
        <v>348</v>
      </c>
      <c r="AO660" s="32">
        <f t="shared" si="534"/>
        <v>0</v>
      </c>
      <c r="AP660" s="26" t="s">
        <v>81</v>
      </c>
      <c r="AQ660" s="32">
        <f t="shared" si="535"/>
        <v>0</v>
      </c>
      <c r="AR660" s="26" t="s">
        <v>66</v>
      </c>
      <c r="AS660" s="32">
        <f t="shared" si="521"/>
        <v>0</v>
      </c>
      <c r="AT660" s="26" t="s">
        <v>92</v>
      </c>
      <c r="AU660" s="30">
        <f t="shared" si="536"/>
        <v>0</v>
      </c>
      <c r="AV660" s="26">
        <v>15</v>
      </c>
      <c r="AW660" s="26" t="s">
        <v>20</v>
      </c>
      <c r="AX660" s="32">
        <f t="shared" si="537"/>
        <v>0</v>
      </c>
      <c r="AY660" s="26" t="s">
        <v>24</v>
      </c>
      <c r="AZ660" s="32">
        <f t="shared" si="538"/>
        <v>0</v>
      </c>
      <c r="BA660" s="26" t="s">
        <v>91</v>
      </c>
      <c r="BB660" s="32">
        <f t="shared" si="539"/>
        <v>0</v>
      </c>
      <c r="BC660" s="26" t="s">
        <v>81</v>
      </c>
      <c r="BD660" s="32">
        <f t="shared" si="540"/>
        <v>0</v>
      </c>
      <c r="BE660" s="26" t="s">
        <v>66</v>
      </c>
      <c r="BF660" s="32">
        <f t="shared" si="541"/>
        <v>0</v>
      </c>
      <c r="BG660" s="26" t="s">
        <v>92</v>
      </c>
      <c r="BH660" s="32">
        <f t="shared" si="542"/>
        <v>0</v>
      </c>
      <c r="BI660" s="26">
        <v>15</v>
      </c>
      <c r="BJ660" s="26" t="s">
        <v>20</v>
      </c>
      <c r="BK660" s="32">
        <f t="shared" si="543"/>
        <v>0</v>
      </c>
      <c r="BL660" s="26" t="s">
        <v>24</v>
      </c>
      <c r="BM660" s="32">
        <f t="shared" si="544"/>
        <v>0</v>
      </c>
      <c r="BN660" s="26" t="s">
        <v>91</v>
      </c>
      <c r="BO660" s="32">
        <f t="shared" si="545"/>
        <v>0</v>
      </c>
      <c r="BP660" s="26" t="s">
        <v>81</v>
      </c>
      <c r="BQ660" s="32">
        <f t="shared" si="546"/>
        <v>0</v>
      </c>
      <c r="BR660" s="26" t="s">
        <v>66</v>
      </c>
      <c r="BS660" s="32">
        <f t="shared" si="547"/>
        <v>0</v>
      </c>
      <c r="BT660" s="26" t="s">
        <v>92</v>
      </c>
      <c r="BU660" s="32">
        <f t="shared" si="548"/>
        <v>0</v>
      </c>
      <c r="BV660" s="26">
        <v>15</v>
      </c>
      <c r="BW660" s="26" t="s">
        <v>90</v>
      </c>
      <c r="BX660" s="32">
        <f t="shared" si="549"/>
        <v>0</v>
      </c>
      <c r="BY660" s="26" t="s">
        <v>24</v>
      </c>
      <c r="BZ660" s="32">
        <f t="shared" si="550"/>
        <v>0</v>
      </c>
      <c r="CA660" s="26" t="s">
        <v>91</v>
      </c>
      <c r="CB660" s="32">
        <f t="shared" si="551"/>
        <v>0</v>
      </c>
      <c r="CC660" s="26" t="s">
        <v>81</v>
      </c>
      <c r="CD660" s="32">
        <f t="shared" si="552"/>
        <v>0</v>
      </c>
      <c r="CE660" s="26" t="s">
        <v>66</v>
      </c>
      <c r="CF660" s="32">
        <f t="shared" si="553"/>
        <v>0</v>
      </c>
      <c r="CG660" s="26" t="s">
        <v>92</v>
      </c>
      <c r="CH660" s="32">
        <f t="shared" si="554"/>
        <v>0</v>
      </c>
      <c r="CI660" s="26">
        <v>15</v>
      </c>
      <c r="CJ660" s="26" t="s">
        <v>90</v>
      </c>
      <c r="CK660" s="32">
        <f t="shared" si="555"/>
        <v>0</v>
      </c>
      <c r="CL660" s="26" t="s">
        <v>24</v>
      </c>
      <c r="CM660" s="32">
        <f t="shared" si="556"/>
        <v>0</v>
      </c>
      <c r="CN660" s="26" t="s">
        <v>93</v>
      </c>
      <c r="CO660" s="32">
        <f t="shared" si="557"/>
        <v>0</v>
      </c>
      <c r="CP660" s="26" t="s">
        <v>81</v>
      </c>
      <c r="CQ660" s="32">
        <f t="shared" si="558"/>
        <v>0</v>
      </c>
      <c r="CR660" s="26" t="s">
        <v>66</v>
      </c>
      <c r="CS660" s="32">
        <f t="shared" si="559"/>
        <v>0</v>
      </c>
      <c r="CT660" s="26" t="s">
        <v>92</v>
      </c>
      <c r="CU660" s="32">
        <f t="shared" si="560"/>
        <v>0</v>
      </c>
    </row>
    <row r="661" spans="1:99" ht="15.75" x14ac:dyDescent="0.15">
      <c r="A661" s="23" t="s">
        <v>1409</v>
      </c>
      <c r="B661" s="24" t="s">
        <v>1410</v>
      </c>
      <c r="C661" s="23" t="s">
        <v>160</v>
      </c>
      <c r="D661" s="23" t="s">
        <v>9</v>
      </c>
      <c r="E661" s="25"/>
      <c r="F661" s="23">
        <v>0</v>
      </c>
      <c r="G661" s="26">
        <v>0</v>
      </c>
      <c r="H661" s="26">
        <v>96</v>
      </c>
      <c r="I661" s="26">
        <v>50</v>
      </c>
      <c r="J661" s="26">
        <v>72</v>
      </c>
      <c r="K661" s="26">
        <v>58</v>
      </c>
      <c r="L661" s="26">
        <v>0</v>
      </c>
      <c r="M661" s="26">
        <v>0</v>
      </c>
      <c r="N661" s="27">
        <v>59</v>
      </c>
      <c r="O661" s="26">
        <v>72</v>
      </c>
      <c r="P661" s="26">
        <f t="shared" si="527"/>
        <v>407</v>
      </c>
      <c r="Q661" s="28" t="str">
        <f>IF(D661="物理类",IF(P661&gt;=分数线!$C$2,"本科",""),IF(D661="历史类",IF(P661&gt;=分数线!$C$3,"本科","")))</f>
        <v/>
      </c>
      <c r="R661" s="28">
        <f t="shared" si="484"/>
        <v>0</v>
      </c>
      <c r="S661" s="28" t="str">
        <f>IF(D661="物理类",IF(P661&gt;=分数线!$C$6,"重本",""),IF(D661="历史类",IF(P661&gt;=分数线!$C$7,"重本","")))</f>
        <v/>
      </c>
      <c r="T661" s="28">
        <f t="shared" si="485"/>
        <v>0</v>
      </c>
      <c r="U661" s="28">
        <f t="shared" si="486"/>
        <v>0</v>
      </c>
      <c r="V661" s="26">
        <v>15</v>
      </c>
      <c r="W661" s="26" t="s">
        <v>352</v>
      </c>
      <c r="X661" s="32">
        <f t="shared" si="526"/>
        <v>0</v>
      </c>
      <c r="Y661" s="26" t="s">
        <v>265</v>
      </c>
      <c r="Z661" s="32">
        <f t="shared" si="528"/>
        <v>0</v>
      </c>
      <c r="AA661" s="26" t="s">
        <v>348</v>
      </c>
      <c r="AB661" s="32">
        <f t="shared" si="529"/>
        <v>0</v>
      </c>
      <c r="AC661" s="49" t="s">
        <v>81</v>
      </c>
      <c r="AD661" s="32">
        <f t="shared" si="530"/>
        <v>0</v>
      </c>
      <c r="AE661" s="29" t="s">
        <v>66</v>
      </c>
      <c r="AF661" s="26">
        <f t="shared" si="525"/>
        <v>0</v>
      </c>
      <c r="AG661" s="29" t="s">
        <v>67</v>
      </c>
      <c r="AH661" s="32">
        <f t="shared" si="531"/>
        <v>0</v>
      </c>
      <c r="AI661" s="26">
        <v>15</v>
      </c>
      <c r="AJ661" s="26" t="s">
        <v>352</v>
      </c>
      <c r="AK661" s="32">
        <f t="shared" si="532"/>
        <v>0</v>
      </c>
      <c r="AL661" s="26" t="s">
        <v>265</v>
      </c>
      <c r="AM661" s="32">
        <f t="shared" si="533"/>
        <v>0</v>
      </c>
      <c r="AN661" s="26" t="s">
        <v>348</v>
      </c>
      <c r="AO661" s="32">
        <f t="shared" si="534"/>
        <v>0</v>
      </c>
      <c r="AP661" s="26" t="s">
        <v>81</v>
      </c>
      <c r="AQ661" s="32">
        <f t="shared" si="535"/>
        <v>0</v>
      </c>
      <c r="AR661" s="26" t="s">
        <v>66</v>
      </c>
      <c r="AS661" s="32">
        <f t="shared" ref="AS661:AS691" si="561">IF($C661="应届",($U661*0.1)/6,IF($C661="往届","","NULL"))</f>
        <v>0</v>
      </c>
      <c r="AT661" s="26" t="s">
        <v>92</v>
      </c>
      <c r="AU661" s="32">
        <f t="shared" si="536"/>
        <v>0</v>
      </c>
      <c r="AV661" s="26">
        <v>15</v>
      </c>
      <c r="AW661" s="26" t="s">
        <v>20</v>
      </c>
      <c r="AX661" s="32">
        <f t="shared" si="537"/>
        <v>0</v>
      </c>
      <c r="AY661" s="26" t="s">
        <v>24</v>
      </c>
      <c r="AZ661" s="32">
        <f t="shared" si="538"/>
        <v>0</v>
      </c>
      <c r="BA661" s="26" t="s">
        <v>91</v>
      </c>
      <c r="BB661" s="32">
        <f t="shared" si="539"/>
        <v>0</v>
      </c>
      <c r="BC661" s="26" t="s">
        <v>81</v>
      </c>
      <c r="BD661" s="32">
        <f t="shared" si="540"/>
        <v>0</v>
      </c>
      <c r="BE661" s="26" t="s">
        <v>66</v>
      </c>
      <c r="BF661" s="32">
        <f t="shared" si="541"/>
        <v>0</v>
      </c>
      <c r="BG661" s="26" t="s">
        <v>92</v>
      </c>
      <c r="BH661" s="32">
        <f t="shared" si="542"/>
        <v>0</v>
      </c>
      <c r="BI661" s="26" t="e">
        <v>#N/A</v>
      </c>
      <c r="BJ661" s="26" t="e">
        <v>#N/A</v>
      </c>
      <c r="BK661" s="32">
        <f t="shared" si="543"/>
        <v>0</v>
      </c>
      <c r="BL661" s="26" t="e">
        <v>#N/A</v>
      </c>
      <c r="BM661" s="32">
        <f t="shared" si="544"/>
        <v>0</v>
      </c>
      <c r="BN661" s="26" t="e">
        <v>#N/A</v>
      </c>
      <c r="BO661" s="32">
        <f t="shared" si="545"/>
        <v>0</v>
      </c>
      <c r="BP661" s="26" t="e">
        <v>#N/A</v>
      </c>
      <c r="BQ661" s="32">
        <f t="shared" si="546"/>
        <v>0</v>
      </c>
      <c r="BR661" s="26" t="e">
        <v>#N/A</v>
      </c>
      <c r="BS661" s="32">
        <f t="shared" si="547"/>
        <v>0</v>
      </c>
      <c r="BT661" s="26" t="e">
        <v>#N/A</v>
      </c>
      <c r="BU661" s="32">
        <f t="shared" si="548"/>
        <v>0</v>
      </c>
      <c r="BV661" s="26" t="e">
        <v>#N/A</v>
      </c>
      <c r="BW661" s="26" t="e">
        <v>#N/A</v>
      </c>
      <c r="BX661" s="32">
        <f t="shared" si="549"/>
        <v>0</v>
      </c>
      <c r="BY661" s="26" t="e">
        <v>#N/A</v>
      </c>
      <c r="BZ661" s="32">
        <f t="shared" si="550"/>
        <v>0</v>
      </c>
      <c r="CA661" s="26" t="e">
        <v>#N/A</v>
      </c>
      <c r="CB661" s="32">
        <f t="shared" si="551"/>
        <v>0</v>
      </c>
      <c r="CC661" s="26" t="e">
        <v>#N/A</v>
      </c>
      <c r="CD661" s="32">
        <f t="shared" si="552"/>
        <v>0</v>
      </c>
      <c r="CE661" s="26" t="e">
        <v>#N/A</v>
      </c>
      <c r="CF661" s="32">
        <f t="shared" si="553"/>
        <v>0</v>
      </c>
      <c r="CG661" s="26" t="e">
        <v>#N/A</v>
      </c>
      <c r="CH661" s="32">
        <f t="shared" si="554"/>
        <v>0</v>
      </c>
      <c r="CI661" s="26">
        <v>15</v>
      </c>
      <c r="CJ661" s="26" t="s">
        <v>90</v>
      </c>
      <c r="CK661" s="32">
        <f t="shared" si="555"/>
        <v>0</v>
      </c>
      <c r="CL661" s="26" t="s">
        <v>24</v>
      </c>
      <c r="CM661" s="32">
        <f t="shared" si="556"/>
        <v>0</v>
      </c>
      <c r="CN661" s="26" t="s">
        <v>93</v>
      </c>
      <c r="CO661" s="32">
        <f t="shared" si="557"/>
        <v>0</v>
      </c>
      <c r="CP661" s="26" t="s">
        <v>81</v>
      </c>
      <c r="CQ661" s="32">
        <f t="shared" si="558"/>
        <v>0</v>
      </c>
      <c r="CR661" s="26" t="s">
        <v>66</v>
      </c>
      <c r="CS661" s="32">
        <f t="shared" si="559"/>
        <v>0</v>
      </c>
      <c r="CT661" s="26" t="s">
        <v>92</v>
      </c>
      <c r="CU661" s="32">
        <f t="shared" si="560"/>
        <v>0</v>
      </c>
    </row>
    <row r="662" spans="1:99" ht="15.75" x14ac:dyDescent="0.15">
      <c r="A662" s="23" t="s">
        <v>910</v>
      </c>
      <c r="B662" s="70" t="s">
        <v>1411</v>
      </c>
      <c r="C662" s="23" t="s">
        <v>160</v>
      </c>
      <c r="D662" s="23" t="s">
        <v>9</v>
      </c>
      <c r="E662" s="25"/>
      <c r="F662" s="23">
        <v>0</v>
      </c>
      <c r="G662" s="26">
        <v>0</v>
      </c>
      <c r="H662" s="26">
        <v>99</v>
      </c>
      <c r="I662" s="26">
        <v>49</v>
      </c>
      <c r="J662" s="26">
        <v>90</v>
      </c>
      <c r="K662" s="26">
        <v>57</v>
      </c>
      <c r="L662" s="26">
        <v>0</v>
      </c>
      <c r="M662" s="26">
        <v>0</v>
      </c>
      <c r="N662" s="27">
        <v>60</v>
      </c>
      <c r="O662" s="26">
        <v>49</v>
      </c>
      <c r="P662" s="26">
        <f t="shared" si="527"/>
        <v>404</v>
      </c>
      <c r="Q662" s="28" t="str">
        <f>IF(D662="物理类",IF(P662&gt;=分数线!$C$2,"本科",""),IF(D662="历史类",IF(P662&gt;=分数线!$C$3,"本科","")))</f>
        <v/>
      </c>
      <c r="R662" s="28">
        <f t="shared" si="484"/>
        <v>0</v>
      </c>
      <c r="S662" s="28" t="str">
        <f>IF(D662="物理类",IF(P662&gt;=分数线!$C$6,"重本",""),IF(D662="历史类",IF(P662&gt;=分数线!$C$7,"重本","")))</f>
        <v/>
      </c>
      <c r="T662" s="28">
        <f t="shared" si="485"/>
        <v>0</v>
      </c>
      <c r="U662" s="28">
        <f t="shared" si="486"/>
        <v>0</v>
      </c>
      <c r="V662" s="26">
        <v>15</v>
      </c>
      <c r="W662" s="26" t="s">
        <v>301</v>
      </c>
      <c r="X662" s="30">
        <f t="shared" si="526"/>
        <v>0</v>
      </c>
      <c r="Y662" s="26" t="s">
        <v>79</v>
      </c>
      <c r="Z662" s="32">
        <f t="shared" si="528"/>
        <v>0</v>
      </c>
      <c r="AA662" s="26" t="s">
        <v>80</v>
      </c>
      <c r="AB662" s="30">
        <f t="shared" si="529"/>
        <v>0</v>
      </c>
      <c r="AC662" s="49" t="s">
        <v>97</v>
      </c>
      <c r="AD662" s="30">
        <f t="shared" si="530"/>
        <v>0</v>
      </c>
      <c r="AE662" s="29" t="s">
        <v>23</v>
      </c>
      <c r="AF662" s="26">
        <f t="shared" si="525"/>
        <v>0</v>
      </c>
      <c r="AG662" s="29" t="s">
        <v>185</v>
      </c>
      <c r="AH662" s="30">
        <f t="shared" si="531"/>
        <v>0</v>
      </c>
      <c r="AI662" s="26">
        <v>5</v>
      </c>
      <c r="AJ662" s="26" t="s">
        <v>85</v>
      </c>
      <c r="AK662" s="32">
        <f t="shared" si="532"/>
        <v>0</v>
      </c>
      <c r="AL662" s="26" t="s">
        <v>161</v>
      </c>
      <c r="AM662" s="32">
        <f t="shared" si="533"/>
        <v>0</v>
      </c>
      <c r="AN662" s="26" t="s">
        <v>162</v>
      </c>
      <c r="AO662" s="32">
        <f t="shared" si="534"/>
        <v>0</v>
      </c>
      <c r="AP662" s="26" t="s">
        <v>183</v>
      </c>
      <c r="AQ662" s="32">
        <f t="shared" si="535"/>
        <v>0</v>
      </c>
      <c r="AR662" s="26" t="s">
        <v>23</v>
      </c>
      <c r="AS662" s="32">
        <f t="shared" si="561"/>
        <v>0</v>
      </c>
      <c r="AT662" s="26" t="s">
        <v>99</v>
      </c>
      <c r="AU662" s="30">
        <f t="shared" si="536"/>
        <v>0</v>
      </c>
      <c r="AV662" s="26">
        <v>5</v>
      </c>
      <c r="AW662" s="26" t="s">
        <v>85</v>
      </c>
      <c r="AX662" s="32">
        <f t="shared" si="537"/>
        <v>0</v>
      </c>
      <c r="AY662" s="26" t="s">
        <v>161</v>
      </c>
      <c r="AZ662" s="32">
        <f t="shared" si="538"/>
        <v>0</v>
      </c>
      <c r="BA662" s="26" t="s">
        <v>162</v>
      </c>
      <c r="BB662" s="32">
        <f t="shared" si="539"/>
        <v>0</v>
      </c>
      <c r="BC662" s="26" t="s">
        <v>183</v>
      </c>
      <c r="BD662" s="32">
        <f t="shared" si="540"/>
        <v>0</v>
      </c>
      <c r="BE662" s="26" t="s">
        <v>99</v>
      </c>
      <c r="BF662" s="32">
        <f t="shared" si="541"/>
        <v>0</v>
      </c>
      <c r="BG662" s="26" t="s">
        <v>21</v>
      </c>
      <c r="BH662" s="32">
        <f t="shared" si="542"/>
        <v>0</v>
      </c>
      <c r="BI662" s="26">
        <v>15</v>
      </c>
      <c r="BJ662" s="26" t="s">
        <v>20</v>
      </c>
      <c r="BK662" s="32">
        <f t="shared" si="543"/>
        <v>0</v>
      </c>
      <c r="BL662" s="26" t="s">
        <v>24</v>
      </c>
      <c r="BM662" s="32">
        <f t="shared" si="544"/>
        <v>0</v>
      </c>
      <c r="BN662" s="26" t="s">
        <v>91</v>
      </c>
      <c r="BO662" s="32">
        <f t="shared" si="545"/>
        <v>0</v>
      </c>
      <c r="BP662" s="26" t="s">
        <v>81</v>
      </c>
      <c r="BQ662" s="32">
        <f t="shared" si="546"/>
        <v>0</v>
      </c>
      <c r="BR662" s="26" t="s">
        <v>66</v>
      </c>
      <c r="BS662" s="32">
        <f t="shared" si="547"/>
        <v>0</v>
      </c>
      <c r="BT662" s="26" t="s">
        <v>92</v>
      </c>
      <c r="BU662" s="32">
        <f t="shared" si="548"/>
        <v>0</v>
      </c>
      <c r="BV662" s="26">
        <v>15</v>
      </c>
      <c r="BW662" s="26" t="s">
        <v>90</v>
      </c>
      <c r="BX662" s="32">
        <f t="shared" si="549"/>
        <v>0</v>
      </c>
      <c r="BY662" s="26" t="s">
        <v>24</v>
      </c>
      <c r="BZ662" s="32">
        <f t="shared" si="550"/>
        <v>0</v>
      </c>
      <c r="CA662" s="26" t="s">
        <v>91</v>
      </c>
      <c r="CB662" s="32">
        <f t="shared" si="551"/>
        <v>0</v>
      </c>
      <c r="CC662" s="26" t="s">
        <v>81</v>
      </c>
      <c r="CD662" s="32">
        <f t="shared" si="552"/>
        <v>0</v>
      </c>
      <c r="CE662" s="26" t="s">
        <v>66</v>
      </c>
      <c r="CF662" s="32">
        <f t="shared" si="553"/>
        <v>0</v>
      </c>
      <c r="CG662" s="26" t="s">
        <v>92</v>
      </c>
      <c r="CH662" s="32">
        <f t="shared" si="554"/>
        <v>0</v>
      </c>
      <c r="CI662" s="26">
        <v>15</v>
      </c>
      <c r="CJ662" s="26" t="s">
        <v>90</v>
      </c>
      <c r="CK662" s="32">
        <f t="shared" si="555"/>
        <v>0</v>
      </c>
      <c r="CL662" s="26" t="s">
        <v>24</v>
      </c>
      <c r="CM662" s="32">
        <f t="shared" si="556"/>
        <v>0</v>
      </c>
      <c r="CN662" s="26" t="s">
        <v>93</v>
      </c>
      <c r="CO662" s="32">
        <f t="shared" si="557"/>
        <v>0</v>
      </c>
      <c r="CP662" s="26" t="s">
        <v>81</v>
      </c>
      <c r="CQ662" s="32">
        <f t="shared" si="558"/>
        <v>0</v>
      </c>
      <c r="CR662" s="26" t="s">
        <v>66</v>
      </c>
      <c r="CS662" s="32">
        <f t="shared" si="559"/>
        <v>0</v>
      </c>
      <c r="CT662" s="26" t="s">
        <v>92</v>
      </c>
      <c r="CU662" s="32">
        <f t="shared" si="560"/>
        <v>0</v>
      </c>
    </row>
    <row r="663" spans="1:99" ht="15.75" x14ac:dyDescent="0.15">
      <c r="A663" s="23" t="s">
        <v>1412</v>
      </c>
      <c r="B663" s="70" t="s">
        <v>1413</v>
      </c>
      <c r="C663" s="23" t="s">
        <v>160</v>
      </c>
      <c r="D663" s="23" t="s">
        <v>9</v>
      </c>
      <c r="E663" s="25"/>
      <c r="F663" s="23">
        <v>0</v>
      </c>
      <c r="G663" s="26">
        <v>0</v>
      </c>
      <c r="H663" s="26">
        <v>87</v>
      </c>
      <c r="I663" s="26">
        <v>72</v>
      </c>
      <c r="J663" s="26">
        <v>53</v>
      </c>
      <c r="K663" s="26">
        <v>65</v>
      </c>
      <c r="L663" s="26">
        <v>0</v>
      </c>
      <c r="M663" s="26">
        <v>0</v>
      </c>
      <c r="N663" s="27">
        <v>59</v>
      </c>
      <c r="O663" s="26">
        <v>68</v>
      </c>
      <c r="P663" s="26">
        <f t="shared" si="527"/>
        <v>404</v>
      </c>
      <c r="Q663" s="28" t="str">
        <f>IF(D663="物理类",IF(P663&gt;=分数线!$C$2,"本科",""),IF(D663="历史类",IF(P663&gt;=分数线!$C$3,"本科","")))</f>
        <v/>
      </c>
      <c r="R663" s="28">
        <f t="shared" si="484"/>
        <v>0</v>
      </c>
      <c r="S663" s="28" t="str">
        <f>IF(D663="物理类",IF(P663&gt;=分数线!$C$6,"重本",""),IF(D663="历史类",IF(P663&gt;=分数线!$C$7,"重本","")))</f>
        <v/>
      </c>
      <c r="T663" s="28">
        <f t="shared" si="485"/>
        <v>0</v>
      </c>
      <c r="U663" s="28">
        <f t="shared" si="486"/>
        <v>0</v>
      </c>
      <c r="V663" s="26">
        <v>15</v>
      </c>
      <c r="W663" s="26" t="s">
        <v>352</v>
      </c>
      <c r="X663" s="32">
        <f t="shared" si="526"/>
        <v>0</v>
      </c>
      <c r="Y663" s="26" t="s">
        <v>265</v>
      </c>
      <c r="Z663" s="32">
        <f t="shared" si="528"/>
        <v>0</v>
      </c>
      <c r="AA663" s="26" t="s">
        <v>348</v>
      </c>
      <c r="AB663" s="32">
        <f t="shared" si="529"/>
        <v>0</v>
      </c>
      <c r="AC663" s="49" t="s">
        <v>81</v>
      </c>
      <c r="AD663" s="32">
        <f t="shared" si="530"/>
        <v>0</v>
      </c>
      <c r="AE663" s="29" t="s">
        <v>66</v>
      </c>
      <c r="AF663" s="26">
        <f t="shared" si="525"/>
        <v>0</v>
      </c>
      <c r="AG663" s="29" t="s">
        <v>67</v>
      </c>
      <c r="AH663" s="32">
        <f t="shared" si="531"/>
        <v>0</v>
      </c>
      <c r="AI663" s="26">
        <v>15</v>
      </c>
      <c r="AJ663" s="26" t="s">
        <v>352</v>
      </c>
      <c r="AK663" s="32">
        <f t="shared" si="532"/>
        <v>0</v>
      </c>
      <c r="AL663" s="26" t="s">
        <v>265</v>
      </c>
      <c r="AM663" s="32">
        <f t="shared" si="533"/>
        <v>0</v>
      </c>
      <c r="AN663" s="26" t="s">
        <v>348</v>
      </c>
      <c r="AO663" s="32">
        <f t="shared" si="534"/>
        <v>0</v>
      </c>
      <c r="AP663" s="26" t="s">
        <v>81</v>
      </c>
      <c r="AQ663" s="32">
        <f t="shared" si="535"/>
        <v>0</v>
      </c>
      <c r="AR663" s="26" t="s">
        <v>66</v>
      </c>
      <c r="AS663" s="32">
        <f t="shared" si="561"/>
        <v>0</v>
      </c>
      <c r="AT663" s="26" t="s">
        <v>92</v>
      </c>
      <c r="AU663" s="32">
        <f t="shared" si="536"/>
        <v>0</v>
      </c>
      <c r="AV663" s="26">
        <v>15</v>
      </c>
      <c r="AW663" s="26" t="s">
        <v>20</v>
      </c>
      <c r="AX663" s="32">
        <f t="shared" si="537"/>
        <v>0</v>
      </c>
      <c r="AY663" s="26" t="s">
        <v>24</v>
      </c>
      <c r="AZ663" s="32">
        <f t="shared" si="538"/>
        <v>0</v>
      </c>
      <c r="BA663" s="26" t="s">
        <v>91</v>
      </c>
      <c r="BB663" s="32">
        <f t="shared" si="539"/>
        <v>0</v>
      </c>
      <c r="BC663" s="26" t="s">
        <v>81</v>
      </c>
      <c r="BD663" s="32">
        <f t="shared" si="540"/>
        <v>0</v>
      </c>
      <c r="BE663" s="26" t="s">
        <v>66</v>
      </c>
      <c r="BF663" s="32">
        <f t="shared" si="541"/>
        <v>0</v>
      </c>
      <c r="BG663" s="26" t="s">
        <v>92</v>
      </c>
      <c r="BH663" s="32">
        <f t="shared" si="542"/>
        <v>0</v>
      </c>
      <c r="BI663" s="26">
        <v>15</v>
      </c>
      <c r="BJ663" s="26" t="s">
        <v>20</v>
      </c>
      <c r="BK663" s="32">
        <f t="shared" si="543"/>
        <v>0</v>
      </c>
      <c r="BL663" s="26" t="s">
        <v>24</v>
      </c>
      <c r="BM663" s="32">
        <f t="shared" si="544"/>
        <v>0</v>
      </c>
      <c r="BN663" s="26" t="s">
        <v>91</v>
      </c>
      <c r="BO663" s="32">
        <f t="shared" si="545"/>
        <v>0</v>
      </c>
      <c r="BP663" s="26" t="s">
        <v>81</v>
      </c>
      <c r="BQ663" s="32">
        <f t="shared" si="546"/>
        <v>0</v>
      </c>
      <c r="BR663" s="26" t="s">
        <v>66</v>
      </c>
      <c r="BS663" s="32">
        <f t="shared" si="547"/>
        <v>0</v>
      </c>
      <c r="BT663" s="26" t="s">
        <v>92</v>
      </c>
      <c r="BU663" s="32">
        <f t="shared" si="548"/>
        <v>0</v>
      </c>
      <c r="BV663" s="26">
        <v>15</v>
      </c>
      <c r="BW663" s="26" t="s">
        <v>90</v>
      </c>
      <c r="BX663" s="32">
        <f t="shared" si="549"/>
        <v>0</v>
      </c>
      <c r="BY663" s="26" t="s">
        <v>24</v>
      </c>
      <c r="BZ663" s="32">
        <f t="shared" si="550"/>
        <v>0</v>
      </c>
      <c r="CA663" s="26" t="s">
        <v>91</v>
      </c>
      <c r="CB663" s="32">
        <f t="shared" si="551"/>
        <v>0</v>
      </c>
      <c r="CC663" s="26" t="s">
        <v>81</v>
      </c>
      <c r="CD663" s="32">
        <f t="shared" si="552"/>
        <v>0</v>
      </c>
      <c r="CE663" s="26" t="s">
        <v>66</v>
      </c>
      <c r="CF663" s="32">
        <f t="shared" si="553"/>
        <v>0</v>
      </c>
      <c r="CG663" s="26" t="s">
        <v>92</v>
      </c>
      <c r="CH663" s="32">
        <f t="shared" si="554"/>
        <v>0</v>
      </c>
      <c r="CI663" s="26">
        <v>15</v>
      </c>
      <c r="CJ663" s="26" t="s">
        <v>90</v>
      </c>
      <c r="CK663" s="32">
        <f t="shared" si="555"/>
        <v>0</v>
      </c>
      <c r="CL663" s="26" t="s">
        <v>24</v>
      </c>
      <c r="CM663" s="32">
        <f t="shared" si="556"/>
        <v>0</v>
      </c>
      <c r="CN663" s="26" t="s">
        <v>93</v>
      </c>
      <c r="CO663" s="32">
        <f t="shared" si="557"/>
        <v>0</v>
      </c>
      <c r="CP663" s="26" t="s">
        <v>81</v>
      </c>
      <c r="CQ663" s="32">
        <f t="shared" si="558"/>
        <v>0</v>
      </c>
      <c r="CR663" s="26" t="s">
        <v>66</v>
      </c>
      <c r="CS663" s="32">
        <f t="shared" si="559"/>
        <v>0</v>
      </c>
      <c r="CT663" s="26" t="s">
        <v>92</v>
      </c>
      <c r="CU663" s="32">
        <f t="shared" si="560"/>
        <v>0</v>
      </c>
    </row>
    <row r="664" spans="1:99" ht="15.75" x14ac:dyDescent="0.15">
      <c r="A664" s="23" t="s">
        <v>1414</v>
      </c>
      <c r="B664" s="70" t="s">
        <v>1415</v>
      </c>
      <c r="C664" s="23" t="s">
        <v>160</v>
      </c>
      <c r="D664" s="23" t="s">
        <v>9</v>
      </c>
      <c r="E664" s="25"/>
      <c r="F664" s="23">
        <v>0</v>
      </c>
      <c r="G664" s="26">
        <v>0</v>
      </c>
      <c r="H664" s="26">
        <v>90</v>
      </c>
      <c r="I664" s="26">
        <v>69</v>
      </c>
      <c r="J664" s="26">
        <v>28</v>
      </c>
      <c r="K664" s="26">
        <v>60</v>
      </c>
      <c r="L664" s="26">
        <v>0</v>
      </c>
      <c r="M664" s="26">
        <v>0</v>
      </c>
      <c r="N664" s="27">
        <v>81</v>
      </c>
      <c r="O664" s="26">
        <v>74</v>
      </c>
      <c r="P664" s="26">
        <f t="shared" si="527"/>
        <v>402</v>
      </c>
      <c r="Q664" s="28" t="str">
        <f>IF(D664="物理类",IF(P664&gt;=分数线!$C$2,"本科",""),IF(D664="历史类",IF(P664&gt;=分数线!$C$3,"本科","")))</f>
        <v/>
      </c>
      <c r="R664" s="28">
        <f t="shared" si="484"/>
        <v>0</v>
      </c>
      <c r="S664" s="28" t="str">
        <f>IF(D664="物理类",IF(P664&gt;=分数线!$C$6,"重本",""),IF(D664="历史类",IF(P664&gt;=分数线!$C$7,"重本","")))</f>
        <v/>
      </c>
      <c r="T664" s="28">
        <f t="shared" si="485"/>
        <v>0</v>
      </c>
      <c r="U664" s="28">
        <f t="shared" si="486"/>
        <v>0</v>
      </c>
      <c r="V664" s="26">
        <v>15</v>
      </c>
      <c r="W664" s="26" t="s">
        <v>352</v>
      </c>
      <c r="X664" s="30">
        <f t="shared" si="526"/>
        <v>0</v>
      </c>
      <c r="Y664" s="26" t="s">
        <v>265</v>
      </c>
      <c r="Z664" s="32">
        <f t="shared" si="528"/>
        <v>0</v>
      </c>
      <c r="AA664" s="26" t="s">
        <v>348</v>
      </c>
      <c r="AB664" s="30">
        <f t="shared" si="529"/>
        <v>0</v>
      </c>
      <c r="AC664" s="49" t="s">
        <v>81</v>
      </c>
      <c r="AD664" s="30">
        <f t="shared" si="530"/>
        <v>0</v>
      </c>
      <c r="AE664" s="29" t="s">
        <v>66</v>
      </c>
      <c r="AF664" s="26">
        <f t="shared" si="525"/>
        <v>0</v>
      </c>
      <c r="AG664" s="29" t="s">
        <v>67</v>
      </c>
      <c r="AH664" s="30">
        <f t="shared" si="531"/>
        <v>0</v>
      </c>
      <c r="AI664" s="26">
        <v>15</v>
      </c>
      <c r="AJ664" s="26" t="s">
        <v>352</v>
      </c>
      <c r="AK664" s="32">
        <f t="shared" si="532"/>
        <v>0</v>
      </c>
      <c r="AL664" s="26" t="s">
        <v>265</v>
      </c>
      <c r="AM664" s="32">
        <f t="shared" si="533"/>
        <v>0</v>
      </c>
      <c r="AN664" s="26" t="s">
        <v>348</v>
      </c>
      <c r="AO664" s="32">
        <f t="shared" si="534"/>
        <v>0</v>
      </c>
      <c r="AP664" s="26" t="s">
        <v>81</v>
      </c>
      <c r="AQ664" s="32">
        <f t="shared" si="535"/>
        <v>0</v>
      </c>
      <c r="AR664" s="26" t="s">
        <v>66</v>
      </c>
      <c r="AS664" s="32">
        <f t="shared" si="561"/>
        <v>0</v>
      </c>
      <c r="AT664" s="26" t="s">
        <v>92</v>
      </c>
      <c r="AU664" s="30">
        <f t="shared" si="536"/>
        <v>0</v>
      </c>
      <c r="AV664" s="26">
        <v>15</v>
      </c>
      <c r="AW664" s="26" t="s">
        <v>20</v>
      </c>
      <c r="AX664" s="32">
        <f t="shared" si="537"/>
        <v>0</v>
      </c>
      <c r="AY664" s="26" t="s">
        <v>24</v>
      </c>
      <c r="AZ664" s="32">
        <f t="shared" si="538"/>
        <v>0</v>
      </c>
      <c r="BA664" s="26" t="s">
        <v>91</v>
      </c>
      <c r="BB664" s="32">
        <f t="shared" si="539"/>
        <v>0</v>
      </c>
      <c r="BC664" s="26" t="s">
        <v>81</v>
      </c>
      <c r="BD664" s="32">
        <f t="shared" si="540"/>
        <v>0</v>
      </c>
      <c r="BE664" s="26" t="s">
        <v>66</v>
      </c>
      <c r="BF664" s="32">
        <f t="shared" si="541"/>
        <v>0</v>
      </c>
      <c r="BG664" s="26" t="s">
        <v>92</v>
      </c>
      <c r="BH664" s="32">
        <f t="shared" si="542"/>
        <v>0</v>
      </c>
      <c r="BI664" s="26">
        <v>15</v>
      </c>
      <c r="BJ664" s="26" t="s">
        <v>20</v>
      </c>
      <c r="BK664" s="32">
        <f t="shared" si="543"/>
        <v>0</v>
      </c>
      <c r="BL664" s="26" t="s">
        <v>24</v>
      </c>
      <c r="BM664" s="32">
        <f t="shared" si="544"/>
        <v>0</v>
      </c>
      <c r="BN664" s="26" t="s">
        <v>91</v>
      </c>
      <c r="BO664" s="32">
        <f t="shared" si="545"/>
        <v>0</v>
      </c>
      <c r="BP664" s="26" t="s">
        <v>81</v>
      </c>
      <c r="BQ664" s="32">
        <f t="shared" si="546"/>
        <v>0</v>
      </c>
      <c r="BR664" s="26" t="s">
        <v>66</v>
      </c>
      <c r="BS664" s="32">
        <f t="shared" si="547"/>
        <v>0</v>
      </c>
      <c r="BT664" s="26" t="s">
        <v>92</v>
      </c>
      <c r="BU664" s="32">
        <f t="shared" si="548"/>
        <v>0</v>
      </c>
      <c r="BV664" s="26">
        <v>15</v>
      </c>
      <c r="BW664" s="26" t="s">
        <v>90</v>
      </c>
      <c r="BX664" s="32">
        <f t="shared" si="549"/>
        <v>0</v>
      </c>
      <c r="BY664" s="26" t="s">
        <v>24</v>
      </c>
      <c r="BZ664" s="32">
        <f t="shared" si="550"/>
        <v>0</v>
      </c>
      <c r="CA664" s="26" t="s">
        <v>91</v>
      </c>
      <c r="CB664" s="32">
        <f t="shared" si="551"/>
        <v>0</v>
      </c>
      <c r="CC664" s="26" t="s">
        <v>81</v>
      </c>
      <c r="CD664" s="32">
        <f t="shared" si="552"/>
        <v>0</v>
      </c>
      <c r="CE664" s="26" t="s">
        <v>66</v>
      </c>
      <c r="CF664" s="32">
        <f t="shared" si="553"/>
        <v>0</v>
      </c>
      <c r="CG664" s="26" t="s">
        <v>92</v>
      </c>
      <c r="CH664" s="32">
        <f t="shared" si="554"/>
        <v>0</v>
      </c>
      <c r="CI664" s="26">
        <v>15</v>
      </c>
      <c r="CJ664" s="26" t="s">
        <v>90</v>
      </c>
      <c r="CK664" s="32">
        <f t="shared" si="555"/>
        <v>0</v>
      </c>
      <c r="CL664" s="26" t="s">
        <v>24</v>
      </c>
      <c r="CM664" s="32">
        <f t="shared" si="556"/>
        <v>0</v>
      </c>
      <c r="CN664" s="26" t="s">
        <v>93</v>
      </c>
      <c r="CO664" s="32">
        <f t="shared" si="557"/>
        <v>0</v>
      </c>
      <c r="CP664" s="26" t="s">
        <v>81</v>
      </c>
      <c r="CQ664" s="32">
        <f t="shared" si="558"/>
        <v>0</v>
      </c>
      <c r="CR664" s="26" t="s">
        <v>66</v>
      </c>
      <c r="CS664" s="32">
        <f t="shared" si="559"/>
        <v>0</v>
      </c>
      <c r="CT664" s="26" t="s">
        <v>92</v>
      </c>
      <c r="CU664" s="32">
        <f t="shared" si="560"/>
        <v>0</v>
      </c>
    </row>
    <row r="665" spans="1:99" ht="15.75" x14ac:dyDescent="0.15">
      <c r="A665" s="23" t="s">
        <v>1416</v>
      </c>
      <c r="B665" s="24" t="s">
        <v>1417</v>
      </c>
      <c r="C665" s="23" t="s">
        <v>160</v>
      </c>
      <c r="D665" s="23" t="s">
        <v>9</v>
      </c>
      <c r="E665" s="25"/>
      <c r="F665" s="23">
        <v>0</v>
      </c>
      <c r="G665" s="26">
        <v>0</v>
      </c>
      <c r="H665" s="26">
        <v>94</v>
      </c>
      <c r="I665" s="26">
        <v>64</v>
      </c>
      <c r="J665" s="26">
        <v>53</v>
      </c>
      <c r="K665" s="26">
        <v>68</v>
      </c>
      <c r="L665" s="26">
        <v>0</v>
      </c>
      <c r="M665" s="26">
        <v>0</v>
      </c>
      <c r="N665" s="27">
        <v>69</v>
      </c>
      <c r="O665" s="26">
        <v>54</v>
      </c>
      <c r="P665" s="26">
        <f t="shared" si="527"/>
        <v>402</v>
      </c>
      <c r="Q665" s="28" t="str">
        <f>IF(D665="物理类",IF(P665&gt;=分数线!$C$2,"本科",""),IF(D665="历史类",IF(P665&gt;=分数线!$C$3,"本科","")))</f>
        <v/>
      </c>
      <c r="R665" s="28">
        <f t="shared" si="484"/>
        <v>0</v>
      </c>
      <c r="S665" s="28" t="str">
        <f>IF(D665="物理类",IF(P665&gt;=分数线!$C$6,"重本",""),IF(D665="历史类",IF(P665&gt;=分数线!$C$7,"重本","")))</f>
        <v/>
      </c>
      <c r="T665" s="28">
        <f t="shared" si="485"/>
        <v>0</v>
      </c>
      <c r="U665" s="28">
        <f t="shared" si="486"/>
        <v>0</v>
      </c>
      <c r="V665" s="26">
        <v>15</v>
      </c>
      <c r="W665" s="26" t="s">
        <v>352</v>
      </c>
      <c r="X665" s="32">
        <f t="shared" si="526"/>
        <v>0</v>
      </c>
      <c r="Y665" s="26" t="s">
        <v>265</v>
      </c>
      <c r="Z665" s="32">
        <f t="shared" si="528"/>
        <v>0</v>
      </c>
      <c r="AA665" s="26" t="s">
        <v>348</v>
      </c>
      <c r="AB665" s="32">
        <f t="shared" si="529"/>
        <v>0</v>
      </c>
      <c r="AC665" s="49" t="s">
        <v>81</v>
      </c>
      <c r="AD665" s="32">
        <f t="shared" si="530"/>
        <v>0</v>
      </c>
      <c r="AE665" s="29" t="s">
        <v>66</v>
      </c>
      <c r="AF665" s="26">
        <f t="shared" si="525"/>
        <v>0</v>
      </c>
      <c r="AG665" s="29" t="s">
        <v>67</v>
      </c>
      <c r="AH665" s="32">
        <f t="shared" si="531"/>
        <v>0</v>
      </c>
      <c r="AI665" s="26">
        <v>15</v>
      </c>
      <c r="AJ665" s="26" t="s">
        <v>352</v>
      </c>
      <c r="AK665" s="32">
        <f t="shared" si="532"/>
        <v>0</v>
      </c>
      <c r="AL665" s="26" t="s">
        <v>265</v>
      </c>
      <c r="AM665" s="32">
        <f t="shared" si="533"/>
        <v>0</v>
      </c>
      <c r="AN665" s="26" t="s">
        <v>348</v>
      </c>
      <c r="AO665" s="32">
        <f t="shared" si="534"/>
        <v>0</v>
      </c>
      <c r="AP665" s="26" t="s">
        <v>81</v>
      </c>
      <c r="AQ665" s="32">
        <f t="shared" si="535"/>
        <v>0</v>
      </c>
      <c r="AR665" s="26" t="s">
        <v>66</v>
      </c>
      <c r="AS665" s="32">
        <f t="shared" si="561"/>
        <v>0</v>
      </c>
      <c r="AT665" s="26" t="s">
        <v>92</v>
      </c>
      <c r="AU665" s="32">
        <f t="shared" si="536"/>
        <v>0</v>
      </c>
      <c r="AV665" s="26">
        <v>15</v>
      </c>
      <c r="AW665" s="26" t="s">
        <v>20</v>
      </c>
      <c r="AX665" s="32">
        <f t="shared" si="537"/>
        <v>0</v>
      </c>
      <c r="AY665" s="26" t="s">
        <v>24</v>
      </c>
      <c r="AZ665" s="32">
        <f t="shared" si="538"/>
        <v>0</v>
      </c>
      <c r="BA665" s="26" t="s">
        <v>91</v>
      </c>
      <c r="BB665" s="32">
        <f t="shared" si="539"/>
        <v>0</v>
      </c>
      <c r="BC665" s="26" t="s">
        <v>81</v>
      </c>
      <c r="BD665" s="32">
        <f t="shared" si="540"/>
        <v>0</v>
      </c>
      <c r="BE665" s="26" t="s">
        <v>66</v>
      </c>
      <c r="BF665" s="32">
        <f t="shared" si="541"/>
        <v>0</v>
      </c>
      <c r="BG665" s="26" t="s">
        <v>92</v>
      </c>
      <c r="BH665" s="32">
        <f t="shared" si="542"/>
        <v>0</v>
      </c>
      <c r="BI665" s="26">
        <v>15</v>
      </c>
      <c r="BJ665" s="26" t="s">
        <v>20</v>
      </c>
      <c r="BK665" s="32">
        <f t="shared" si="543"/>
        <v>0</v>
      </c>
      <c r="BL665" s="26" t="s">
        <v>24</v>
      </c>
      <c r="BM665" s="32">
        <f t="shared" si="544"/>
        <v>0</v>
      </c>
      <c r="BN665" s="26" t="s">
        <v>91</v>
      </c>
      <c r="BO665" s="32">
        <f t="shared" si="545"/>
        <v>0</v>
      </c>
      <c r="BP665" s="26" t="s">
        <v>81</v>
      </c>
      <c r="BQ665" s="32">
        <f t="shared" si="546"/>
        <v>0</v>
      </c>
      <c r="BR665" s="26" t="s">
        <v>66</v>
      </c>
      <c r="BS665" s="32">
        <f t="shared" si="547"/>
        <v>0</v>
      </c>
      <c r="BT665" s="26" t="s">
        <v>92</v>
      </c>
      <c r="BU665" s="32">
        <f t="shared" si="548"/>
        <v>0</v>
      </c>
      <c r="BV665" s="26">
        <v>15</v>
      </c>
      <c r="BW665" s="26" t="s">
        <v>90</v>
      </c>
      <c r="BX665" s="32">
        <f t="shared" si="549"/>
        <v>0</v>
      </c>
      <c r="BY665" s="26" t="s">
        <v>24</v>
      </c>
      <c r="BZ665" s="32">
        <f t="shared" si="550"/>
        <v>0</v>
      </c>
      <c r="CA665" s="26" t="s">
        <v>91</v>
      </c>
      <c r="CB665" s="32">
        <f t="shared" si="551"/>
        <v>0</v>
      </c>
      <c r="CC665" s="26" t="s">
        <v>81</v>
      </c>
      <c r="CD665" s="32">
        <f t="shared" si="552"/>
        <v>0</v>
      </c>
      <c r="CE665" s="26" t="s">
        <v>66</v>
      </c>
      <c r="CF665" s="32">
        <f t="shared" si="553"/>
        <v>0</v>
      </c>
      <c r="CG665" s="26" t="s">
        <v>92</v>
      </c>
      <c r="CH665" s="32">
        <f t="shared" si="554"/>
        <v>0</v>
      </c>
      <c r="CI665" s="26">
        <v>15</v>
      </c>
      <c r="CJ665" s="26" t="s">
        <v>90</v>
      </c>
      <c r="CK665" s="32">
        <f t="shared" si="555"/>
        <v>0</v>
      </c>
      <c r="CL665" s="26" t="s">
        <v>24</v>
      </c>
      <c r="CM665" s="32">
        <f t="shared" si="556"/>
        <v>0</v>
      </c>
      <c r="CN665" s="26" t="s">
        <v>93</v>
      </c>
      <c r="CO665" s="32">
        <f t="shared" si="557"/>
        <v>0</v>
      </c>
      <c r="CP665" s="26" t="s">
        <v>81</v>
      </c>
      <c r="CQ665" s="32">
        <f t="shared" si="558"/>
        <v>0</v>
      </c>
      <c r="CR665" s="26" t="s">
        <v>66</v>
      </c>
      <c r="CS665" s="32">
        <f t="shared" si="559"/>
        <v>0</v>
      </c>
      <c r="CT665" s="26" t="s">
        <v>92</v>
      </c>
      <c r="CU665" s="32">
        <f t="shared" si="560"/>
        <v>0</v>
      </c>
    </row>
    <row r="666" spans="1:99" ht="15.75" x14ac:dyDescent="0.15">
      <c r="A666" s="23" t="s">
        <v>1418</v>
      </c>
      <c r="B666" s="70" t="s">
        <v>1419</v>
      </c>
      <c r="C666" s="23" t="s">
        <v>160</v>
      </c>
      <c r="D666" s="23" t="s">
        <v>9</v>
      </c>
      <c r="E666" s="25"/>
      <c r="F666" s="23">
        <v>0</v>
      </c>
      <c r="G666" s="26">
        <v>0</v>
      </c>
      <c r="H666" s="26">
        <v>100</v>
      </c>
      <c r="I666" s="26">
        <v>51</v>
      </c>
      <c r="J666" s="26">
        <v>52</v>
      </c>
      <c r="K666" s="26">
        <v>68</v>
      </c>
      <c r="L666" s="26">
        <v>0</v>
      </c>
      <c r="M666" s="26">
        <v>0</v>
      </c>
      <c r="N666" s="27">
        <v>72</v>
      </c>
      <c r="O666" s="26">
        <v>57</v>
      </c>
      <c r="P666" s="26">
        <f t="shared" si="527"/>
        <v>400</v>
      </c>
      <c r="Q666" s="28" t="str">
        <f>IF(D666="物理类",IF(P666&gt;=分数线!$C$2,"本科",""),IF(D666="历史类",IF(P666&gt;=分数线!$C$3,"本科","")))</f>
        <v/>
      </c>
      <c r="R666" s="28">
        <f t="shared" si="484"/>
        <v>0</v>
      </c>
      <c r="S666" s="28" t="str">
        <f>IF(D666="物理类",IF(P666&gt;=分数线!$C$6,"重本",""),IF(D666="历史类",IF(P666&gt;=分数线!$C$7,"重本","")))</f>
        <v/>
      </c>
      <c r="T666" s="28">
        <f t="shared" si="485"/>
        <v>0</v>
      </c>
      <c r="U666" s="28">
        <f t="shared" si="486"/>
        <v>0</v>
      </c>
      <c r="V666" s="26">
        <v>15</v>
      </c>
      <c r="W666" s="26" t="s">
        <v>352</v>
      </c>
      <c r="X666" s="30">
        <f t="shared" si="526"/>
        <v>0</v>
      </c>
      <c r="Y666" s="26" t="s">
        <v>274</v>
      </c>
      <c r="Z666" s="32">
        <f t="shared" si="528"/>
        <v>0</v>
      </c>
      <c r="AA666" s="26" t="s">
        <v>306</v>
      </c>
      <c r="AB666" s="30">
        <f t="shared" si="529"/>
        <v>0</v>
      </c>
      <c r="AC666" s="49" t="s">
        <v>918</v>
      </c>
      <c r="AD666" s="30">
        <f t="shared" si="530"/>
        <v>0</v>
      </c>
      <c r="AE666" s="29" t="s">
        <v>66</v>
      </c>
      <c r="AF666" s="26">
        <f t="shared" si="525"/>
        <v>0</v>
      </c>
      <c r="AG666" s="29" t="s">
        <v>565</v>
      </c>
      <c r="AH666" s="30">
        <f t="shared" si="531"/>
        <v>0</v>
      </c>
      <c r="AI666" s="26">
        <v>15</v>
      </c>
      <c r="AJ666" s="26" t="s">
        <v>352</v>
      </c>
      <c r="AK666" s="32">
        <f t="shared" si="532"/>
        <v>0</v>
      </c>
      <c r="AL666" s="26" t="s">
        <v>265</v>
      </c>
      <c r="AM666" s="32">
        <f t="shared" si="533"/>
        <v>0</v>
      </c>
      <c r="AN666" s="26" t="s">
        <v>348</v>
      </c>
      <c r="AO666" s="32">
        <f t="shared" si="534"/>
        <v>0</v>
      </c>
      <c r="AP666" s="26" t="s">
        <v>81</v>
      </c>
      <c r="AQ666" s="32">
        <f t="shared" si="535"/>
        <v>0</v>
      </c>
      <c r="AR666" s="26" t="s">
        <v>66</v>
      </c>
      <c r="AS666" s="32">
        <f t="shared" si="561"/>
        <v>0</v>
      </c>
      <c r="AT666" s="26" t="s">
        <v>92</v>
      </c>
      <c r="AU666" s="30">
        <f t="shared" si="536"/>
        <v>0</v>
      </c>
      <c r="AV666" s="26">
        <v>15</v>
      </c>
      <c r="AW666" s="26" t="s">
        <v>20</v>
      </c>
      <c r="AX666" s="32">
        <f t="shared" si="537"/>
        <v>0</v>
      </c>
      <c r="AY666" s="26" t="s">
        <v>24</v>
      </c>
      <c r="AZ666" s="32">
        <f t="shared" si="538"/>
        <v>0</v>
      </c>
      <c r="BA666" s="26" t="s">
        <v>91</v>
      </c>
      <c r="BB666" s="32">
        <f t="shared" si="539"/>
        <v>0</v>
      </c>
      <c r="BC666" s="26" t="s">
        <v>81</v>
      </c>
      <c r="BD666" s="32">
        <f t="shared" si="540"/>
        <v>0</v>
      </c>
      <c r="BE666" s="26" t="s">
        <v>66</v>
      </c>
      <c r="BF666" s="32">
        <f t="shared" si="541"/>
        <v>0</v>
      </c>
      <c r="BG666" s="26" t="s">
        <v>92</v>
      </c>
      <c r="BH666" s="32">
        <f t="shared" si="542"/>
        <v>0</v>
      </c>
      <c r="BI666" s="26" t="e">
        <v>#N/A</v>
      </c>
      <c r="BJ666" s="26" t="e">
        <v>#N/A</v>
      </c>
      <c r="BK666" s="32">
        <f t="shared" si="543"/>
        <v>0</v>
      </c>
      <c r="BL666" s="26" t="e">
        <v>#N/A</v>
      </c>
      <c r="BM666" s="32">
        <f t="shared" si="544"/>
        <v>0</v>
      </c>
      <c r="BN666" s="26" t="e">
        <v>#N/A</v>
      </c>
      <c r="BO666" s="32">
        <f t="shared" si="545"/>
        <v>0</v>
      </c>
      <c r="BP666" s="26" t="e">
        <v>#N/A</v>
      </c>
      <c r="BQ666" s="32">
        <f t="shared" si="546"/>
        <v>0</v>
      </c>
      <c r="BR666" s="26" t="e">
        <v>#N/A</v>
      </c>
      <c r="BS666" s="32">
        <f t="shared" si="547"/>
        <v>0</v>
      </c>
      <c r="BT666" s="26" t="e">
        <v>#N/A</v>
      </c>
      <c r="BU666" s="32">
        <f t="shared" si="548"/>
        <v>0</v>
      </c>
      <c r="BV666" s="26" t="e">
        <v>#N/A</v>
      </c>
      <c r="BW666" s="26" t="e">
        <v>#N/A</v>
      </c>
      <c r="BX666" s="32">
        <f t="shared" si="549"/>
        <v>0</v>
      </c>
      <c r="BY666" s="26" t="e">
        <v>#N/A</v>
      </c>
      <c r="BZ666" s="32">
        <f t="shared" si="550"/>
        <v>0</v>
      </c>
      <c r="CA666" s="26" t="e">
        <v>#N/A</v>
      </c>
      <c r="CB666" s="32">
        <f t="shared" si="551"/>
        <v>0</v>
      </c>
      <c r="CC666" s="26" t="e">
        <v>#N/A</v>
      </c>
      <c r="CD666" s="32">
        <f t="shared" si="552"/>
        <v>0</v>
      </c>
      <c r="CE666" s="26" t="e">
        <v>#N/A</v>
      </c>
      <c r="CF666" s="32">
        <f t="shared" si="553"/>
        <v>0</v>
      </c>
      <c r="CG666" s="26" t="e">
        <v>#N/A</v>
      </c>
      <c r="CH666" s="32">
        <f t="shared" si="554"/>
        <v>0</v>
      </c>
      <c r="CI666" s="26">
        <v>15</v>
      </c>
      <c r="CJ666" s="26" t="s">
        <v>90</v>
      </c>
      <c r="CK666" s="32">
        <f t="shared" si="555"/>
        <v>0</v>
      </c>
      <c r="CL666" s="26" t="s">
        <v>24</v>
      </c>
      <c r="CM666" s="32">
        <f t="shared" si="556"/>
        <v>0</v>
      </c>
      <c r="CN666" s="26" t="s">
        <v>93</v>
      </c>
      <c r="CO666" s="32">
        <f t="shared" si="557"/>
        <v>0</v>
      </c>
      <c r="CP666" s="26" t="s">
        <v>81</v>
      </c>
      <c r="CQ666" s="32">
        <f t="shared" si="558"/>
        <v>0</v>
      </c>
      <c r="CR666" s="26" t="s">
        <v>66</v>
      </c>
      <c r="CS666" s="32">
        <f t="shared" si="559"/>
        <v>0</v>
      </c>
      <c r="CT666" s="26" t="s">
        <v>92</v>
      </c>
      <c r="CU666" s="32">
        <f t="shared" si="560"/>
        <v>0</v>
      </c>
    </row>
    <row r="667" spans="1:99" ht="15.75" x14ac:dyDescent="0.15">
      <c r="A667" s="23" t="s">
        <v>1420</v>
      </c>
      <c r="B667" s="24" t="s">
        <v>1421</v>
      </c>
      <c r="C667" s="23" t="s">
        <v>160</v>
      </c>
      <c r="D667" s="23" t="s">
        <v>9</v>
      </c>
      <c r="E667" s="25"/>
      <c r="F667" s="23">
        <v>0</v>
      </c>
      <c r="G667" s="26">
        <v>0</v>
      </c>
      <c r="H667" s="26">
        <v>85</v>
      </c>
      <c r="I667" s="26">
        <v>54</v>
      </c>
      <c r="J667" s="26">
        <v>85</v>
      </c>
      <c r="K667" s="26">
        <v>50</v>
      </c>
      <c r="L667" s="26">
        <v>0</v>
      </c>
      <c r="M667" s="26">
        <v>0</v>
      </c>
      <c r="N667" s="27">
        <v>58</v>
      </c>
      <c r="O667" s="26">
        <v>62</v>
      </c>
      <c r="P667" s="26">
        <f t="shared" si="527"/>
        <v>394</v>
      </c>
      <c r="Q667" s="28" t="str">
        <f>IF(D667="物理类",IF(P667&gt;=分数线!$C$2,"本科",""),IF(D667="历史类",IF(P667&gt;=分数线!$C$3,"本科","")))</f>
        <v/>
      </c>
      <c r="R667" s="28">
        <f t="shared" si="484"/>
        <v>0</v>
      </c>
      <c r="S667" s="28" t="str">
        <f>IF(D667="物理类",IF(P667&gt;=分数线!$C$6,"重本",""),IF(D667="历史类",IF(P667&gt;=分数线!$C$7,"重本","")))</f>
        <v/>
      </c>
      <c r="T667" s="28">
        <f t="shared" si="485"/>
        <v>0</v>
      </c>
      <c r="U667" s="28">
        <f t="shared" si="486"/>
        <v>0</v>
      </c>
      <c r="V667" s="26">
        <v>15</v>
      </c>
      <c r="W667" s="26" t="s">
        <v>352</v>
      </c>
      <c r="X667" s="32">
        <f t="shared" si="526"/>
        <v>0</v>
      </c>
      <c r="Y667" s="26" t="s">
        <v>265</v>
      </c>
      <c r="Z667" s="32">
        <f t="shared" si="528"/>
        <v>0</v>
      </c>
      <c r="AA667" s="26" t="s">
        <v>348</v>
      </c>
      <c r="AB667" s="32">
        <f t="shared" si="529"/>
        <v>0</v>
      </c>
      <c r="AC667" s="49" t="s">
        <v>81</v>
      </c>
      <c r="AD667" s="32">
        <f t="shared" si="530"/>
        <v>0</v>
      </c>
      <c r="AE667" s="29" t="s">
        <v>66</v>
      </c>
      <c r="AF667" s="26">
        <f t="shared" si="525"/>
        <v>0</v>
      </c>
      <c r="AG667" s="29" t="s">
        <v>67</v>
      </c>
      <c r="AH667" s="32">
        <f t="shared" si="531"/>
        <v>0</v>
      </c>
      <c r="AI667" s="26">
        <v>15</v>
      </c>
      <c r="AJ667" s="26" t="s">
        <v>352</v>
      </c>
      <c r="AK667" s="32">
        <f t="shared" si="532"/>
        <v>0</v>
      </c>
      <c r="AL667" s="26" t="s">
        <v>265</v>
      </c>
      <c r="AM667" s="32">
        <f t="shared" si="533"/>
        <v>0</v>
      </c>
      <c r="AN667" s="26" t="s">
        <v>348</v>
      </c>
      <c r="AO667" s="32">
        <f t="shared" si="534"/>
        <v>0</v>
      </c>
      <c r="AP667" s="26" t="s">
        <v>81</v>
      </c>
      <c r="AQ667" s="32">
        <f t="shared" si="535"/>
        <v>0</v>
      </c>
      <c r="AR667" s="26" t="s">
        <v>66</v>
      </c>
      <c r="AS667" s="32">
        <f t="shared" si="561"/>
        <v>0</v>
      </c>
      <c r="AT667" s="26" t="s">
        <v>92</v>
      </c>
      <c r="AU667" s="32">
        <f t="shared" si="536"/>
        <v>0</v>
      </c>
      <c r="AV667" s="26">
        <v>15</v>
      </c>
      <c r="AW667" s="26" t="s">
        <v>20</v>
      </c>
      <c r="AX667" s="32">
        <f t="shared" si="537"/>
        <v>0</v>
      </c>
      <c r="AY667" s="26" t="s">
        <v>24</v>
      </c>
      <c r="AZ667" s="32">
        <f t="shared" si="538"/>
        <v>0</v>
      </c>
      <c r="BA667" s="26" t="s">
        <v>91</v>
      </c>
      <c r="BB667" s="32">
        <f t="shared" si="539"/>
        <v>0</v>
      </c>
      <c r="BC667" s="26" t="s">
        <v>81</v>
      </c>
      <c r="BD667" s="32">
        <f t="shared" si="540"/>
        <v>0</v>
      </c>
      <c r="BE667" s="26" t="s">
        <v>66</v>
      </c>
      <c r="BF667" s="32">
        <f t="shared" si="541"/>
        <v>0</v>
      </c>
      <c r="BG667" s="26" t="s">
        <v>92</v>
      </c>
      <c r="BH667" s="32">
        <f t="shared" si="542"/>
        <v>0</v>
      </c>
      <c r="BI667" s="26">
        <v>15</v>
      </c>
      <c r="BJ667" s="26" t="s">
        <v>20</v>
      </c>
      <c r="BK667" s="32">
        <f t="shared" si="543"/>
        <v>0</v>
      </c>
      <c r="BL667" s="26" t="s">
        <v>24</v>
      </c>
      <c r="BM667" s="32">
        <f t="shared" si="544"/>
        <v>0</v>
      </c>
      <c r="BN667" s="26" t="s">
        <v>91</v>
      </c>
      <c r="BO667" s="32">
        <f t="shared" si="545"/>
        <v>0</v>
      </c>
      <c r="BP667" s="26" t="s">
        <v>81</v>
      </c>
      <c r="BQ667" s="32">
        <f t="shared" si="546"/>
        <v>0</v>
      </c>
      <c r="BR667" s="26" t="s">
        <v>66</v>
      </c>
      <c r="BS667" s="32">
        <f t="shared" si="547"/>
        <v>0</v>
      </c>
      <c r="BT667" s="26" t="s">
        <v>92</v>
      </c>
      <c r="BU667" s="32">
        <f t="shared" si="548"/>
        <v>0</v>
      </c>
      <c r="BV667" s="26">
        <v>15</v>
      </c>
      <c r="BW667" s="26" t="s">
        <v>90</v>
      </c>
      <c r="BX667" s="32">
        <f t="shared" si="549"/>
        <v>0</v>
      </c>
      <c r="BY667" s="26" t="s">
        <v>24</v>
      </c>
      <c r="BZ667" s="32">
        <f t="shared" si="550"/>
        <v>0</v>
      </c>
      <c r="CA667" s="26" t="s">
        <v>91</v>
      </c>
      <c r="CB667" s="32">
        <f t="shared" si="551"/>
        <v>0</v>
      </c>
      <c r="CC667" s="26" t="s">
        <v>81</v>
      </c>
      <c r="CD667" s="32">
        <f t="shared" si="552"/>
        <v>0</v>
      </c>
      <c r="CE667" s="26" t="s">
        <v>66</v>
      </c>
      <c r="CF667" s="32">
        <f t="shared" si="553"/>
        <v>0</v>
      </c>
      <c r="CG667" s="26" t="s">
        <v>92</v>
      </c>
      <c r="CH667" s="32">
        <f t="shared" si="554"/>
        <v>0</v>
      </c>
      <c r="CI667" s="26">
        <v>15</v>
      </c>
      <c r="CJ667" s="26" t="s">
        <v>90</v>
      </c>
      <c r="CK667" s="32">
        <f t="shared" si="555"/>
        <v>0</v>
      </c>
      <c r="CL667" s="26" t="s">
        <v>24</v>
      </c>
      <c r="CM667" s="32">
        <f t="shared" si="556"/>
        <v>0</v>
      </c>
      <c r="CN667" s="26" t="s">
        <v>93</v>
      </c>
      <c r="CO667" s="32">
        <f t="shared" si="557"/>
        <v>0</v>
      </c>
      <c r="CP667" s="26" t="s">
        <v>81</v>
      </c>
      <c r="CQ667" s="32">
        <f t="shared" si="558"/>
        <v>0</v>
      </c>
      <c r="CR667" s="26" t="s">
        <v>66</v>
      </c>
      <c r="CS667" s="32">
        <f t="shared" si="559"/>
        <v>0</v>
      </c>
      <c r="CT667" s="26" t="s">
        <v>92</v>
      </c>
      <c r="CU667" s="32">
        <f t="shared" si="560"/>
        <v>0</v>
      </c>
    </row>
    <row r="668" spans="1:99" ht="15.75" x14ac:dyDescent="0.15">
      <c r="A668" s="23" t="s">
        <v>1422</v>
      </c>
      <c r="B668" s="70" t="s">
        <v>1423</v>
      </c>
      <c r="C668" s="23" t="s">
        <v>160</v>
      </c>
      <c r="D668" s="23" t="s">
        <v>9</v>
      </c>
      <c r="E668" s="25"/>
      <c r="F668" s="23">
        <v>0</v>
      </c>
      <c r="G668" s="26">
        <v>0</v>
      </c>
      <c r="H668" s="26">
        <v>95</v>
      </c>
      <c r="I668" s="26">
        <v>65</v>
      </c>
      <c r="J668" s="26">
        <v>26</v>
      </c>
      <c r="K668" s="26">
        <v>66</v>
      </c>
      <c r="L668" s="26">
        <v>0</v>
      </c>
      <c r="M668" s="26">
        <v>0</v>
      </c>
      <c r="N668" s="27">
        <v>76</v>
      </c>
      <c r="O668" s="26">
        <v>66</v>
      </c>
      <c r="P668" s="26">
        <f t="shared" si="527"/>
        <v>394</v>
      </c>
      <c r="Q668" s="28" t="str">
        <f>IF(D668="物理类",IF(P668&gt;=分数线!$C$2,"本科",""),IF(D668="历史类",IF(P668&gt;=分数线!$C$3,"本科","")))</f>
        <v/>
      </c>
      <c r="R668" s="28">
        <f t="shared" si="484"/>
        <v>0</v>
      </c>
      <c r="S668" s="28" t="str">
        <f>IF(D668="物理类",IF(P668&gt;=分数线!$C$6,"重本",""),IF(D668="历史类",IF(P668&gt;=分数线!$C$7,"重本","")))</f>
        <v/>
      </c>
      <c r="T668" s="28">
        <f t="shared" si="485"/>
        <v>0</v>
      </c>
      <c r="U668" s="28">
        <f t="shared" si="486"/>
        <v>0</v>
      </c>
      <c r="V668" s="26">
        <v>15</v>
      </c>
      <c r="W668" s="26" t="s">
        <v>352</v>
      </c>
      <c r="X668" s="30">
        <f t="shared" si="526"/>
        <v>0</v>
      </c>
      <c r="Y668" s="26" t="s">
        <v>265</v>
      </c>
      <c r="Z668" s="32">
        <f t="shared" si="528"/>
        <v>0</v>
      </c>
      <c r="AA668" s="26" t="s">
        <v>348</v>
      </c>
      <c r="AB668" s="30">
        <f t="shared" si="529"/>
        <v>0</v>
      </c>
      <c r="AC668" s="49" t="s">
        <v>81</v>
      </c>
      <c r="AD668" s="30">
        <f t="shared" si="530"/>
        <v>0</v>
      </c>
      <c r="AE668" s="29" t="s">
        <v>66</v>
      </c>
      <c r="AF668" s="26">
        <f t="shared" si="525"/>
        <v>0</v>
      </c>
      <c r="AG668" s="29" t="s">
        <v>67</v>
      </c>
      <c r="AH668" s="30">
        <f t="shared" si="531"/>
        <v>0</v>
      </c>
      <c r="AI668" s="26">
        <v>15</v>
      </c>
      <c r="AJ668" s="26" t="s">
        <v>352</v>
      </c>
      <c r="AK668" s="32">
        <f t="shared" si="532"/>
        <v>0</v>
      </c>
      <c r="AL668" s="26" t="s">
        <v>265</v>
      </c>
      <c r="AM668" s="32">
        <f t="shared" si="533"/>
        <v>0</v>
      </c>
      <c r="AN668" s="26" t="s">
        <v>348</v>
      </c>
      <c r="AO668" s="32">
        <f t="shared" si="534"/>
        <v>0</v>
      </c>
      <c r="AP668" s="26" t="s">
        <v>81</v>
      </c>
      <c r="AQ668" s="32">
        <f t="shared" si="535"/>
        <v>0</v>
      </c>
      <c r="AR668" s="26" t="s">
        <v>66</v>
      </c>
      <c r="AS668" s="32">
        <f t="shared" si="561"/>
        <v>0</v>
      </c>
      <c r="AT668" s="26" t="s">
        <v>92</v>
      </c>
      <c r="AU668" s="30">
        <f t="shared" si="536"/>
        <v>0</v>
      </c>
      <c r="AV668" s="26">
        <v>15</v>
      </c>
      <c r="AW668" s="26" t="s">
        <v>20</v>
      </c>
      <c r="AX668" s="32">
        <f t="shared" si="537"/>
        <v>0</v>
      </c>
      <c r="AY668" s="26" t="s">
        <v>24</v>
      </c>
      <c r="AZ668" s="32">
        <f t="shared" si="538"/>
        <v>0</v>
      </c>
      <c r="BA668" s="26" t="s">
        <v>91</v>
      </c>
      <c r="BB668" s="32">
        <f t="shared" si="539"/>
        <v>0</v>
      </c>
      <c r="BC668" s="26" t="s">
        <v>81</v>
      </c>
      <c r="BD668" s="32">
        <f t="shared" si="540"/>
        <v>0</v>
      </c>
      <c r="BE668" s="26" t="s">
        <v>66</v>
      </c>
      <c r="BF668" s="32">
        <f t="shared" si="541"/>
        <v>0</v>
      </c>
      <c r="BG668" s="26" t="s">
        <v>92</v>
      </c>
      <c r="BH668" s="32">
        <f t="shared" si="542"/>
        <v>0</v>
      </c>
      <c r="BI668" s="26">
        <v>15</v>
      </c>
      <c r="BJ668" s="26" t="s">
        <v>20</v>
      </c>
      <c r="BK668" s="32">
        <f t="shared" si="543"/>
        <v>0</v>
      </c>
      <c r="BL668" s="26" t="s">
        <v>24</v>
      </c>
      <c r="BM668" s="32">
        <f t="shared" si="544"/>
        <v>0</v>
      </c>
      <c r="BN668" s="26" t="s">
        <v>91</v>
      </c>
      <c r="BO668" s="32">
        <f t="shared" si="545"/>
        <v>0</v>
      </c>
      <c r="BP668" s="26" t="s">
        <v>81</v>
      </c>
      <c r="BQ668" s="32">
        <f t="shared" si="546"/>
        <v>0</v>
      </c>
      <c r="BR668" s="26" t="s">
        <v>66</v>
      </c>
      <c r="BS668" s="32">
        <f t="shared" si="547"/>
        <v>0</v>
      </c>
      <c r="BT668" s="26" t="s">
        <v>92</v>
      </c>
      <c r="BU668" s="32">
        <f t="shared" si="548"/>
        <v>0</v>
      </c>
      <c r="BV668" s="26">
        <v>15</v>
      </c>
      <c r="BW668" s="26" t="s">
        <v>90</v>
      </c>
      <c r="BX668" s="32">
        <f t="shared" si="549"/>
        <v>0</v>
      </c>
      <c r="BY668" s="26" t="s">
        <v>24</v>
      </c>
      <c r="BZ668" s="32">
        <f t="shared" si="550"/>
        <v>0</v>
      </c>
      <c r="CA668" s="26" t="s">
        <v>91</v>
      </c>
      <c r="CB668" s="32">
        <f t="shared" si="551"/>
        <v>0</v>
      </c>
      <c r="CC668" s="26" t="s">
        <v>81</v>
      </c>
      <c r="CD668" s="32">
        <f t="shared" si="552"/>
        <v>0</v>
      </c>
      <c r="CE668" s="26" t="s">
        <v>66</v>
      </c>
      <c r="CF668" s="32">
        <f t="shared" si="553"/>
        <v>0</v>
      </c>
      <c r="CG668" s="26" t="s">
        <v>92</v>
      </c>
      <c r="CH668" s="32">
        <f t="shared" si="554"/>
        <v>0</v>
      </c>
      <c r="CI668" s="26">
        <v>15</v>
      </c>
      <c r="CJ668" s="26" t="s">
        <v>90</v>
      </c>
      <c r="CK668" s="32">
        <f t="shared" si="555"/>
        <v>0</v>
      </c>
      <c r="CL668" s="26" t="s">
        <v>24</v>
      </c>
      <c r="CM668" s="32">
        <f t="shared" si="556"/>
        <v>0</v>
      </c>
      <c r="CN668" s="26" t="s">
        <v>93</v>
      </c>
      <c r="CO668" s="32">
        <f t="shared" si="557"/>
        <v>0</v>
      </c>
      <c r="CP668" s="26" t="s">
        <v>81</v>
      </c>
      <c r="CQ668" s="32">
        <f t="shared" si="558"/>
        <v>0</v>
      </c>
      <c r="CR668" s="26" t="s">
        <v>66</v>
      </c>
      <c r="CS668" s="32">
        <f t="shared" si="559"/>
        <v>0</v>
      </c>
      <c r="CT668" s="26" t="s">
        <v>92</v>
      </c>
      <c r="CU668" s="32">
        <f t="shared" si="560"/>
        <v>0</v>
      </c>
    </row>
    <row r="669" spans="1:99" ht="15.75" x14ac:dyDescent="0.15">
      <c r="A669" s="23" t="s">
        <v>1424</v>
      </c>
      <c r="B669" s="70" t="s">
        <v>1425</v>
      </c>
      <c r="C669" s="23" t="s">
        <v>160</v>
      </c>
      <c r="D669" s="23" t="s">
        <v>9</v>
      </c>
      <c r="E669" s="25"/>
      <c r="F669" s="23">
        <v>0</v>
      </c>
      <c r="G669" s="26">
        <v>0</v>
      </c>
      <c r="H669" s="26">
        <v>92</v>
      </c>
      <c r="I669" s="26">
        <v>62</v>
      </c>
      <c r="J669" s="26">
        <v>46</v>
      </c>
      <c r="K669" s="26">
        <v>52</v>
      </c>
      <c r="L669" s="26">
        <v>0</v>
      </c>
      <c r="M669" s="26">
        <v>0</v>
      </c>
      <c r="N669" s="27">
        <v>68</v>
      </c>
      <c r="O669" s="26">
        <v>73</v>
      </c>
      <c r="P669" s="26">
        <f t="shared" si="527"/>
        <v>393</v>
      </c>
      <c r="Q669" s="28" t="str">
        <f>IF(D669="物理类",IF(P669&gt;=分数线!$C$2,"本科",""),IF(D669="历史类",IF(P669&gt;=分数线!$C$3,"本科","")))</f>
        <v/>
      </c>
      <c r="R669" s="28">
        <f t="shared" si="484"/>
        <v>0</v>
      </c>
      <c r="S669" s="28" t="str">
        <f>IF(D669="物理类",IF(P669&gt;=分数线!$C$6,"重本",""),IF(D669="历史类",IF(P669&gt;=分数线!$C$7,"重本","")))</f>
        <v/>
      </c>
      <c r="T669" s="28">
        <f t="shared" si="485"/>
        <v>0</v>
      </c>
      <c r="U669" s="28">
        <f t="shared" si="486"/>
        <v>0</v>
      </c>
      <c r="V669" s="26">
        <v>15</v>
      </c>
      <c r="W669" s="26" t="s">
        <v>347</v>
      </c>
      <c r="X669" s="32">
        <f t="shared" si="526"/>
        <v>0</v>
      </c>
      <c r="Y669" s="26" t="s">
        <v>217</v>
      </c>
      <c r="Z669" s="32">
        <f t="shared" si="528"/>
        <v>0</v>
      </c>
      <c r="AA669" s="26" t="s">
        <v>348</v>
      </c>
      <c r="AB669" s="32">
        <f t="shared" si="529"/>
        <v>0</v>
      </c>
      <c r="AC669" s="49" t="s">
        <v>81</v>
      </c>
      <c r="AD669" s="32">
        <f t="shared" si="530"/>
        <v>0</v>
      </c>
      <c r="AE669" s="29" t="s">
        <v>470</v>
      </c>
      <c r="AF669" s="26">
        <f t="shared" si="525"/>
        <v>0</v>
      </c>
      <c r="AG669" s="29" t="s">
        <v>565</v>
      </c>
      <c r="AH669" s="32">
        <f t="shared" si="531"/>
        <v>0</v>
      </c>
      <c r="AI669" s="26">
        <v>15</v>
      </c>
      <c r="AJ669" s="26" t="s">
        <v>352</v>
      </c>
      <c r="AK669" s="32">
        <f t="shared" si="532"/>
        <v>0</v>
      </c>
      <c r="AL669" s="26" t="s">
        <v>265</v>
      </c>
      <c r="AM669" s="32">
        <f t="shared" si="533"/>
        <v>0</v>
      </c>
      <c r="AN669" s="26" t="s">
        <v>348</v>
      </c>
      <c r="AO669" s="32">
        <f t="shared" si="534"/>
        <v>0</v>
      </c>
      <c r="AP669" s="26" t="s">
        <v>81</v>
      </c>
      <c r="AQ669" s="32">
        <f t="shared" si="535"/>
        <v>0</v>
      </c>
      <c r="AR669" s="26" t="s">
        <v>66</v>
      </c>
      <c r="AS669" s="32">
        <f t="shared" si="561"/>
        <v>0</v>
      </c>
      <c r="AT669" s="26" t="s">
        <v>92</v>
      </c>
      <c r="AU669" s="32">
        <f t="shared" si="536"/>
        <v>0</v>
      </c>
      <c r="AV669" s="26">
        <v>15</v>
      </c>
      <c r="AW669" s="26" t="s">
        <v>20</v>
      </c>
      <c r="AX669" s="32">
        <f t="shared" si="537"/>
        <v>0</v>
      </c>
      <c r="AY669" s="26" t="s">
        <v>24</v>
      </c>
      <c r="AZ669" s="32">
        <f t="shared" si="538"/>
        <v>0</v>
      </c>
      <c r="BA669" s="26" t="s">
        <v>91</v>
      </c>
      <c r="BB669" s="32">
        <f t="shared" si="539"/>
        <v>0</v>
      </c>
      <c r="BC669" s="26" t="s">
        <v>81</v>
      </c>
      <c r="BD669" s="32">
        <f t="shared" si="540"/>
        <v>0</v>
      </c>
      <c r="BE669" s="26" t="s">
        <v>66</v>
      </c>
      <c r="BF669" s="32">
        <f t="shared" si="541"/>
        <v>0</v>
      </c>
      <c r="BG669" s="26" t="s">
        <v>92</v>
      </c>
      <c r="BH669" s="32">
        <f t="shared" si="542"/>
        <v>0</v>
      </c>
      <c r="BI669" s="26" t="e">
        <v>#N/A</v>
      </c>
      <c r="BJ669" s="26" t="e">
        <v>#N/A</v>
      </c>
      <c r="BK669" s="32">
        <f t="shared" si="543"/>
        <v>0</v>
      </c>
      <c r="BL669" s="26" t="e">
        <v>#N/A</v>
      </c>
      <c r="BM669" s="32">
        <f t="shared" si="544"/>
        <v>0</v>
      </c>
      <c r="BN669" s="26" t="e">
        <v>#N/A</v>
      </c>
      <c r="BO669" s="32">
        <f t="shared" si="545"/>
        <v>0</v>
      </c>
      <c r="BP669" s="26" t="e">
        <v>#N/A</v>
      </c>
      <c r="BQ669" s="32">
        <f t="shared" si="546"/>
        <v>0</v>
      </c>
      <c r="BR669" s="26" t="e">
        <v>#N/A</v>
      </c>
      <c r="BS669" s="32">
        <f t="shared" si="547"/>
        <v>0</v>
      </c>
      <c r="BT669" s="26" t="e">
        <v>#N/A</v>
      </c>
      <c r="BU669" s="32">
        <f t="shared" si="548"/>
        <v>0</v>
      </c>
      <c r="BV669" s="26" t="e">
        <v>#N/A</v>
      </c>
      <c r="BW669" s="26" t="e">
        <v>#N/A</v>
      </c>
      <c r="BX669" s="32">
        <f t="shared" si="549"/>
        <v>0</v>
      </c>
      <c r="BY669" s="26" t="e">
        <v>#N/A</v>
      </c>
      <c r="BZ669" s="32">
        <f t="shared" si="550"/>
        <v>0</v>
      </c>
      <c r="CA669" s="26" t="e">
        <v>#N/A</v>
      </c>
      <c r="CB669" s="32">
        <f t="shared" si="551"/>
        <v>0</v>
      </c>
      <c r="CC669" s="26" t="e">
        <v>#N/A</v>
      </c>
      <c r="CD669" s="32">
        <f t="shared" si="552"/>
        <v>0</v>
      </c>
      <c r="CE669" s="26" t="e">
        <v>#N/A</v>
      </c>
      <c r="CF669" s="32">
        <f t="shared" si="553"/>
        <v>0</v>
      </c>
      <c r="CG669" s="26" t="e">
        <v>#N/A</v>
      </c>
      <c r="CH669" s="32">
        <f t="shared" si="554"/>
        <v>0</v>
      </c>
      <c r="CI669" s="26">
        <v>15</v>
      </c>
      <c r="CJ669" s="26" t="s">
        <v>90</v>
      </c>
      <c r="CK669" s="32">
        <f t="shared" si="555"/>
        <v>0</v>
      </c>
      <c r="CL669" s="26" t="s">
        <v>24</v>
      </c>
      <c r="CM669" s="32">
        <f t="shared" si="556"/>
        <v>0</v>
      </c>
      <c r="CN669" s="26" t="s">
        <v>93</v>
      </c>
      <c r="CO669" s="32">
        <f t="shared" si="557"/>
        <v>0</v>
      </c>
      <c r="CP669" s="26" t="s">
        <v>81</v>
      </c>
      <c r="CQ669" s="32">
        <f t="shared" si="558"/>
        <v>0</v>
      </c>
      <c r="CR669" s="26" t="s">
        <v>66</v>
      </c>
      <c r="CS669" s="32">
        <f t="shared" si="559"/>
        <v>0</v>
      </c>
      <c r="CT669" s="26" t="s">
        <v>92</v>
      </c>
      <c r="CU669" s="32">
        <f t="shared" si="560"/>
        <v>0</v>
      </c>
    </row>
    <row r="670" spans="1:99" ht="15.75" x14ac:dyDescent="0.15">
      <c r="A670" s="23" t="s">
        <v>1426</v>
      </c>
      <c r="B670" s="70" t="s">
        <v>1427</v>
      </c>
      <c r="C670" s="23" t="s">
        <v>160</v>
      </c>
      <c r="D670" s="23" t="s">
        <v>9</v>
      </c>
      <c r="E670" s="25"/>
      <c r="F670" s="23">
        <v>0</v>
      </c>
      <c r="G670" s="26">
        <v>0</v>
      </c>
      <c r="H670" s="26">
        <v>80</v>
      </c>
      <c r="I670" s="26">
        <v>82</v>
      </c>
      <c r="J670" s="26">
        <v>42</v>
      </c>
      <c r="K670" s="26">
        <v>54</v>
      </c>
      <c r="L670" s="26">
        <v>0</v>
      </c>
      <c r="M670" s="26">
        <v>0</v>
      </c>
      <c r="N670" s="27">
        <v>69</v>
      </c>
      <c r="O670" s="26">
        <v>65</v>
      </c>
      <c r="P670" s="26">
        <f t="shared" si="527"/>
        <v>392</v>
      </c>
      <c r="Q670" s="28" t="str">
        <f>IF(D670="物理类",IF(P670&gt;=分数线!$C$2,"本科",""),IF(D670="历史类",IF(P670&gt;=分数线!$C$3,"本科","")))</f>
        <v/>
      </c>
      <c r="R670" s="28">
        <f t="shared" si="484"/>
        <v>0</v>
      </c>
      <c r="S670" s="28" t="str">
        <f>IF(D670="物理类",IF(P670&gt;=分数线!$C$6,"重本",""),IF(D670="历史类",IF(P670&gt;=分数线!$C$7,"重本","")))</f>
        <v/>
      </c>
      <c r="T670" s="28">
        <f t="shared" si="485"/>
        <v>0</v>
      </c>
      <c r="U670" s="28">
        <f t="shared" si="486"/>
        <v>0</v>
      </c>
      <c r="V670" s="26">
        <v>15</v>
      </c>
      <c r="W670" s="26" t="s">
        <v>347</v>
      </c>
      <c r="X670" s="30">
        <f t="shared" si="526"/>
        <v>0</v>
      </c>
      <c r="Y670" s="26" t="s">
        <v>217</v>
      </c>
      <c r="Z670" s="32">
        <f t="shared" si="528"/>
        <v>0</v>
      </c>
      <c r="AA670" s="26" t="s">
        <v>348</v>
      </c>
      <c r="AB670" s="30">
        <f t="shared" si="529"/>
        <v>0</v>
      </c>
      <c r="AC670" s="49" t="s">
        <v>97</v>
      </c>
      <c r="AD670" s="30">
        <f t="shared" si="530"/>
        <v>0</v>
      </c>
      <c r="AE670" s="29" t="s">
        <v>349</v>
      </c>
      <c r="AF670" s="26">
        <f t="shared" si="525"/>
        <v>0</v>
      </c>
      <c r="AG670" s="29" t="s">
        <v>565</v>
      </c>
      <c r="AH670" s="30">
        <f t="shared" si="531"/>
        <v>0</v>
      </c>
      <c r="AI670" s="26">
        <v>8</v>
      </c>
      <c r="AJ670" s="26" t="s">
        <v>63</v>
      </c>
      <c r="AK670" s="32">
        <f t="shared" si="532"/>
        <v>0</v>
      </c>
      <c r="AL670" s="26" t="s">
        <v>217</v>
      </c>
      <c r="AM670" s="32">
        <f t="shared" si="533"/>
        <v>0</v>
      </c>
      <c r="AN670" s="26" t="s">
        <v>359</v>
      </c>
      <c r="AO670" s="32">
        <f t="shared" si="534"/>
        <v>0</v>
      </c>
      <c r="AP670" s="26" t="s">
        <v>97</v>
      </c>
      <c r="AQ670" s="32">
        <f t="shared" si="535"/>
        <v>0</v>
      </c>
      <c r="AR670" s="26" t="s">
        <v>349</v>
      </c>
      <c r="AS670" s="32">
        <f t="shared" si="561"/>
        <v>0</v>
      </c>
      <c r="AT670" s="26" t="s">
        <v>23</v>
      </c>
      <c r="AU670" s="30">
        <f t="shared" si="536"/>
        <v>0</v>
      </c>
      <c r="AV670" s="26">
        <v>8</v>
      </c>
      <c r="AW670" s="26" t="s">
        <v>63</v>
      </c>
      <c r="AX670" s="32">
        <f t="shared" si="537"/>
        <v>0</v>
      </c>
      <c r="AY670" s="26" t="s">
        <v>217</v>
      </c>
      <c r="AZ670" s="32">
        <f t="shared" si="538"/>
        <v>0</v>
      </c>
      <c r="BA670" s="26" t="s">
        <v>64</v>
      </c>
      <c r="BB670" s="32">
        <f t="shared" si="539"/>
        <v>0</v>
      </c>
      <c r="BC670" s="26" t="s">
        <v>97</v>
      </c>
      <c r="BD670" s="32">
        <f t="shared" si="540"/>
        <v>0</v>
      </c>
      <c r="BE670" s="26" t="s">
        <v>184</v>
      </c>
      <c r="BF670" s="32">
        <f t="shared" si="541"/>
        <v>0</v>
      </c>
      <c r="BG670" s="26" t="s">
        <v>23</v>
      </c>
      <c r="BH670" s="32">
        <f t="shared" si="542"/>
        <v>0</v>
      </c>
      <c r="BI670" s="26">
        <v>15</v>
      </c>
      <c r="BJ670" s="26" t="s">
        <v>20</v>
      </c>
      <c r="BK670" s="32">
        <f t="shared" si="543"/>
        <v>0</v>
      </c>
      <c r="BL670" s="26" t="s">
        <v>24</v>
      </c>
      <c r="BM670" s="32">
        <f t="shared" si="544"/>
        <v>0</v>
      </c>
      <c r="BN670" s="26" t="s">
        <v>91</v>
      </c>
      <c r="BO670" s="32">
        <f t="shared" si="545"/>
        <v>0</v>
      </c>
      <c r="BP670" s="26" t="s">
        <v>81</v>
      </c>
      <c r="BQ670" s="32">
        <f t="shared" si="546"/>
        <v>0</v>
      </c>
      <c r="BR670" s="26" t="s">
        <v>66</v>
      </c>
      <c r="BS670" s="32">
        <f t="shared" si="547"/>
        <v>0</v>
      </c>
      <c r="BT670" s="26" t="s">
        <v>92</v>
      </c>
      <c r="BU670" s="32">
        <f t="shared" si="548"/>
        <v>0</v>
      </c>
      <c r="BV670" s="26">
        <v>15</v>
      </c>
      <c r="BW670" s="26" t="s">
        <v>90</v>
      </c>
      <c r="BX670" s="32">
        <f t="shared" si="549"/>
        <v>0</v>
      </c>
      <c r="BY670" s="26" t="s">
        <v>24</v>
      </c>
      <c r="BZ670" s="32">
        <f t="shared" si="550"/>
        <v>0</v>
      </c>
      <c r="CA670" s="26" t="s">
        <v>91</v>
      </c>
      <c r="CB670" s="32">
        <f t="shared" si="551"/>
        <v>0</v>
      </c>
      <c r="CC670" s="26" t="s">
        <v>81</v>
      </c>
      <c r="CD670" s="32">
        <f t="shared" si="552"/>
        <v>0</v>
      </c>
      <c r="CE670" s="26" t="s">
        <v>66</v>
      </c>
      <c r="CF670" s="32">
        <f t="shared" si="553"/>
        <v>0</v>
      </c>
      <c r="CG670" s="26" t="s">
        <v>92</v>
      </c>
      <c r="CH670" s="32">
        <f t="shared" si="554"/>
        <v>0</v>
      </c>
      <c r="CI670" s="26">
        <v>15</v>
      </c>
      <c r="CJ670" s="26" t="s">
        <v>90</v>
      </c>
      <c r="CK670" s="32">
        <f t="shared" si="555"/>
        <v>0</v>
      </c>
      <c r="CL670" s="26" t="s">
        <v>24</v>
      </c>
      <c r="CM670" s="32">
        <f t="shared" si="556"/>
        <v>0</v>
      </c>
      <c r="CN670" s="26" t="s">
        <v>93</v>
      </c>
      <c r="CO670" s="32">
        <f t="shared" si="557"/>
        <v>0</v>
      </c>
      <c r="CP670" s="26" t="s">
        <v>81</v>
      </c>
      <c r="CQ670" s="32">
        <f t="shared" si="558"/>
        <v>0</v>
      </c>
      <c r="CR670" s="26" t="s">
        <v>66</v>
      </c>
      <c r="CS670" s="32">
        <f t="shared" si="559"/>
        <v>0</v>
      </c>
      <c r="CT670" s="26" t="s">
        <v>92</v>
      </c>
      <c r="CU670" s="32">
        <f t="shared" si="560"/>
        <v>0</v>
      </c>
    </row>
    <row r="671" spans="1:99" ht="15.75" x14ac:dyDescent="0.15">
      <c r="A671" s="23" t="s">
        <v>1428</v>
      </c>
      <c r="B671" s="70" t="s">
        <v>1429</v>
      </c>
      <c r="C671" s="23" t="s">
        <v>160</v>
      </c>
      <c r="D671" s="23" t="s">
        <v>9</v>
      </c>
      <c r="E671" s="25"/>
      <c r="F671" s="23">
        <v>0</v>
      </c>
      <c r="G671" s="26">
        <v>0</v>
      </c>
      <c r="H671" s="26">
        <v>93</v>
      </c>
      <c r="I671" s="26">
        <v>55</v>
      </c>
      <c r="J671" s="26">
        <v>61</v>
      </c>
      <c r="K671" s="26">
        <v>57</v>
      </c>
      <c r="L671" s="26">
        <v>0</v>
      </c>
      <c r="M671" s="26">
        <v>0</v>
      </c>
      <c r="N671" s="27">
        <v>58</v>
      </c>
      <c r="O671" s="26">
        <v>65</v>
      </c>
      <c r="P671" s="26">
        <f t="shared" si="527"/>
        <v>389</v>
      </c>
      <c r="Q671" s="28" t="str">
        <f>IF(D671="物理类",IF(P671&gt;=分数线!$C$2,"本科",""),IF(D671="历史类",IF(P671&gt;=分数线!$C$3,"本科","")))</f>
        <v/>
      </c>
      <c r="R671" s="28">
        <f t="shared" si="484"/>
        <v>0</v>
      </c>
      <c r="S671" s="28" t="str">
        <f>IF(D671="物理类",IF(P671&gt;=分数线!$C$6,"重本",""),IF(D671="历史类",IF(P671&gt;=分数线!$C$7,"重本","")))</f>
        <v/>
      </c>
      <c r="T671" s="28">
        <f t="shared" si="485"/>
        <v>0</v>
      </c>
      <c r="U671" s="28">
        <f t="shared" si="486"/>
        <v>0</v>
      </c>
      <c r="V671" s="26">
        <v>15</v>
      </c>
      <c r="W671" s="26" t="s">
        <v>352</v>
      </c>
      <c r="X671" s="32">
        <f t="shared" si="526"/>
        <v>0</v>
      </c>
      <c r="Y671" s="26" t="s">
        <v>265</v>
      </c>
      <c r="Z671" s="32">
        <f t="shared" si="528"/>
        <v>0</v>
      </c>
      <c r="AA671" s="26" t="s">
        <v>348</v>
      </c>
      <c r="AB671" s="32">
        <f t="shared" si="529"/>
        <v>0</v>
      </c>
      <c r="AC671" s="49" t="s">
        <v>81</v>
      </c>
      <c r="AD671" s="32">
        <f t="shared" si="530"/>
        <v>0</v>
      </c>
      <c r="AE671" s="29" t="s">
        <v>66</v>
      </c>
      <c r="AF671" s="26">
        <f t="shared" si="525"/>
        <v>0</v>
      </c>
      <c r="AG671" s="29" t="s">
        <v>67</v>
      </c>
      <c r="AH671" s="32">
        <f t="shared" si="531"/>
        <v>0</v>
      </c>
      <c r="AI671" s="26">
        <v>15</v>
      </c>
      <c r="AJ671" s="26" t="s">
        <v>352</v>
      </c>
      <c r="AK671" s="32">
        <f t="shared" si="532"/>
        <v>0</v>
      </c>
      <c r="AL671" s="26" t="s">
        <v>265</v>
      </c>
      <c r="AM671" s="32">
        <f t="shared" si="533"/>
        <v>0</v>
      </c>
      <c r="AN671" s="26" t="s">
        <v>348</v>
      </c>
      <c r="AO671" s="32">
        <f t="shared" si="534"/>
        <v>0</v>
      </c>
      <c r="AP671" s="26" t="s">
        <v>81</v>
      </c>
      <c r="AQ671" s="32">
        <f t="shared" si="535"/>
        <v>0</v>
      </c>
      <c r="AR671" s="26" t="s">
        <v>66</v>
      </c>
      <c r="AS671" s="32">
        <f t="shared" si="561"/>
        <v>0</v>
      </c>
      <c r="AT671" s="26" t="s">
        <v>92</v>
      </c>
      <c r="AU671" s="32">
        <f t="shared" si="536"/>
        <v>0</v>
      </c>
      <c r="AV671" s="26">
        <v>15</v>
      </c>
      <c r="AW671" s="26" t="s">
        <v>20</v>
      </c>
      <c r="AX671" s="32">
        <f t="shared" si="537"/>
        <v>0</v>
      </c>
      <c r="AY671" s="26" t="s">
        <v>24</v>
      </c>
      <c r="AZ671" s="32">
        <f t="shared" si="538"/>
        <v>0</v>
      </c>
      <c r="BA671" s="26" t="s">
        <v>91</v>
      </c>
      <c r="BB671" s="32">
        <f t="shared" si="539"/>
        <v>0</v>
      </c>
      <c r="BC671" s="26" t="s">
        <v>81</v>
      </c>
      <c r="BD671" s="32">
        <f t="shared" si="540"/>
        <v>0</v>
      </c>
      <c r="BE671" s="26" t="s">
        <v>66</v>
      </c>
      <c r="BF671" s="32">
        <f t="shared" si="541"/>
        <v>0</v>
      </c>
      <c r="BG671" s="26" t="s">
        <v>92</v>
      </c>
      <c r="BH671" s="32">
        <f t="shared" si="542"/>
        <v>0</v>
      </c>
      <c r="BI671" s="26" t="e">
        <v>#N/A</v>
      </c>
      <c r="BJ671" s="26" t="e">
        <v>#N/A</v>
      </c>
      <c r="BK671" s="32">
        <f t="shared" si="543"/>
        <v>0</v>
      </c>
      <c r="BL671" s="26" t="e">
        <v>#N/A</v>
      </c>
      <c r="BM671" s="32">
        <f t="shared" si="544"/>
        <v>0</v>
      </c>
      <c r="BN671" s="26" t="e">
        <v>#N/A</v>
      </c>
      <c r="BO671" s="32">
        <f t="shared" si="545"/>
        <v>0</v>
      </c>
      <c r="BP671" s="26" t="e">
        <v>#N/A</v>
      </c>
      <c r="BQ671" s="32">
        <f t="shared" si="546"/>
        <v>0</v>
      </c>
      <c r="BR671" s="26" t="e">
        <v>#N/A</v>
      </c>
      <c r="BS671" s="32">
        <f t="shared" si="547"/>
        <v>0</v>
      </c>
      <c r="BT671" s="26" t="e">
        <v>#N/A</v>
      </c>
      <c r="BU671" s="32">
        <f t="shared" si="548"/>
        <v>0</v>
      </c>
      <c r="BV671" s="26" t="e">
        <v>#N/A</v>
      </c>
      <c r="BW671" s="26" t="e">
        <v>#N/A</v>
      </c>
      <c r="BX671" s="32">
        <f t="shared" si="549"/>
        <v>0</v>
      </c>
      <c r="BY671" s="26" t="e">
        <v>#N/A</v>
      </c>
      <c r="BZ671" s="32">
        <f t="shared" si="550"/>
        <v>0</v>
      </c>
      <c r="CA671" s="26" t="e">
        <v>#N/A</v>
      </c>
      <c r="CB671" s="32">
        <f t="shared" si="551"/>
        <v>0</v>
      </c>
      <c r="CC671" s="26" t="e">
        <v>#N/A</v>
      </c>
      <c r="CD671" s="32">
        <f t="shared" si="552"/>
        <v>0</v>
      </c>
      <c r="CE671" s="26" t="e">
        <v>#N/A</v>
      </c>
      <c r="CF671" s="32">
        <f t="shared" si="553"/>
        <v>0</v>
      </c>
      <c r="CG671" s="26" t="e">
        <v>#N/A</v>
      </c>
      <c r="CH671" s="32">
        <f t="shared" si="554"/>
        <v>0</v>
      </c>
      <c r="CI671" s="26">
        <v>15</v>
      </c>
      <c r="CJ671" s="26" t="s">
        <v>90</v>
      </c>
      <c r="CK671" s="32">
        <f t="shared" si="555"/>
        <v>0</v>
      </c>
      <c r="CL671" s="26" t="s">
        <v>24</v>
      </c>
      <c r="CM671" s="32">
        <f t="shared" si="556"/>
        <v>0</v>
      </c>
      <c r="CN671" s="26" t="s">
        <v>93</v>
      </c>
      <c r="CO671" s="32">
        <f t="shared" si="557"/>
        <v>0</v>
      </c>
      <c r="CP671" s="26" t="s">
        <v>81</v>
      </c>
      <c r="CQ671" s="32">
        <f t="shared" si="558"/>
        <v>0</v>
      </c>
      <c r="CR671" s="26" t="s">
        <v>66</v>
      </c>
      <c r="CS671" s="32">
        <f t="shared" si="559"/>
        <v>0</v>
      </c>
      <c r="CT671" s="26" t="s">
        <v>92</v>
      </c>
      <c r="CU671" s="32">
        <f t="shared" si="560"/>
        <v>0</v>
      </c>
    </row>
    <row r="672" spans="1:99" ht="15.75" x14ac:dyDescent="0.15">
      <c r="A672" s="23" t="s">
        <v>1430</v>
      </c>
      <c r="B672" s="70" t="s">
        <v>1431</v>
      </c>
      <c r="C672" s="23" t="s">
        <v>160</v>
      </c>
      <c r="D672" s="23" t="s">
        <v>9</v>
      </c>
      <c r="E672" s="25"/>
      <c r="F672" s="23">
        <v>0</v>
      </c>
      <c r="G672" s="26">
        <v>0</v>
      </c>
      <c r="H672" s="26">
        <v>91</v>
      </c>
      <c r="I672" s="26">
        <v>67</v>
      </c>
      <c r="J672" s="26">
        <v>38</v>
      </c>
      <c r="K672" s="26">
        <v>61</v>
      </c>
      <c r="L672" s="26">
        <v>0</v>
      </c>
      <c r="M672" s="26">
        <v>0</v>
      </c>
      <c r="N672" s="27">
        <v>74</v>
      </c>
      <c r="O672" s="26">
        <v>56</v>
      </c>
      <c r="P672" s="26">
        <f t="shared" si="527"/>
        <v>387</v>
      </c>
      <c r="Q672" s="28" t="str">
        <f>IF(D672="物理类",IF(P672&gt;=分数线!$C$2,"本科",""),IF(D672="历史类",IF(P672&gt;=分数线!$C$3,"本科","")))</f>
        <v/>
      </c>
      <c r="R672" s="28">
        <f t="shared" si="484"/>
        <v>0</v>
      </c>
      <c r="S672" s="28" t="str">
        <f>IF(D672="物理类",IF(P672&gt;=分数线!$C$6,"重本",""),IF(D672="历史类",IF(P672&gt;=分数线!$C$7,"重本","")))</f>
        <v/>
      </c>
      <c r="T672" s="28">
        <f t="shared" si="485"/>
        <v>0</v>
      </c>
      <c r="U672" s="28">
        <f t="shared" si="486"/>
        <v>0</v>
      </c>
      <c r="V672" s="26">
        <v>15</v>
      </c>
      <c r="W672" s="26" t="s">
        <v>78</v>
      </c>
      <c r="X672" s="30">
        <f t="shared" si="526"/>
        <v>0</v>
      </c>
      <c r="Y672" s="26" t="s">
        <v>161</v>
      </c>
      <c r="Z672" s="32">
        <f t="shared" si="528"/>
        <v>0</v>
      </c>
      <c r="AA672" s="26" t="s">
        <v>359</v>
      </c>
      <c r="AB672" s="30">
        <f t="shared" si="529"/>
        <v>0</v>
      </c>
      <c r="AC672" s="49" t="s">
        <v>27</v>
      </c>
      <c r="AD672" s="30">
        <f t="shared" si="530"/>
        <v>0</v>
      </c>
      <c r="AE672" s="29" t="s">
        <v>82</v>
      </c>
      <c r="AF672" s="26">
        <f t="shared" si="525"/>
        <v>0</v>
      </c>
      <c r="AG672" s="29" t="s">
        <v>92</v>
      </c>
      <c r="AH672" s="30">
        <f t="shared" si="531"/>
        <v>0</v>
      </c>
      <c r="AI672" s="26">
        <v>15</v>
      </c>
      <c r="AJ672" s="26" t="s">
        <v>352</v>
      </c>
      <c r="AK672" s="32">
        <f t="shared" si="532"/>
        <v>0</v>
      </c>
      <c r="AL672" s="26" t="s">
        <v>265</v>
      </c>
      <c r="AM672" s="32">
        <f t="shared" si="533"/>
        <v>0</v>
      </c>
      <c r="AN672" s="26" t="s">
        <v>348</v>
      </c>
      <c r="AO672" s="32">
        <f t="shared" si="534"/>
        <v>0</v>
      </c>
      <c r="AP672" s="26" t="s">
        <v>81</v>
      </c>
      <c r="AQ672" s="32">
        <f t="shared" si="535"/>
        <v>0</v>
      </c>
      <c r="AR672" s="26" t="s">
        <v>66</v>
      </c>
      <c r="AS672" s="32">
        <f t="shared" si="561"/>
        <v>0</v>
      </c>
      <c r="AT672" s="26" t="s">
        <v>92</v>
      </c>
      <c r="AU672" s="30">
        <f t="shared" si="536"/>
        <v>0</v>
      </c>
      <c r="AV672" s="26">
        <v>15</v>
      </c>
      <c r="AW672" s="26" t="s">
        <v>20</v>
      </c>
      <c r="AX672" s="32">
        <f t="shared" si="537"/>
        <v>0</v>
      </c>
      <c r="AY672" s="26" t="s">
        <v>24</v>
      </c>
      <c r="AZ672" s="32">
        <f t="shared" si="538"/>
        <v>0</v>
      </c>
      <c r="BA672" s="26" t="s">
        <v>91</v>
      </c>
      <c r="BB672" s="32">
        <f t="shared" si="539"/>
        <v>0</v>
      </c>
      <c r="BC672" s="26" t="s">
        <v>81</v>
      </c>
      <c r="BD672" s="32">
        <f t="shared" si="540"/>
        <v>0</v>
      </c>
      <c r="BE672" s="26" t="s">
        <v>66</v>
      </c>
      <c r="BF672" s="32">
        <f t="shared" si="541"/>
        <v>0</v>
      </c>
      <c r="BG672" s="26" t="s">
        <v>92</v>
      </c>
      <c r="BH672" s="32">
        <f t="shared" si="542"/>
        <v>0</v>
      </c>
      <c r="BI672" s="26">
        <v>15</v>
      </c>
      <c r="BJ672" s="26" t="s">
        <v>20</v>
      </c>
      <c r="BK672" s="32">
        <f t="shared" si="543"/>
        <v>0</v>
      </c>
      <c r="BL672" s="26" t="s">
        <v>24</v>
      </c>
      <c r="BM672" s="32">
        <f t="shared" si="544"/>
        <v>0</v>
      </c>
      <c r="BN672" s="26" t="s">
        <v>91</v>
      </c>
      <c r="BO672" s="32">
        <f t="shared" si="545"/>
        <v>0</v>
      </c>
      <c r="BP672" s="26" t="s">
        <v>81</v>
      </c>
      <c r="BQ672" s="32">
        <f t="shared" si="546"/>
        <v>0</v>
      </c>
      <c r="BR672" s="26" t="s">
        <v>66</v>
      </c>
      <c r="BS672" s="32">
        <f t="shared" si="547"/>
        <v>0</v>
      </c>
      <c r="BT672" s="26" t="s">
        <v>92</v>
      </c>
      <c r="BU672" s="32">
        <f t="shared" si="548"/>
        <v>0</v>
      </c>
      <c r="BV672" s="26">
        <v>15</v>
      </c>
      <c r="BW672" s="26" t="s">
        <v>90</v>
      </c>
      <c r="BX672" s="32">
        <f t="shared" si="549"/>
        <v>0</v>
      </c>
      <c r="BY672" s="26" t="s">
        <v>24</v>
      </c>
      <c r="BZ672" s="32">
        <f t="shared" si="550"/>
        <v>0</v>
      </c>
      <c r="CA672" s="26" t="s">
        <v>91</v>
      </c>
      <c r="CB672" s="32">
        <f t="shared" si="551"/>
        <v>0</v>
      </c>
      <c r="CC672" s="26" t="s">
        <v>81</v>
      </c>
      <c r="CD672" s="32">
        <f t="shared" si="552"/>
        <v>0</v>
      </c>
      <c r="CE672" s="26" t="s">
        <v>66</v>
      </c>
      <c r="CF672" s="32">
        <f t="shared" si="553"/>
        <v>0</v>
      </c>
      <c r="CG672" s="26" t="s">
        <v>92</v>
      </c>
      <c r="CH672" s="32">
        <f t="shared" si="554"/>
        <v>0</v>
      </c>
      <c r="CI672" s="26">
        <v>15</v>
      </c>
      <c r="CJ672" s="26" t="s">
        <v>90</v>
      </c>
      <c r="CK672" s="32">
        <f t="shared" si="555"/>
        <v>0</v>
      </c>
      <c r="CL672" s="26" t="s">
        <v>24</v>
      </c>
      <c r="CM672" s="32">
        <f t="shared" si="556"/>
        <v>0</v>
      </c>
      <c r="CN672" s="26" t="s">
        <v>93</v>
      </c>
      <c r="CO672" s="32">
        <f t="shared" si="557"/>
        <v>0</v>
      </c>
      <c r="CP672" s="26" t="s">
        <v>81</v>
      </c>
      <c r="CQ672" s="32">
        <f t="shared" si="558"/>
        <v>0</v>
      </c>
      <c r="CR672" s="26" t="s">
        <v>66</v>
      </c>
      <c r="CS672" s="32">
        <f t="shared" si="559"/>
        <v>0</v>
      </c>
      <c r="CT672" s="26" t="s">
        <v>92</v>
      </c>
      <c r="CU672" s="32">
        <f t="shared" si="560"/>
        <v>0</v>
      </c>
    </row>
    <row r="673" spans="1:99" ht="15.75" x14ac:dyDescent="0.15">
      <c r="A673" s="23" t="s">
        <v>1432</v>
      </c>
      <c r="B673" s="70" t="s">
        <v>1433</v>
      </c>
      <c r="C673" s="23" t="s">
        <v>160</v>
      </c>
      <c r="D673" s="23" t="s">
        <v>9</v>
      </c>
      <c r="E673" s="25"/>
      <c r="F673" s="23">
        <v>0</v>
      </c>
      <c r="G673" s="26">
        <v>0</v>
      </c>
      <c r="H673" s="26">
        <v>91</v>
      </c>
      <c r="I673" s="26">
        <v>79</v>
      </c>
      <c r="J673" s="26">
        <v>43</v>
      </c>
      <c r="K673" s="26">
        <v>53</v>
      </c>
      <c r="L673" s="26">
        <v>0</v>
      </c>
      <c r="M673" s="26">
        <v>0</v>
      </c>
      <c r="N673" s="27">
        <v>61</v>
      </c>
      <c r="O673" s="26">
        <v>59</v>
      </c>
      <c r="P673" s="26">
        <f t="shared" si="527"/>
        <v>386</v>
      </c>
      <c r="Q673" s="28" t="str">
        <f>IF(D673="物理类",IF(P673&gt;=分数线!$C$2,"本科",""),IF(D673="历史类",IF(P673&gt;=分数线!$C$3,"本科","")))</f>
        <v/>
      </c>
      <c r="R673" s="28">
        <f t="shared" si="484"/>
        <v>0</v>
      </c>
      <c r="S673" s="28" t="str">
        <f>IF(D673="物理类",IF(P673&gt;=分数线!$C$6,"重本",""),IF(D673="历史类",IF(P673&gt;=分数线!$C$7,"重本","")))</f>
        <v/>
      </c>
      <c r="T673" s="28">
        <f t="shared" si="485"/>
        <v>0</v>
      </c>
      <c r="U673" s="28">
        <f t="shared" si="486"/>
        <v>0</v>
      </c>
      <c r="V673" s="26">
        <v>15</v>
      </c>
      <c r="W673" s="26" t="s">
        <v>352</v>
      </c>
      <c r="X673" s="32">
        <f t="shared" si="526"/>
        <v>0</v>
      </c>
      <c r="Y673" s="26" t="s">
        <v>265</v>
      </c>
      <c r="Z673" s="32">
        <f t="shared" si="528"/>
        <v>0</v>
      </c>
      <c r="AA673" s="26" t="s">
        <v>348</v>
      </c>
      <c r="AB673" s="32">
        <f t="shared" si="529"/>
        <v>0</v>
      </c>
      <c r="AC673" s="49" t="s">
        <v>81</v>
      </c>
      <c r="AD673" s="32">
        <f t="shared" si="530"/>
        <v>0</v>
      </c>
      <c r="AE673" s="29" t="s">
        <v>66</v>
      </c>
      <c r="AF673" s="26">
        <f t="shared" si="525"/>
        <v>0</v>
      </c>
      <c r="AG673" s="29" t="s">
        <v>67</v>
      </c>
      <c r="AH673" s="32">
        <f t="shared" si="531"/>
        <v>0</v>
      </c>
      <c r="AI673" s="26">
        <v>15</v>
      </c>
      <c r="AJ673" s="26" t="s">
        <v>352</v>
      </c>
      <c r="AK673" s="32">
        <f t="shared" si="532"/>
        <v>0</v>
      </c>
      <c r="AL673" s="26" t="s">
        <v>265</v>
      </c>
      <c r="AM673" s="32">
        <f t="shared" si="533"/>
        <v>0</v>
      </c>
      <c r="AN673" s="26" t="s">
        <v>348</v>
      </c>
      <c r="AO673" s="32">
        <f t="shared" si="534"/>
        <v>0</v>
      </c>
      <c r="AP673" s="26" t="s">
        <v>81</v>
      </c>
      <c r="AQ673" s="32">
        <f t="shared" si="535"/>
        <v>0</v>
      </c>
      <c r="AR673" s="26" t="s">
        <v>66</v>
      </c>
      <c r="AS673" s="32">
        <f t="shared" si="561"/>
        <v>0</v>
      </c>
      <c r="AT673" s="26" t="s">
        <v>92</v>
      </c>
      <c r="AU673" s="32">
        <f t="shared" si="536"/>
        <v>0</v>
      </c>
      <c r="AV673" s="26">
        <v>15</v>
      </c>
      <c r="AW673" s="26" t="s">
        <v>20</v>
      </c>
      <c r="AX673" s="32">
        <f t="shared" si="537"/>
        <v>0</v>
      </c>
      <c r="AY673" s="26" t="s">
        <v>24</v>
      </c>
      <c r="AZ673" s="32">
        <f t="shared" si="538"/>
        <v>0</v>
      </c>
      <c r="BA673" s="26" t="s">
        <v>91</v>
      </c>
      <c r="BB673" s="32">
        <f t="shared" si="539"/>
        <v>0</v>
      </c>
      <c r="BC673" s="26" t="s">
        <v>81</v>
      </c>
      <c r="BD673" s="32">
        <f t="shared" si="540"/>
        <v>0</v>
      </c>
      <c r="BE673" s="26" t="s">
        <v>66</v>
      </c>
      <c r="BF673" s="32">
        <f t="shared" si="541"/>
        <v>0</v>
      </c>
      <c r="BG673" s="26" t="s">
        <v>92</v>
      </c>
      <c r="BH673" s="32">
        <f t="shared" si="542"/>
        <v>0</v>
      </c>
      <c r="BI673" s="26">
        <v>15</v>
      </c>
      <c r="BJ673" s="26" t="s">
        <v>20</v>
      </c>
      <c r="BK673" s="32">
        <f t="shared" si="543"/>
        <v>0</v>
      </c>
      <c r="BL673" s="26" t="s">
        <v>24</v>
      </c>
      <c r="BM673" s="32">
        <f t="shared" si="544"/>
        <v>0</v>
      </c>
      <c r="BN673" s="26" t="s">
        <v>91</v>
      </c>
      <c r="BO673" s="32">
        <f t="shared" si="545"/>
        <v>0</v>
      </c>
      <c r="BP673" s="26" t="s">
        <v>81</v>
      </c>
      <c r="BQ673" s="32">
        <f t="shared" si="546"/>
        <v>0</v>
      </c>
      <c r="BR673" s="26" t="s">
        <v>66</v>
      </c>
      <c r="BS673" s="32">
        <f t="shared" si="547"/>
        <v>0</v>
      </c>
      <c r="BT673" s="26" t="s">
        <v>92</v>
      </c>
      <c r="BU673" s="32">
        <f t="shared" si="548"/>
        <v>0</v>
      </c>
      <c r="BV673" s="26">
        <v>15</v>
      </c>
      <c r="BW673" s="26" t="s">
        <v>90</v>
      </c>
      <c r="BX673" s="32">
        <f t="shared" si="549"/>
        <v>0</v>
      </c>
      <c r="BY673" s="26" t="s">
        <v>24</v>
      </c>
      <c r="BZ673" s="32">
        <f t="shared" si="550"/>
        <v>0</v>
      </c>
      <c r="CA673" s="26" t="s">
        <v>91</v>
      </c>
      <c r="CB673" s="32">
        <f t="shared" si="551"/>
        <v>0</v>
      </c>
      <c r="CC673" s="26" t="s">
        <v>81</v>
      </c>
      <c r="CD673" s="32">
        <f t="shared" si="552"/>
        <v>0</v>
      </c>
      <c r="CE673" s="26" t="s">
        <v>66</v>
      </c>
      <c r="CF673" s="32">
        <f t="shared" si="553"/>
        <v>0</v>
      </c>
      <c r="CG673" s="26" t="s">
        <v>92</v>
      </c>
      <c r="CH673" s="32">
        <f t="shared" si="554"/>
        <v>0</v>
      </c>
      <c r="CI673" s="26">
        <v>15</v>
      </c>
      <c r="CJ673" s="26" t="s">
        <v>90</v>
      </c>
      <c r="CK673" s="32">
        <f t="shared" si="555"/>
        <v>0</v>
      </c>
      <c r="CL673" s="26" t="s">
        <v>24</v>
      </c>
      <c r="CM673" s="32">
        <f t="shared" si="556"/>
        <v>0</v>
      </c>
      <c r="CN673" s="26" t="s">
        <v>93</v>
      </c>
      <c r="CO673" s="32">
        <f t="shared" si="557"/>
        <v>0</v>
      </c>
      <c r="CP673" s="26" t="s">
        <v>81</v>
      </c>
      <c r="CQ673" s="32">
        <f t="shared" si="558"/>
        <v>0</v>
      </c>
      <c r="CR673" s="26" t="s">
        <v>66</v>
      </c>
      <c r="CS673" s="32">
        <f t="shared" si="559"/>
        <v>0</v>
      </c>
      <c r="CT673" s="26" t="s">
        <v>92</v>
      </c>
      <c r="CU673" s="32">
        <f t="shared" si="560"/>
        <v>0</v>
      </c>
    </row>
    <row r="674" spans="1:99" ht="15.75" x14ac:dyDescent="0.15">
      <c r="A674" s="23" t="s">
        <v>1434</v>
      </c>
      <c r="B674" s="70" t="s">
        <v>1435</v>
      </c>
      <c r="C674" s="23" t="s">
        <v>160</v>
      </c>
      <c r="D674" s="23" t="s">
        <v>9</v>
      </c>
      <c r="E674" s="25"/>
      <c r="F674" s="23">
        <v>0</v>
      </c>
      <c r="G674" s="26">
        <v>0</v>
      </c>
      <c r="H674" s="26">
        <v>97</v>
      </c>
      <c r="I674" s="26">
        <v>62</v>
      </c>
      <c r="J674" s="26">
        <v>19</v>
      </c>
      <c r="K674" s="26">
        <v>58</v>
      </c>
      <c r="L674" s="26">
        <v>0</v>
      </c>
      <c r="M674" s="26">
        <v>0</v>
      </c>
      <c r="N674" s="27">
        <v>82</v>
      </c>
      <c r="O674" s="26">
        <v>63</v>
      </c>
      <c r="P674" s="26">
        <f t="shared" si="527"/>
        <v>381</v>
      </c>
      <c r="Q674" s="28" t="str">
        <f>IF(D674="物理类",IF(P674&gt;=分数线!$C$2,"本科",""),IF(D674="历史类",IF(P674&gt;=分数线!$C$3,"本科","")))</f>
        <v/>
      </c>
      <c r="R674" s="28">
        <f t="shared" si="484"/>
        <v>0</v>
      </c>
      <c r="S674" s="28" t="str">
        <f>IF(D674="物理类",IF(P674&gt;=分数线!$C$6,"重本",""),IF(D674="历史类",IF(P674&gt;=分数线!$C$7,"重本","")))</f>
        <v/>
      </c>
      <c r="T674" s="28">
        <f t="shared" si="485"/>
        <v>0</v>
      </c>
      <c r="U674" s="28">
        <f t="shared" si="486"/>
        <v>0</v>
      </c>
      <c r="V674" s="26">
        <v>15</v>
      </c>
      <c r="W674" s="26" t="s">
        <v>343</v>
      </c>
      <c r="X674" s="30">
        <f t="shared" si="526"/>
        <v>0</v>
      </c>
      <c r="Y674" s="26" t="s">
        <v>79</v>
      </c>
      <c r="Z674" s="32">
        <f t="shared" si="528"/>
        <v>0</v>
      </c>
      <c r="AA674" s="26" t="s">
        <v>344</v>
      </c>
      <c r="AB674" s="30">
        <f t="shared" si="529"/>
        <v>0</v>
      </c>
      <c r="AC674" s="49" t="s">
        <v>933</v>
      </c>
      <c r="AD674" s="30">
        <f t="shared" si="530"/>
        <v>0</v>
      </c>
      <c r="AE674" s="29" t="s">
        <v>82</v>
      </c>
      <c r="AF674" s="26">
        <f t="shared" si="525"/>
        <v>0</v>
      </c>
      <c r="AG674" s="29" t="s">
        <v>565</v>
      </c>
      <c r="AH674" s="30">
        <f t="shared" si="531"/>
        <v>0</v>
      </c>
      <c r="AI674" s="26">
        <v>11</v>
      </c>
      <c r="AJ674" s="26" t="s">
        <v>343</v>
      </c>
      <c r="AK674" s="32">
        <f t="shared" si="532"/>
        <v>0</v>
      </c>
      <c r="AL674" s="26" t="s">
        <v>79</v>
      </c>
      <c r="AM674" s="32">
        <f t="shared" si="533"/>
        <v>0</v>
      </c>
      <c r="AN674" s="26" t="s">
        <v>96</v>
      </c>
      <c r="AO674" s="32">
        <f t="shared" si="534"/>
        <v>0</v>
      </c>
      <c r="AP674" s="26" t="s">
        <v>81</v>
      </c>
      <c r="AQ674" s="32">
        <f t="shared" si="535"/>
        <v>0</v>
      </c>
      <c r="AR674" s="26" t="s">
        <v>82</v>
      </c>
      <c r="AS674" s="32">
        <f t="shared" si="561"/>
        <v>0</v>
      </c>
      <c r="AT674" s="26" t="s">
        <v>23</v>
      </c>
      <c r="AU674" s="30">
        <f t="shared" si="536"/>
        <v>0</v>
      </c>
      <c r="AV674" s="26">
        <v>11</v>
      </c>
      <c r="AW674" s="26" t="s">
        <v>78</v>
      </c>
      <c r="AX674" s="32">
        <f t="shared" si="537"/>
        <v>0</v>
      </c>
      <c r="AY674" s="26" t="s">
        <v>79</v>
      </c>
      <c r="AZ674" s="32">
        <f t="shared" si="538"/>
        <v>0</v>
      </c>
      <c r="BA674" s="26" t="s">
        <v>96</v>
      </c>
      <c r="BB674" s="32">
        <f t="shared" si="539"/>
        <v>0</v>
      </c>
      <c r="BC674" s="26" t="s">
        <v>81</v>
      </c>
      <c r="BD674" s="32">
        <f t="shared" si="540"/>
        <v>0</v>
      </c>
      <c r="BE674" s="26" t="s">
        <v>82</v>
      </c>
      <c r="BF674" s="32">
        <f t="shared" si="541"/>
        <v>0</v>
      </c>
      <c r="BG674" s="26" t="s">
        <v>23</v>
      </c>
      <c r="BH674" s="32">
        <f t="shared" si="542"/>
        <v>0</v>
      </c>
      <c r="BI674" s="26">
        <v>15</v>
      </c>
      <c r="BJ674" s="26" t="s">
        <v>20</v>
      </c>
      <c r="BK674" s="32">
        <f t="shared" si="543"/>
        <v>0</v>
      </c>
      <c r="BL674" s="26" t="s">
        <v>24</v>
      </c>
      <c r="BM674" s="32">
        <f t="shared" si="544"/>
        <v>0</v>
      </c>
      <c r="BN674" s="26" t="s">
        <v>91</v>
      </c>
      <c r="BO674" s="32">
        <f t="shared" si="545"/>
        <v>0</v>
      </c>
      <c r="BP674" s="26" t="s">
        <v>81</v>
      </c>
      <c r="BQ674" s="32">
        <f t="shared" si="546"/>
        <v>0</v>
      </c>
      <c r="BR674" s="26" t="s">
        <v>66</v>
      </c>
      <c r="BS674" s="32">
        <f t="shared" si="547"/>
        <v>0</v>
      </c>
      <c r="BT674" s="26" t="s">
        <v>92</v>
      </c>
      <c r="BU674" s="32">
        <f t="shared" si="548"/>
        <v>0</v>
      </c>
      <c r="BV674" s="26">
        <v>15</v>
      </c>
      <c r="BW674" s="26" t="s">
        <v>90</v>
      </c>
      <c r="BX674" s="32">
        <f t="shared" si="549"/>
        <v>0</v>
      </c>
      <c r="BY674" s="26" t="s">
        <v>24</v>
      </c>
      <c r="BZ674" s="32">
        <f t="shared" si="550"/>
        <v>0</v>
      </c>
      <c r="CA674" s="26" t="s">
        <v>91</v>
      </c>
      <c r="CB674" s="32">
        <f t="shared" si="551"/>
        <v>0</v>
      </c>
      <c r="CC674" s="26" t="s">
        <v>81</v>
      </c>
      <c r="CD674" s="32">
        <f t="shared" si="552"/>
        <v>0</v>
      </c>
      <c r="CE674" s="26" t="s">
        <v>66</v>
      </c>
      <c r="CF674" s="32">
        <f t="shared" si="553"/>
        <v>0</v>
      </c>
      <c r="CG674" s="26" t="s">
        <v>92</v>
      </c>
      <c r="CH674" s="32">
        <f t="shared" si="554"/>
        <v>0</v>
      </c>
      <c r="CI674" s="26">
        <v>15</v>
      </c>
      <c r="CJ674" s="26" t="s">
        <v>90</v>
      </c>
      <c r="CK674" s="32">
        <f t="shared" si="555"/>
        <v>0</v>
      </c>
      <c r="CL674" s="26" t="s">
        <v>24</v>
      </c>
      <c r="CM674" s="32">
        <f t="shared" si="556"/>
        <v>0</v>
      </c>
      <c r="CN674" s="26" t="s">
        <v>93</v>
      </c>
      <c r="CO674" s="32">
        <f t="shared" si="557"/>
        <v>0</v>
      </c>
      <c r="CP674" s="26" t="s">
        <v>81</v>
      </c>
      <c r="CQ674" s="32">
        <f t="shared" si="558"/>
        <v>0</v>
      </c>
      <c r="CR674" s="26" t="s">
        <v>66</v>
      </c>
      <c r="CS674" s="32">
        <f t="shared" si="559"/>
        <v>0</v>
      </c>
      <c r="CT674" s="26" t="s">
        <v>92</v>
      </c>
      <c r="CU674" s="32">
        <f t="shared" si="560"/>
        <v>0</v>
      </c>
    </row>
    <row r="675" spans="1:99" ht="15.75" x14ac:dyDescent="0.15">
      <c r="A675" s="23" t="s">
        <v>778</v>
      </c>
      <c r="B675" s="70" t="s">
        <v>1436</v>
      </c>
      <c r="C675" s="23" t="s">
        <v>160</v>
      </c>
      <c r="D675" s="23" t="s">
        <v>9</v>
      </c>
      <c r="E675" s="25"/>
      <c r="F675" s="23">
        <v>0</v>
      </c>
      <c r="G675" s="26">
        <v>0</v>
      </c>
      <c r="H675" s="26">
        <v>93</v>
      </c>
      <c r="I675" s="26">
        <v>22</v>
      </c>
      <c r="J675" s="26">
        <v>91</v>
      </c>
      <c r="K675" s="26">
        <v>51</v>
      </c>
      <c r="L675" s="26">
        <v>0</v>
      </c>
      <c r="M675" s="26">
        <v>0</v>
      </c>
      <c r="N675" s="27">
        <v>57</v>
      </c>
      <c r="O675" s="26">
        <v>63</v>
      </c>
      <c r="P675" s="26">
        <f t="shared" si="527"/>
        <v>377</v>
      </c>
      <c r="Q675" s="28" t="str">
        <f>IF(D675="物理类",IF(P675&gt;=分数线!$C$2,"本科",""),IF(D675="历史类",IF(P675&gt;=分数线!$C$3,"本科","")))</f>
        <v/>
      </c>
      <c r="R675" s="28">
        <f t="shared" si="484"/>
        <v>0</v>
      </c>
      <c r="S675" s="28" t="str">
        <f>IF(D675="物理类",IF(P675&gt;=分数线!$C$6,"重本",""),IF(D675="历史类",IF(P675&gt;=分数线!$C$7,"重本","")))</f>
        <v/>
      </c>
      <c r="T675" s="28">
        <f t="shared" si="485"/>
        <v>0</v>
      </c>
      <c r="U675" s="28">
        <f t="shared" si="486"/>
        <v>0</v>
      </c>
      <c r="V675" s="26">
        <v>15</v>
      </c>
      <c r="W675" s="26" t="s">
        <v>352</v>
      </c>
      <c r="X675" s="32">
        <f t="shared" si="526"/>
        <v>0</v>
      </c>
      <c r="Y675" s="26" t="s">
        <v>265</v>
      </c>
      <c r="Z675" s="32">
        <f t="shared" si="528"/>
        <v>0</v>
      </c>
      <c r="AA675" s="26" t="s">
        <v>348</v>
      </c>
      <c r="AB675" s="32">
        <f t="shared" si="529"/>
        <v>0</v>
      </c>
      <c r="AC675" s="49" t="s">
        <v>81</v>
      </c>
      <c r="AD675" s="32">
        <f t="shared" si="530"/>
        <v>0</v>
      </c>
      <c r="AE675" s="29" t="s">
        <v>66</v>
      </c>
      <c r="AF675" s="26">
        <f t="shared" si="525"/>
        <v>0</v>
      </c>
      <c r="AG675" s="29" t="s">
        <v>67</v>
      </c>
      <c r="AH675" s="32">
        <f t="shared" si="531"/>
        <v>0</v>
      </c>
      <c r="AI675" s="26">
        <v>15</v>
      </c>
      <c r="AJ675" s="26" t="s">
        <v>352</v>
      </c>
      <c r="AK675" s="32">
        <f t="shared" si="532"/>
        <v>0</v>
      </c>
      <c r="AL675" s="26" t="s">
        <v>265</v>
      </c>
      <c r="AM675" s="32">
        <f t="shared" si="533"/>
        <v>0</v>
      </c>
      <c r="AN675" s="26" t="s">
        <v>348</v>
      </c>
      <c r="AO675" s="32">
        <f t="shared" si="534"/>
        <v>0</v>
      </c>
      <c r="AP675" s="26" t="s">
        <v>81</v>
      </c>
      <c r="AQ675" s="32">
        <f t="shared" si="535"/>
        <v>0</v>
      </c>
      <c r="AR675" s="26" t="s">
        <v>66</v>
      </c>
      <c r="AS675" s="32">
        <f t="shared" si="561"/>
        <v>0</v>
      </c>
      <c r="AT675" s="26" t="s">
        <v>92</v>
      </c>
      <c r="AU675" s="32">
        <f t="shared" si="536"/>
        <v>0</v>
      </c>
      <c r="AV675" s="26">
        <v>15</v>
      </c>
      <c r="AW675" s="26" t="s">
        <v>20</v>
      </c>
      <c r="AX675" s="32">
        <f t="shared" si="537"/>
        <v>0</v>
      </c>
      <c r="AY675" s="26" t="s">
        <v>24</v>
      </c>
      <c r="AZ675" s="32">
        <f t="shared" si="538"/>
        <v>0</v>
      </c>
      <c r="BA675" s="26" t="s">
        <v>91</v>
      </c>
      <c r="BB675" s="32">
        <f t="shared" si="539"/>
        <v>0</v>
      </c>
      <c r="BC675" s="26" t="s">
        <v>81</v>
      </c>
      <c r="BD675" s="32">
        <f t="shared" si="540"/>
        <v>0</v>
      </c>
      <c r="BE675" s="26" t="s">
        <v>66</v>
      </c>
      <c r="BF675" s="32">
        <f t="shared" si="541"/>
        <v>0</v>
      </c>
      <c r="BG675" s="26" t="s">
        <v>92</v>
      </c>
      <c r="BH675" s="32">
        <f t="shared" si="542"/>
        <v>0</v>
      </c>
      <c r="BI675" s="26">
        <v>15</v>
      </c>
      <c r="BJ675" s="26" t="s">
        <v>20</v>
      </c>
      <c r="BK675" s="32">
        <f t="shared" si="543"/>
        <v>0</v>
      </c>
      <c r="BL675" s="26" t="s">
        <v>24</v>
      </c>
      <c r="BM675" s="32">
        <f t="shared" si="544"/>
        <v>0</v>
      </c>
      <c r="BN675" s="26" t="s">
        <v>91</v>
      </c>
      <c r="BO675" s="32">
        <f t="shared" si="545"/>
        <v>0</v>
      </c>
      <c r="BP675" s="26" t="s">
        <v>81</v>
      </c>
      <c r="BQ675" s="32">
        <f t="shared" si="546"/>
        <v>0</v>
      </c>
      <c r="BR675" s="26" t="s">
        <v>66</v>
      </c>
      <c r="BS675" s="32">
        <f t="shared" si="547"/>
        <v>0</v>
      </c>
      <c r="BT675" s="26" t="s">
        <v>92</v>
      </c>
      <c r="BU675" s="32">
        <f t="shared" si="548"/>
        <v>0</v>
      </c>
      <c r="BV675" s="26">
        <v>15</v>
      </c>
      <c r="BW675" s="26" t="s">
        <v>90</v>
      </c>
      <c r="BX675" s="32">
        <f t="shared" si="549"/>
        <v>0</v>
      </c>
      <c r="BY675" s="26" t="s">
        <v>24</v>
      </c>
      <c r="BZ675" s="32">
        <f t="shared" si="550"/>
        <v>0</v>
      </c>
      <c r="CA675" s="26" t="s">
        <v>91</v>
      </c>
      <c r="CB675" s="32">
        <f t="shared" si="551"/>
        <v>0</v>
      </c>
      <c r="CC675" s="26" t="s">
        <v>81</v>
      </c>
      <c r="CD675" s="32">
        <f t="shared" si="552"/>
        <v>0</v>
      </c>
      <c r="CE675" s="26" t="s">
        <v>66</v>
      </c>
      <c r="CF675" s="32">
        <f t="shared" si="553"/>
        <v>0</v>
      </c>
      <c r="CG675" s="26" t="s">
        <v>92</v>
      </c>
      <c r="CH675" s="32">
        <f t="shared" si="554"/>
        <v>0</v>
      </c>
      <c r="CI675" s="26">
        <v>15</v>
      </c>
      <c r="CJ675" s="26" t="s">
        <v>90</v>
      </c>
      <c r="CK675" s="32">
        <f t="shared" si="555"/>
        <v>0</v>
      </c>
      <c r="CL675" s="26" t="s">
        <v>24</v>
      </c>
      <c r="CM675" s="32">
        <f t="shared" si="556"/>
        <v>0</v>
      </c>
      <c r="CN675" s="26" t="s">
        <v>93</v>
      </c>
      <c r="CO675" s="32">
        <f t="shared" si="557"/>
        <v>0</v>
      </c>
      <c r="CP675" s="26" t="s">
        <v>81</v>
      </c>
      <c r="CQ675" s="32">
        <f t="shared" si="558"/>
        <v>0</v>
      </c>
      <c r="CR675" s="26" t="s">
        <v>66</v>
      </c>
      <c r="CS675" s="32">
        <f t="shared" si="559"/>
        <v>0</v>
      </c>
      <c r="CT675" s="26" t="s">
        <v>92</v>
      </c>
      <c r="CU675" s="32">
        <f t="shared" si="560"/>
        <v>0</v>
      </c>
    </row>
    <row r="676" spans="1:99" ht="15.75" x14ac:dyDescent="0.15">
      <c r="A676" s="23" t="s">
        <v>1437</v>
      </c>
      <c r="B676" s="70" t="s">
        <v>1438</v>
      </c>
      <c r="C676" s="23" t="s">
        <v>160</v>
      </c>
      <c r="D676" s="23" t="s">
        <v>9</v>
      </c>
      <c r="E676" s="25"/>
      <c r="F676" s="23">
        <v>0</v>
      </c>
      <c r="G676" s="26">
        <v>0</v>
      </c>
      <c r="H676" s="26">
        <v>92</v>
      </c>
      <c r="I676" s="26">
        <v>65</v>
      </c>
      <c r="J676" s="26">
        <v>33</v>
      </c>
      <c r="K676" s="26">
        <v>53</v>
      </c>
      <c r="L676" s="26">
        <v>0</v>
      </c>
      <c r="M676" s="26">
        <v>0</v>
      </c>
      <c r="N676" s="27">
        <v>68</v>
      </c>
      <c r="O676" s="26">
        <v>60</v>
      </c>
      <c r="P676" s="26">
        <f t="shared" si="527"/>
        <v>371</v>
      </c>
      <c r="Q676" s="28" t="str">
        <f>IF(D676="物理类",IF(P676&gt;=分数线!$C$2,"本科",""),IF(D676="历史类",IF(P676&gt;=分数线!$C$3,"本科","")))</f>
        <v/>
      </c>
      <c r="R676" s="28">
        <f t="shared" si="484"/>
        <v>0</v>
      </c>
      <c r="S676" s="28" t="str">
        <f>IF(D676="物理类",IF(P676&gt;=分数线!$C$6,"重本",""),IF(D676="历史类",IF(P676&gt;=分数线!$C$7,"重本","")))</f>
        <v/>
      </c>
      <c r="T676" s="28">
        <f t="shared" si="485"/>
        <v>0</v>
      </c>
      <c r="U676" s="28">
        <f t="shared" si="486"/>
        <v>0</v>
      </c>
      <c r="V676" s="26">
        <v>15</v>
      </c>
      <c r="W676" s="26" t="s">
        <v>216</v>
      </c>
      <c r="X676" s="30">
        <f t="shared" si="526"/>
        <v>0</v>
      </c>
      <c r="Y676" s="26" t="s">
        <v>217</v>
      </c>
      <c r="Z676" s="32">
        <f t="shared" si="528"/>
        <v>0</v>
      </c>
      <c r="AA676" s="26" t="s">
        <v>93</v>
      </c>
      <c r="AB676" s="30">
        <f t="shared" si="529"/>
        <v>0</v>
      </c>
      <c r="AC676" s="49" t="s">
        <v>25</v>
      </c>
      <c r="AD676" s="30">
        <f t="shared" si="530"/>
        <v>0</v>
      </c>
      <c r="AE676" s="29" t="s">
        <v>470</v>
      </c>
      <c r="AF676" s="26">
        <f t="shared" si="525"/>
        <v>0</v>
      </c>
      <c r="AG676" s="29" t="s">
        <v>67</v>
      </c>
      <c r="AH676" s="30">
        <f t="shared" si="531"/>
        <v>0</v>
      </c>
      <c r="AI676" s="26">
        <v>9</v>
      </c>
      <c r="AJ676" s="26" t="s">
        <v>63</v>
      </c>
      <c r="AK676" s="32">
        <f t="shared" si="532"/>
        <v>0</v>
      </c>
      <c r="AL676" s="26" t="s">
        <v>86</v>
      </c>
      <c r="AM676" s="32">
        <f t="shared" si="533"/>
        <v>0</v>
      </c>
      <c r="AN676" s="26" t="s">
        <v>64</v>
      </c>
      <c r="AO676" s="32">
        <f t="shared" si="534"/>
        <v>0</v>
      </c>
      <c r="AP676" s="26" t="s">
        <v>65</v>
      </c>
      <c r="AQ676" s="32">
        <f t="shared" si="535"/>
        <v>0</v>
      </c>
      <c r="AR676" s="26" t="s">
        <v>66</v>
      </c>
      <c r="AS676" s="32">
        <f t="shared" si="561"/>
        <v>0</v>
      </c>
      <c r="AT676" s="26" t="s">
        <v>67</v>
      </c>
      <c r="AU676" s="30">
        <f t="shared" si="536"/>
        <v>0</v>
      </c>
      <c r="AV676" s="26">
        <v>9</v>
      </c>
      <c r="AW676" s="26" t="s">
        <v>63</v>
      </c>
      <c r="AX676" s="32">
        <f t="shared" si="537"/>
        <v>0</v>
      </c>
      <c r="AY676" s="26" t="s">
        <v>86</v>
      </c>
      <c r="AZ676" s="32">
        <f t="shared" si="538"/>
        <v>0</v>
      </c>
      <c r="BA676" s="26" t="s">
        <v>64</v>
      </c>
      <c r="BB676" s="32">
        <f t="shared" si="539"/>
        <v>0</v>
      </c>
      <c r="BC676" s="26" t="s">
        <v>65</v>
      </c>
      <c r="BD676" s="32">
        <f t="shared" si="540"/>
        <v>0</v>
      </c>
      <c r="BE676" s="26" t="s">
        <v>66</v>
      </c>
      <c r="BF676" s="32">
        <f t="shared" si="541"/>
        <v>0</v>
      </c>
      <c r="BG676" s="26" t="s">
        <v>67</v>
      </c>
      <c r="BH676" s="32">
        <f t="shared" si="542"/>
        <v>0</v>
      </c>
      <c r="BI676" s="26" t="e">
        <v>#N/A</v>
      </c>
      <c r="BJ676" s="26" t="e">
        <v>#N/A</v>
      </c>
      <c r="BK676" s="32">
        <f t="shared" si="543"/>
        <v>0</v>
      </c>
      <c r="BL676" s="26" t="e">
        <v>#N/A</v>
      </c>
      <c r="BM676" s="32">
        <f t="shared" si="544"/>
        <v>0</v>
      </c>
      <c r="BN676" s="26" t="e">
        <v>#N/A</v>
      </c>
      <c r="BO676" s="32">
        <f t="shared" si="545"/>
        <v>0</v>
      </c>
      <c r="BP676" s="26" t="e">
        <v>#N/A</v>
      </c>
      <c r="BQ676" s="32">
        <f t="shared" si="546"/>
        <v>0</v>
      </c>
      <c r="BR676" s="26" t="e">
        <v>#N/A</v>
      </c>
      <c r="BS676" s="32">
        <f t="shared" si="547"/>
        <v>0</v>
      </c>
      <c r="BT676" s="26" t="e">
        <v>#N/A</v>
      </c>
      <c r="BU676" s="32">
        <f t="shared" si="548"/>
        <v>0</v>
      </c>
      <c r="BV676" s="26" t="e">
        <v>#N/A</v>
      </c>
      <c r="BW676" s="26" t="e">
        <v>#N/A</v>
      </c>
      <c r="BX676" s="32">
        <f t="shared" si="549"/>
        <v>0</v>
      </c>
      <c r="BY676" s="26" t="e">
        <v>#N/A</v>
      </c>
      <c r="BZ676" s="32">
        <f t="shared" si="550"/>
        <v>0</v>
      </c>
      <c r="CA676" s="26" t="e">
        <v>#N/A</v>
      </c>
      <c r="CB676" s="32">
        <f t="shared" si="551"/>
        <v>0</v>
      </c>
      <c r="CC676" s="26" t="e">
        <v>#N/A</v>
      </c>
      <c r="CD676" s="32">
        <f t="shared" si="552"/>
        <v>0</v>
      </c>
      <c r="CE676" s="26" t="e">
        <v>#N/A</v>
      </c>
      <c r="CF676" s="32">
        <f t="shared" si="553"/>
        <v>0</v>
      </c>
      <c r="CG676" s="26" t="e">
        <v>#N/A</v>
      </c>
      <c r="CH676" s="32">
        <f t="shared" si="554"/>
        <v>0</v>
      </c>
      <c r="CI676" s="26">
        <v>15</v>
      </c>
      <c r="CJ676" s="26" t="s">
        <v>90</v>
      </c>
      <c r="CK676" s="32">
        <f t="shared" si="555"/>
        <v>0</v>
      </c>
      <c r="CL676" s="26" t="s">
        <v>24</v>
      </c>
      <c r="CM676" s="32">
        <f t="shared" si="556"/>
        <v>0</v>
      </c>
      <c r="CN676" s="26" t="s">
        <v>93</v>
      </c>
      <c r="CO676" s="32">
        <f t="shared" si="557"/>
        <v>0</v>
      </c>
      <c r="CP676" s="26" t="s">
        <v>81</v>
      </c>
      <c r="CQ676" s="32">
        <f t="shared" si="558"/>
        <v>0</v>
      </c>
      <c r="CR676" s="26" t="s">
        <v>66</v>
      </c>
      <c r="CS676" s="32">
        <f t="shared" si="559"/>
        <v>0</v>
      </c>
      <c r="CT676" s="26" t="s">
        <v>92</v>
      </c>
      <c r="CU676" s="32">
        <f t="shared" si="560"/>
        <v>0</v>
      </c>
    </row>
    <row r="677" spans="1:99" ht="15.75" x14ac:dyDescent="0.15">
      <c r="A677" s="23" t="s">
        <v>304</v>
      </c>
      <c r="B677" s="70" t="s">
        <v>1439</v>
      </c>
      <c r="C677" s="23" t="s">
        <v>160</v>
      </c>
      <c r="D677" s="23" t="s">
        <v>9</v>
      </c>
      <c r="E677" s="25"/>
      <c r="F677" s="23">
        <v>0</v>
      </c>
      <c r="G677" s="26">
        <v>0</v>
      </c>
      <c r="H677" s="26">
        <v>93</v>
      </c>
      <c r="I677" s="26">
        <v>44</v>
      </c>
      <c r="J677" s="26">
        <v>41</v>
      </c>
      <c r="K677" s="26">
        <v>56</v>
      </c>
      <c r="L677" s="26">
        <v>0</v>
      </c>
      <c r="M677" s="26">
        <v>0</v>
      </c>
      <c r="N677" s="27">
        <v>67</v>
      </c>
      <c r="O677" s="26">
        <v>70</v>
      </c>
      <c r="P677" s="26">
        <f t="shared" si="527"/>
        <v>371</v>
      </c>
      <c r="Q677" s="28" t="str">
        <f>IF(D677="物理类",IF(P677&gt;=分数线!$C$2,"本科",""),IF(D677="历史类",IF(P677&gt;=分数线!$C$3,"本科","")))</f>
        <v/>
      </c>
      <c r="R677" s="28">
        <f t="shared" si="484"/>
        <v>0</v>
      </c>
      <c r="S677" s="28" t="str">
        <f>IF(D677="物理类",IF(P677&gt;=分数线!$C$6,"重本",""),IF(D677="历史类",IF(P677&gt;=分数线!$C$7,"重本","")))</f>
        <v/>
      </c>
      <c r="T677" s="28">
        <f t="shared" si="485"/>
        <v>0</v>
      </c>
      <c r="U677" s="28">
        <f t="shared" si="486"/>
        <v>0</v>
      </c>
      <c r="V677" s="26">
        <v>15</v>
      </c>
      <c r="W677" s="26" t="e">
        <v>#N/A</v>
      </c>
      <c r="X677" s="32">
        <f t="shared" si="526"/>
        <v>0</v>
      </c>
      <c r="Y677" s="26" t="e">
        <v>#N/A</v>
      </c>
      <c r="Z677" s="32">
        <f t="shared" si="528"/>
        <v>0</v>
      </c>
      <c r="AA677" s="26" t="e">
        <v>#N/A</v>
      </c>
      <c r="AB677" s="32">
        <f t="shared" si="529"/>
        <v>0</v>
      </c>
      <c r="AC677" s="49" t="e">
        <v>#N/A</v>
      </c>
      <c r="AD677" s="32">
        <f t="shared" si="530"/>
        <v>0</v>
      </c>
      <c r="AE677" s="29" t="e">
        <v>#N/A</v>
      </c>
      <c r="AF677" s="26">
        <f t="shared" si="525"/>
        <v>0</v>
      </c>
      <c r="AG677" s="29" t="e">
        <v>#N/A</v>
      </c>
      <c r="AH677" s="32">
        <f t="shared" si="531"/>
        <v>0</v>
      </c>
      <c r="AI677" s="26">
        <v>15</v>
      </c>
      <c r="AJ677" s="26" t="s">
        <v>352</v>
      </c>
      <c r="AK677" s="32">
        <f t="shared" si="532"/>
        <v>0</v>
      </c>
      <c r="AL677" s="26" t="s">
        <v>265</v>
      </c>
      <c r="AM677" s="32">
        <f t="shared" si="533"/>
        <v>0</v>
      </c>
      <c r="AN677" s="26" t="s">
        <v>348</v>
      </c>
      <c r="AO677" s="32">
        <f t="shared" si="534"/>
        <v>0</v>
      </c>
      <c r="AP677" s="26" t="s">
        <v>81</v>
      </c>
      <c r="AQ677" s="32">
        <f t="shared" si="535"/>
        <v>0</v>
      </c>
      <c r="AR677" s="26" t="s">
        <v>66</v>
      </c>
      <c r="AS677" s="32">
        <f t="shared" si="561"/>
        <v>0</v>
      </c>
      <c r="AT677" s="26" t="s">
        <v>92</v>
      </c>
      <c r="AU677" s="32">
        <f t="shared" si="536"/>
        <v>0</v>
      </c>
      <c r="AV677" s="26">
        <v>15</v>
      </c>
      <c r="AW677" s="26" t="s">
        <v>20</v>
      </c>
      <c r="AX677" s="32">
        <f t="shared" si="537"/>
        <v>0</v>
      </c>
      <c r="AY677" s="26" t="s">
        <v>24</v>
      </c>
      <c r="AZ677" s="32">
        <f t="shared" si="538"/>
        <v>0</v>
      </c>
      <c r="BA677" s="26" t="s">
        <v>91</v>
      </c>
      <c r="BB677" s="32">
        <f t="shared" si="539"/>
        <v>0</v>
      </c>
      <c r="BC677" s="26" t="s">
        <v>81</v>
      </c>
      <c r="BD677" s="32">
        <f t="shared" si="540"/>
        <v>0</v>
      </c>
      <c r="BE677" s="26" t="s">
        <v>66</v>
      </c>
      <c r="BF677" s="32">
        <f t="shared" si="541"/>
        <v>0</v>
      </c>
      <c r="BG677" s="26" t="s">
        <v>92</v>
      </c>
      <c r="BH677" s="32">
        <f t="shared" si="542"/>
        <v>0</v>
      </c>
      <c r="BI677" s="26">
        <v>15</v>
      </c>
      <c r="BJ677" s="26" t="s">
        <v>20</v>
      </c>
      <c r="BK677" s="32">
        <f t="shared" si="543"/>
        <v>0</v>
      </c>
      <c r="BL677" s="26" t="s">
        <v>24</v>
      </c>
      <c r="BM677" s="32">
        <f t="shared" si="544"/>
        <v>0</v>
      </c>
      <c r="BN677" s="26" t="s">
        <v>91</v>
      </c>
      <c r="BO677" s="32">
        <f t="shared" si="545"/>
        <v>0</v>
      </c>
      <c r="BP677" s="26" t="s">
        <v>81</v>
      </c>
      <c r="BQ677" s="32">
        <f t="shared" si="546"/>
        <v>0</v>
      </c>
      <c r="BR677" s="26" t="s">
        <v>66</v>
      </c>
      <c r="BS677" s="32">
        <f t="shared" si="547"/>
        <v>0</v>
      </c>
      <c r="BT677" s="26" t="s">
        <v>92</v>
      </c>
      <c r="BU677" s="32">
        <f t="shared" si="548"/>
        <v>0</v>
      </c>
      <c r="BV677" s="26">
        <v>15</v>
      </c>
      <c r="BW677" s="26" t="s">
        <v>90</v>
      </c>
      <c r="BX677" s="32">
        <f t="shared" si="549"/>
        <v>0</v>
      </c>
      <c r="BY677" s="26" t="s">
        <v>24</v>
      </c>
      <c r="BZ677" s="32">
        <f t="shared" si="550"/>
        <v>0</v>
      </c>
      <c r="CA677" s="26" t="s">
        <v>91</v>
      </c>
      <c r="CB677" s="32">
        <f t="shared" si="551"/>
        <v>0</v>
      </c>
      <c r="CC677" s="26" t="s">
        <v>81</v>
      </c>
      <c r="CD677" s="32">
        <f t="shared" si="552"/>
        <v>0</v>
      </c>
      <c r="CE677" s="26" t="s">
        <v>66</v>
      </c>
      <c r="CF677" s="32">
        <f t="shared" si="553"/>
        <v>0</v>
      </c>
      <c r="CG677" s="26" t="s">
        <v>92</v>
      </c>
      <c r="CH677" s="32">
        <f t="shared" si="554"/>
        <v>0</v>
      </c>
      <c r="CI677" s="26">
        <v>15</v>
      </c>
      <c r="CJ677" s="26" t="s">
        <v>90</v>
      </c>
      <c r="CK677" s="32">
        <f t="shared" si="555"/>
        <v>0</v>
      </c>
      <c r="CL677" s="26" t="s">
        <v>24</v>
      </c>
      <c r="CM677" s="32">
        <f t="shared" si="556"/>
        <v>0</v>
      </c>
      <c r="CN677" s="26" t="s">
        <v>93</v>
      </c>
      <c r="CO677" s="32">
        <f t="shared" si="557"/>
        <v>0</v>
      </c>
      <c r="CP677" s="26" t="s">
        <v>81</v>
      </c>
      <c r="CQ677" s="32">
        <f t="shared" si="558"/>
        <v>0</v>
      </c>
      <c r="CR677" s="26" t="s">
        <v>66</v>
      </c>
      <c r="CS677" s="32">
        <f t="shared" si="559"/>
        <v>0</v>
      </c>
      <c r="CT677" s="26" t="s">
        <v>92</v>
      </c>
      <c r="CU677" s="32">
        <f t="shared" si="560"/>
        <v>0</v>
      </c>
    </row>
    <row r="678" spans="1:99" ht="15.75" x14ac:dyDescent="0.15">
      <c r="A678" s="23" t="s">
        <v>1440</v>
      </c>
      <c r="B678" s="24" t="s">
        <v>1441</v>
      </c>
      <c r="C678" s="23" t="s">
        <v>160</v>
      </c>
      <c r="D678" s="23" t="s">
        <v>9</v>
      </c>
      <c r="E678" s="25"/>
      <c r="F678" s="23">
        <v>0</v>
      </c>
      <c r="G678" s="26">
        <v>0</v>
      </c>
      <c r="H678" s="26">
        <v>98</v>
      </c>
      <c r="I678" s="26">
        <v>56</v>
      </c>
      <c r="J678" s="26">
        <v>54</v>
      </c>
      <c r="K678" s="26">
        <v>53</v>
      </c>
      <c r="L678" s="26">
        <v>0</v>
      </c>
      <c r="M678" s="26">
        <v>0</v>
      </c>
      <c r="N678" s="27">
        <v>57</v>
      </c>
      <c r="O678" s="26">
        <v>51</v>
      </c>
      <c r="P678" s="26">
        <f t="shared" si="527"/>
        <v>369</v>
      </c>
      <c r="Q678" s="28" t="str">
        <f>IF(D678="物理类",IF(P678&gt;=分数线!$C$2,"本科",""),IF(D678="历史类",IF(P678&gt;=分数线!$C$3,"本科","")))</f>
        <v/>
      </c>
      <c r="R678" s="28">
        <f t="shared" si="484"/>
        <v>0</v>
      </c>
      <c r="S678" s="28" t="str">
        <f>IF(D678="物理类",IF(P678&gt;=分数线!$C$6,"重本",""),IF(D678="历史类",IF(P678&gt;=分数线!$C$7,"重本","")))</f>
        <v/>
      </c>
      <c r="T678" s="28">
        <f t="shared" si="485"/>
        <v>0</v>
      </c>
      <c r="U678" s="28">
        <f t="shared" si="486"/>
        <v>0</v>
      </c>
      <c r="V678" s="26">
        <v>15</v>
      </c>
      <c r="W678" s="26" t="s">
        <v>352</v>
      </c>
      <c r="X678" s="30">
        <f t="shared" si="526"/>
        <v>0</v>
      </c>
      <c r="Y678" s="26" t="s">
        <v>265</v>
      </c>
      <c r="Z678" s="32">
        <f t="shared" si="528"/>
        <v>0</v>
      </c>
      <c r="AA678" s="26" t="s">
        <v>348</v>
      </c>
      <c r="AB678" s="30">
        <f t="shared" si="529"/>
        <v>0</v>
      </c>
      <c r="AC678" s="49" t="s">
        <v>81</v>
      </c>
      <c r="AD678" s="30">
        <f t="shared" si="530"/>
        <v>0</v>
      </c>
      <c r="AE678" s="29" t="s">
        <v>66</v>
      </c>
      <c r="AF678" s="26">
        <f t="shared" si="525"/>
        <v>0</v>
      </c>
      <c r="AG678" s="29" t="s">
        <v>67</v>
      </c>
      <c r="AH678" s="30">
        <f t="shared" si="531"/>
        <v>0</v>
      </c>
      <c r="AI678" s="26">
        <v>15</v>
      </c>
      <c r="AJ678" s="26" t="s">
        <v>352</v>
      </c>
      <c r="AK678" s="32">
        <f t="shared" si="532"/>
        <v>0</v>
      </c>
      <c r="AL678" s="26" t="s">
        <v>265</v>
      </c>
      <c r="AM678" s="32">
        <f t="shared" si="533"/>
        <v>0</v>
      </c>
      <c r="AN678" s="26" t="s">
        <v>348</v>
      </c>
      <c r="AO678" s="32">
        <f t="shared" si="534"/>
        <v>0</v>
      </c>
      <c r="AP678" s="26" t="s">
        <v>81</v>
      </c>
      <c r="AQ678" s="32">
        <f t="shared" si="535"/>
        <v>0</v>
      </c>
      <c r="AR678" s="26" t="s">
        <v>66</v>
      </c>
      <c r="AS678" s="32">
        <f t="shared" si="561"/>
        <v>0</v>
      </c>
      <c r="AT678" s="26" t="s">
        <v>92</v>
      </c>
      <c r="AU678" s="30">
        <f t="shared" si="536"/>
        <v>0</v>
      </c>
      <c r="AV678" s="26">
        <v>15</v>
      </c>
      <c r="AW678" s="26" t="s">
        <v>20</v>
      </c>
      <c r="AX678" s="32">
        <f t="shared" si="537"/>
        <v>0</v>
      </c>
      <c r="AY678" s="26" t="s">
        <v>24</v>
      </c>
      <c r="AZ678" s="32">
        <f t="shared" si="538"/>
        <v>0</v>
      </c>
      <c r="BA678" s="26" t="s">
        <v>91</v>
      </c>
      <c r="BB678" s="32">
        <f t="shared" si="539"/>
        <v>0</v>
      </c>
      <c r="BC678" s="26" t="s">
        <v>81</v>
      </c>
      <c r="BD678" s="32">
        <f t="shared" si="540"/>
        <v>0</v>
      </c>
      <c r="BE678" s="26" t="s">
        <v>66</v>
      </c>
      <c r="BF678" s="32">
        <f t="shared" si="541"/>
        <v>0</v>
      </c>
      <c r="BG678" s="26" t="s">
        <v>92</v>
      </c>
      <c r="BH678" s="32">
        <f t="shared" si="542"/>
        <v>0</v>
      </c>
      <c r="BI678" s="26" t="e">
        <v>#N/A</v>
      </c>
      <c r="BJ678" s="26" t="e">
        <v>#N/A</v>
      </c>
      <c r="BK678" s="32">
        <f t="shared" si="543"/>
        <v>0</v>
      </c>
      <c r="BL678" s="26" t="e">
        <v>#N/A</v>
      </c>
      <c r="BM678" s="32">
        <f t="shared" si="544"/>
        <v>0</v>
      </c>
      <c r="BN678" s="26" t="e">
        <v>#N/A</v>
      </c>
      <c r="BO678" s="32">
        <f t="shared" si="545"/>
        <v>0</v>
      </c>
      <c r="BP678" s="26" t="e">
        <v>#N/A</v>
      </c>
      <c r="BQ678" s="32">
        <f t="shared" si="546"/>
        <v>0</v>
      </c>
      <c r="BR678" s="26" t="e">
        <v>#N/A</v>
      </c>
      <c r="BS678" s="32">
        <f t="shared" si="547"/>
        <v>0</v>
      </c>
      <c r="BT678" s="26" t="e">
        <v>#N/A</v>
      </c>
      <c r="BU678" s="32">
        <f t="shared" si="548"/>
        <v>0</v>
      </c>
      <c r="BV678" s="26" t="e">
        <v>#N/A</v>
      </c>
      <c r="BW678" s="26" t="e">
        <v>#N/A</v>
      </c>
      <c r="BX678" s="32">
        <f t="shared" si="549"/>
        <v>0</v>
      </c>
      <c r="BY678" s="26" t="e">
        <v>#N/A</v>
      </c>
      <c r="BZ678" s="32">
        <f t="shared" si="550"/>
        <v>0</v>
      </c>
      <c r="CA678" s="26" t="e">
        <v>#N/A</v>
      </c>
      <c r="CB678" s="32">
        <f t="shared" si="551"/>
        <v>0</v>
      </c>
      <c r="CC678" s="26" t="e">
        <v>#N/A</v>
      </c>
      <c r="CD678" s="32">
        <f t="shared" si="552"/>
        <v>0</v>
      </c>
      <c r="CE678" s="26" t="e">
        <v>#N/A</v>
      </c>
      <c r="CF678" s="32">
        <f t="shared" si="553"/>
        <v>0</v>
      </c>
      <c r="CG678" s="26" t="e">
        <v>#N/A</v>
      </c>
      <c r="CH678" s="32">
        <f t="shared" si="554"/>
        <v>0</v>
      </c>
      <c r="CI678" s="26">
        <v>15</v>
      </c>
      <c r="CJ678" s="26" t="s">
        <v>90</v>
      </c>
      <c r="CK678" s="32">
        <f t="shared" si="555"/>
        <v>0</v>
      </c>
      <c r="CL678" s="26" t="s">
        <v>24</v>
      </c>
      <c r="CM678" s="32">
        <f t="shared" si="556"/>
        <v>0</v>
      </c>
      <c r="CN678" s="26" t="s">
        <v>93</v>
      </c>
      <c r="CO678" s="32">
        <f t="shared" si="557"/>
        <v>0</v>
      </c>
      <c r="CP678" s="26" t="s">
        <v>81</v>
      </c>
      <c r="CQ678" s="32">
        <f t="shared" si="558"/>
        <v>0</v>
      </c>
      <c r="CR678" s="26" t="s">
        <v>66</v>
      </c>
      <c r="CS678" s="32">
        <f t="shared" si="559"/>
        <v>0</v>
      </c>
      <c r="CT678" s="26" t="s">
        <v>92</v>
      </c>
      <c r="CU678" s="32">
        <f t="shared" si="560"/>
        <v>0</v>
      </c>
    </row>
    <row r="679" spans="1:99" ht="15.75" x14ac:dyDescent="0.15">
      <c r="A679" s="23" t="s">
        <v>1442</v>
      </c>
      <c r="B679" s="70" t="s">
        <v>1443</v>
      </c>
      <c r="C679" s="23" t="s">
        <v>160</v>
      </c>
      <c r="D679" s="23" t="s">
        <v>9</v>
      </c>
      <c r="E679" s="25"/>
      <c r="F679" s="23">
        <v>0</v>
      </c>
      <c r="G679" s="26">
        <v>0</v>
      </c>
      <c r="H679" s="26">
        <v>83</v>
      </c>
      <c r="I679" s="26">
        <v>67</v>
      </c>
      <c r="J679" s="26">
        <v>41</v>
      </c>
      <c r="K679" s="26">
        <v>57</v>
      </c>
      <c r="L679" s="26">
        <v>0</v>
      </c>
      <c r="M679" s="26">
        <v>0</v>
      </c>
      <c r="N679" s="27">
        <v>59</v>
      </c>
      <c r="O679" s="26">
        <v>61</v>
      </c>
      <c r="P679" s="26">
        <f t="shared" si="527"/>
        <v>368</v>
      </c>
      <c r="Q679" s="28" t="str">
        <f>IF(D679="物理类",IF(P679&gt;=分数线!$C$2,"本科",""),IF(D679="历史类",IF(P679&gt;=分数线!$C$3,"本科","")))</f>
        <v/>
      </c>
      <c r="R679" s="28">
        <f t="shared" si="484"/>
        <v>0</v>
      </c>
      <c r="S679" s="28" t="str">
        <f>IF(D679="物理类",IF(P679&gt;=分数线!$C$6,"重本",""),IF(D679="历史类",IF(P679&gt;=分数线!$C$7,"重本","")))</f>
        <v/>
      </c>
      <c r="T679" s="28">
        <f t="shared" si="485"/>
        <v>0</v>
      </c>
      <c r="U679" s="28">
        <f t="shared" si="486"/>
        <v>0</v>
      </c>
      <c r="V679" s="26">
        <v>15</v>
      </c>
      <c r="W679" s="26" t="s">
        <v>85</v>
      </c>
      <c r="X679" s="32">
        <f t="shared" si="526"/>
        <v>0</v>
      </c>
      <c r="Y679" s="26" t="s">
        <v>274</v>
      </c>
      <c r="Z679" s="32">
        <f t="shared" si="528"/>
        <v>0</v>
      </c>
      <c r="AA679" s="26" t="s">
        <v>93</v>
      </c>
      <c r="AB679" s="32">
        <f t="shared" si="529"/>
        <v>0</v>
      </c>
      <c r="AC679" s="49" t="s">
        <v>183</v>
      </c>
      <c r="AD679" s="32">
        <f t="shared" si="530"/>
        <v>0</v>
      </c>
      <c r="AE679" s="29" t="s">
        <v>92</v>
      </c>
      <c r="AF679" s="26">
        <f t="shared" si="525"/>
        <v>0</v>
      </c>
      <c r="AG679" s="29" t="s">
        <v>228</v>
      </c>
      <c r="AH679" s="32">
        <f t="shared" si="531"/>
        <v>0</v>
      </c>
      <c r="AI679" s="26">
        <v>5</v>
      </c>
      <c r="AJ679" s="26" t="s">
        <v>85</v>
      </c>
      <c r="AK679" s="32">
        <f t="shared" si="532"/>
        <v>0</v>
      </c>
      <c r="AL679" s="26" t="s">
        <v>161</v>
      </c>
      <c r="AM679" s="32">
        <f t="shared" si="533"/>
        <v>0</v>
      </c>
      <c r="AN679" s="26" t="s">
        <v>162</v>
      </c>
      <c r="AO679" s="32">
        <f t="shared" si="534"/>
        <v>0</v>
      </c>
      <c r="AP679" s="26" t="s">
        <v>183</v>
      </c>
      <c r="AQ679" s="32">
        <f t="shared" si="535"/>
        <v>0</v>
      </c>
      <c r="AR679" s="26" t="s">
        <v>23</v>
      </c>
      <c r="AS679" s="32">
        <f t="shared" si="561"/>
        <v>0</v>
      </c>
      <c r="AT679" s="26" t="s">
        <v>99</v>
      </c>
      <c r="AU679" s="32">
        <f t="shared" si="536"/>
        <v>0</v>
      </c>
      <c r="AV679" s="26">
        <v>5</v>
      </c>
      <c r="AW679" s="26" t="s">
        <v>85</v>
      </c>
      <c r="AX679" s="32">
        <f t="shared" si="537"/>
        <v>0</v>
      </c>
      <c r="AY679" s="26" t="s">
        <v>161</v>
      </c>
      <c r="AZ679" s="32">
        <f t="shared" si="538"/>
        <v>0</v>
      </c>
      <c r="BA679" s="26" t="s">
        <v>162</v>
      </c>
      <c r="BB679" s="32">
        <f t="shared" si="539"/>
        <v>0</v>
      </c>
      <c r="BC679" s="26" t="s">
        <v>183</v>
      </c>
      <c r="BD679" s="32">
        <f t="shared" si="540"/>
        <v>0</v>
      </c>
      <c r="BE679" s="26" t="s">
        <v>99</v>
      </c>
      <c r="BF679" s="32">
        <f t="shared" si="541"/>
        <v>0</v>
      </c>
      <c r="BG679" s="26" t="s">
        <v>21</v>
      </c>
      <c r="BH679" s="32">
        <f t="shared" si="542"/>
        <v>0</v>
      </c>
      <c r="BI679" s="26">
        <v>15</v>
      </c>
      <c r="BJ679" s="26" t="s">
        <v>20</v>
      </c>
      <c r="BK679" s="32">
        <f t="shared" si="543"/>
        <v>0</v>
      </c>
      <c r="BL679" s="26" t="s">
        <v>24</v>
      </c>
      <c r="BM679" s="32">
        <f t="shared" si="544"/>
        <v>0</v>
      </c>
      <c r="BN679" s="26" t="s">
        <v>91</v>
      </c>
      <c r="BO679" s="32">
        <f t="shared" si="545"/>
        <v>0</v>
      </c>
      <c r="BP679" s="26" t="s">
        <v>81</v>
      </c>
      <c r="BQ679" s="32">
        <f t="shared" si="546"/>
        <v>0</v>
      </c>
      <c r="BR679" s="26" t="s">
        <v>66</v>
      </c>
      <c r="BS679" s="32">
        <f t="shared" si="547"/>
        <v>0</v>
      </c>
      <c r="BT679" s="26" t="s">
        <v>92</v>
      </c>
      <c r="BU679" s="32">
        <f t="shared" si="548"/>
        <v>0</v>
      </c>
      <c r="BV679" s="26">
        <v>15</v>
      </c>
      <c r="BW679" s="26" t="s">
        <v>90</v>
      </c>
      <c r="BX679" s="32">
        <f t="shared" si="549"/>
        <v>0</v>
      </c>
      <c r="BY679" s="26" t="s">
        <v>24</v>
      </c>
      <c r="BZ679" s="32">
        <f t="shared" si="550"/>
        <v>0</v>
      </c>
      <c r="CA679" s="26" t="s">
        <v>91</v>
      </c>
      <c r="CB679" s="32">
        <f t="shared" si="551"/>
        <v>0</v>
      </c>
      <c r="CC679" s="26" t="s">
        <v>81</v>
      </c>
      <c r="CD679" s="32">
        <f t="shared" si="552"/>
        <v>0</v>
      </c>
      <c r="CE679" s="26" t="s">
        <v>66</v>
      </c>
      <c r="CF679" s="32">
        <f t="shared" si="553"/>
        <v>0</v>
      </c>
      <c r="CG679" s="26" t="s">
        <v>92</v>
      </c>
      <c r="CH679" s="32">
        <f t="shared" si="554"/>
        <v>0</v>
      </c>
      <c r="CI679" s="26">
        <v>15</v>
      </c>
      <c r="CJ679" s="26" t="s">
        <v>90</v>
      </c>
      <c r="CK679" s="32">
        <f t="shared" si="555"/>
        <v>0</v>
      </c>
      <c r="CL679" s="26" t="s">
        <v>24</v>
      </c>
      <c r="CM679" s="32">
        <f t="shared" si="556"/>
        <v>0</v>
      </c>
      <c r="CN679" s="26" t="s">
        <v>93</v>
      </c>
      <c r="CO679" s="32">
        <f t="shared" si="557"/>
        <v>0</v>
      </c>
      <c r="CP679" s="26" t="s">
        <v>81</v>
      </c>
      <c r="CQ679" s="32">
        <f t="shared" si="558"/>
        <v>0</v>
      </c>
      <c r="CR679" s="26" t="s">
        <v>66</v>
      </c>
      <c r="CS679" s="32">
        <f t="shared" si="559"/>
        <v>0</v>
      </c>
      <c r="CT679" s="26" t="s">
        <v>92</v>
      </c>
      <c r="CU679" s="32">
        <f t="shared" si="560"/>
        <v>0</v>
      </c>
    </row>
    <row r="680" spans="1:99" ht="15.75" x14ac:dyDescent="0.15">
      <c r="A680" s="23" t="s">
        <v>667</v>
      </c>
      <c r="B680" s="70" t="s">
        <v>1444</v>
      </c>
      <c r="C680" s="23" t="s">
        <v>160</v>
      </c>
      <c r="D680" s="23" t="s">
        <v>9</v>
      </c>
      <c r="E680" s="25"/>
      <c r="F680" s="23">
        <v>0</v>
      </c>
      <c r="G680" s="26">
        <v>0</v>
      </c>
      <c r="H680" s="26">
        <v>91</v>
      </c>
      <c r="I680" s="26">
        <v>63</v>
      </c>
      <c r="J680" s="26">
        <v>23</v>
      </c>
      <c r="K680" s="26">
        <v>61</v>
      </c>
      <c r="L680" s="26">
        <v>0</v>
      </c>
      <c r="M680" s="26">
        <v>0</v>
      </c>
      <c r="N680" s="27">
        <v>66</v>
      </c>
      <c r="O680" s="26">
        <v>60</v>
      </c>
      <c r="P680" s="26">
        <f t="shared" si="527"/>
        <v>364</v>
      </c>
      <c r="Q680" s="28" t="str">
        <f>IF(D680="物理类",IF(P680&gt;=分数线!$C$2,"本科",""),IF(D680="历史类",IF(P680&gt;=分数线!$C$3,"本科","")))</f>
        <v/>
      </c>
      <c r="R680" s="28">
        <f t="shared" si="484"/>
        <v>0</v>
      </c>
      <c r="S680" s="28" t="str">
        <f>IF(D680="物理类",IF(P680&gt;=分数线!$C$6,"重本",""),IF(D680="历史类",IF(P680&gt;=分数线!$C$7,"重本","")))</f>
        <v/>
      </c>
      <c r="T680" s="28">
        <f t="shared" si="485"/>
        <v>0</v>
      </c>
      <c r="U680" s="28">
        <f t="shared" si="486"/>
        <v>0</v>
      </c>
      <c r="V680" s="26">
        <v>15</v>
      </c>
      <c r="W680" s="26" t="s">
        <v>301</v>
      </c>
      <c r="X680" s="30">
        <f t="shared" si="526"/>
        <v>0</v>
      </c>
      <c r="Y680" s="26" t="s">
        <v>79</v>
      </c>
      <c r="Z680" s="32">
        <f t="shared" si="528"/>
        <v>0</v>
      </c>
      <c r="AA680" s="26" t="s">
        <v>80</v>
      </c>
      <c r="AB680" s="30">
        <f t="shared" si="529"/>
        <v>0</v>
      </c>
      <c r="AC680" s="49" t="s">
        <v>933</v>
      </c>
      <c r="AD680" s="30">
        <f t="shared" si="530"/>
        <v>0</v>
      </c>
      <c r="AE680" s="29" t="s">
        <v>470</v>
      </c>
      <c r="AF680" s="26">
        <f t="shared" si="525"/>
        <v>0</v>
      </c>
      <c r="AG680" s="29" t="s">
        <v>23</v>
      </c>
      <c r="AH680" s="30">
        <f t="shared" si="531"/>
        <v>0</v>
      </c>
      <c r="AI680" s="26">
        <v>10</v>
      </c>
      <c r="AJ680" s="26" t="s">
        <v>347</v>
      </c>
      <c r="AK680" s="32">
        <f t="shared" si="532"/>
        <v>0</v>
      </c>
      <c r="AL680" s="26" t="s">
        <v>182</v>
      </c>
      <c r="AM680" s="32">
        <f t="shared" si="533"/>
        <v>0</v>
      </c>
      <c r="AN680" s="26" t="s">
        <v>80</v>
      </c>
      <c r="AO680" s="32">
        <f t="shared" si="534"/>
        <v>0</v>
      </c>
      <c r="AP680" s="26" t="s">
        <v>25</v>
      </c>
      <c r="AQ680" s="32">
        <f t="shared" si="535"/>
        <v>0</v>
      </c>
      <c r="AR680" s="26" t="s">
        <v>466</v>
      </c>
      <c r="AS680" s="32">
        <f t="shared" si="561"/>
        <v>0</v>
      </c>
      <c r="AT680" s="26" t="s">
        <v>92</v>
      </c>
      <c r="AU680" s="30">
        <f t="shared" si="536"/>
        <v>0</v>
      </c>
      <c r="AV680" s="26">
        <v>10</v>
      </c>
      <c r="AW680" s="26" t="s">
        <v>347</v>
      </c>
      <c r="AX680" s="32">
        <f t="shared" si="537"/>
        <v>0</v>
      </c>
      <c r="AY680" s="26" t="s">
        <v>182</v>
      </c>
      <c r="AZ680" s="32">
        <f t="shared" si="538"/>
        <v>0</v>
      </c>
      <c r="BA680" s="26" t="s">
        <v>80</v>
      </c>
      <c r="BB680" s="32">
        <f t="shared" si="539"/>
        <v>0</v>
      </c>
      <c r="BC680" s="26" t="s">
        <v>25</v>
      </c>
      <c r="BD680" s="32">
        <f t="shared" si="540"/>
        <v>0</v>
      </c>
      <c r="BE680" s="26" t="s">
        <v>466</v>
      </c>
      <c r="BF680" s="32">
        <f t="shared" si="541"/>
        <v>0</v>
      </c>
      <c r="BG680" s="26" t="s">
        <v>92</v>
      </c>
      <c r="BH680" s="32">
        <f t="shared" si="542"/>
        <v>0</v>
      </c>
      <c r="BI680" s="26">
        <v>15</v>
      </c>
      <c r="BJ680" s="26" t="s">
        <v>20</v>
      </c>
      <c r="BK680" s="32">
        <f t="shared" si="543"/>
        <v>0</v>
      </c>
      <c r="BL680" s="26" t="s">
        <v>24</v>
      </c>
      <c r="BM680" s="32">
        <f t="shared" si="544"/>
        <v>0</v>
      </c>
      <c r="BN680" s="26" t="s">
        <v>91</v>
      </c>
      <c r="BO680" s="32">
        <f t="shared" si="545"/>
        <v>0</v>
      </c>
      <c r="BP680" s="26" t="s">
        <v>81</v>
      </c>
      <c r="BQ680" s="32">
        <f t="shared" si="546"/>
        <v>0</v>
      </c>
      <c r="BR680" s="26" t="s">
        <v>66</v>
      </c>
      <c r="BS680" s="32">
        <f t="shared" si="547"/>
        <v>0</v>
      </c>
      <c r="BT680" s="26" t="s">
        <v>92</v>
      </c>
      <c r="BU680" s="32">
        <f t="shared" si="548"/>
        <v>0</v>
      </c>
      <c r="BV680" s="26">
        <v>15</v>
      </c>
      <c r="BW680" s="26" t="s">
        <v>90</v>
      </c>
      <c r="BX680" s="32">
        <f t="shared" si="549"/>
        <v>0</v>
      </c>
      <c r="BY680" s="26" t="s">
        <v>24</v>
      </c>
      <c r="BZ680" s="32">
        <f t="shared" si="550"/>
        <v>0</v>
      </c>
      <c r="CA680" s="26" t="s">
        <v>91</v>
      </c>
      <c r="CB680" s="32">
        <f t="shared" si="551"/>
        <v>0</v>
      </c>
      <c r="CC680" s="26" t="s">
        <v>81</v>
      </c>
      <c r="CD680" s="32">
        <f t="shared" si="552"/>
        <v>0</v>
      </c>
      <c r="CE680" s="26" t="s">
        <v>66</v>
      </c>
      <c r="CF680" s="32">
        <f t="shared" si="553"/>
        <v>0</v>
      </c>
      <c r="CG680" s="26" t="s">
        <v>92</v>
      </c>
      <c r="CH680" s="32">
        <f t="shared" si="554"/>
        <v>0</v>
      </c>
      <c r="CI680" s="26">
        <v>15</v>
      </c>
      <c r="CJ680" s="26" t="s">
        <v>90</v>
      </c>
      <c r="CK680" s="32">
        <f t="shared" si="555"/>
        <v>0</v>
      </c>
      <c r="CL680" s="26" t="s">
        <v>24</v>
      </c>
      <c r="CM680" s="32">
        <f t="shared" si="556"/>
        <v>0</v>
      </c>
      <c r="CN680" s="26" t="s">
        <v>93</v>
      </c>
      <c r="CO680" s="32">
        <f t="shared" si="557"/>
        <v>0</v>
      </c>
      <c r="CP680" s="26" t="s">
        <v>81</v>
      </c>
      <c r="CQ680" s="32">
        <f t="shared" si="558"/>
        <v>0</v>
      </c>
      <c r="CR680" s="26" t="s">
        <v>66</v>
      </c>
      <c r="CS680" s="32">
        <f t="shared" si="559"/>
        <v>0</v>
      </c>
      <c r="CT680" s="26" t="s">
        <v>92</v>
      </c>
      <c r="CU680" s="32">
        <f t="shared" si="560"/>
        <v>0</v>
      </c>
    </row>
    <row r="681" spans="1:99" ht="15.75" x14ac:dyDescent="0.15">
      <c r="A681" s="23" t="s">
        <v>1445</v>
      </c>
      <c r="B681" s="70" t="s">
        <v>1446</v>
      </c>
      <c r="C681" s="23" t="s">
        <v>160</v>
      </c>
      <c r="D681" s="23" t="s">
        <v>9</v>
      </c>
      <c r="E681" s="25"/>
      <c r="F681" s="23">
        <v>0</v>
      </c>
      <c r="G681" s="26">
        <v>0</v>
      </c>
      <c r="H681" s="26">
        <v>93</v>
      </c>
      <c r="I681" s="26">
        <v>52</v>
      </c>
      <c r="J681" s="26">
        <v>41</v>
      </c>
      <c r="K681" s="26">
        <v>51</v>
      </c>
      <c r="L681" s="26">
        <v>0</v>
      </c>
      <c r="M681" s="26">
        <v>0</v>
      </c>
      <c r="N681" s="27">
        <v>56</v>
      </c>
      <c r="O681" s="26">
        <v>62</v>
      </c>
      <c r="P681" s="26">
        <f t="shared" si="527"/>
        <v>355</v>
      </c>
      <c r="Q681" s="28" t="str">
        <f>IF(D681="物理类",IF(P681&gt;=分数线!$C$2,"本科",""),IF(D681="历史类",IF(P681&gt;=分数线!$C$3,"本科","")))</f>
        <v/>
      </c>
      <c r="R681" s="28">
        <f t="shared" si="484"/>
        <v>0</v>
      </c>
      <c r="S681" s="28" t="str">
        <f>IF(D681="物理类",IF(P681&gt;=分数线!$C$6,"重本",""),IF(D681="历史类",IF(P681&gt;=分数线!$C$7,"重本","")))</f>
        <v/>
      </c>
      <c r="T681" s="28">
        <f t="shared" si="485"/>
        <v>0</v>
      </c>
      <c r="U681" s="28">
        <f t="shared" si="486"/>
        <v>0</v>
      </c>
      <c r="V681" s="26">
        <v>15</v>
      </c>
      <c r="W681" s="26" t="s">
        <v>352</v>
      </c>
      <c r="X681" s="32">
        <f t="shared" si="526"/>
        <v>0</v>
      </c>
      <c r="Y681" s="26" t="s">
        <v>265</v>
      </c>
      <c r="Z681" s="32">
        <f t="shared" si="528"/>
        <v>0</v>
      </c>
      <c r="AA681" s="26" t="s">
        <v>348</v>
      </c>
      <c r="AB681" s="32">
        <f t="shared" si="529"/>
        <v>0</v>
      </c>
      <c r="AC681" s="49" t="s">
        <v>81</v>
      </c>
      <c r="AD681" s="32">
        <f t="shared" si="530"/>
        <v>0</v>
      </c>
      <c r="AE681" s="29" t="s">
        <v>66</v>
      </c>
      <c r="AF681" s="26">
        <f t="shared" si="525"/>
        <v>0</v>
      </c>
      <c r="AG681" s="29" t="s">
        <v>67</v>
      </c>
      <c r="AH681" s="32">
        <f t="shared" si="531"/>
        <v>0</v>
      </c>
      <c r="AI681" s="26">
        <v>15</v>
      </c>
      <c r="AJ681" s="26" t="s">
        <v>352</v>
      </c>
      <c r="AK681" s="32">
        <f t="shared" si="532"/>
        <v>0</v>
      </c>
      <c r="AL681" s="26" t="s">
        <v>265</v>
      </c>
      <c r="AM681" s="32">
        <f t="shared" si="533"/>
        <v>0</v>
      </c>
      <c r="AN681" s="26" t="s">
        <v>348</v>
      </c>
      <c r="AO681" s="32">
        <f t="shared" si="534"/>
        <v>0</v>
      </c>
      <c r="AP681" s="26" t="s">
        <v>81</v>
      </c>
      <c r="AQ681" s="32">
        <f t="shared" si="535"/>
        <v>0</v>
      </c>
      <c r="AR681" s="26" t="s">
        <v>66</v>
      </c>
      <c r="AS681" s="32">
        <f t="shared" si="561"/>
        <v>0</v>
      </c>
      <c r="AT681" s="26" t="s">
        <v>92</v>
      </c>
      <c r="AU681" s="32">
        <f t="shared" si="536"/>
        <v>0</v>
      </c>
      <c r="AV681" s="26">
        <v>15</v>
      </c>
      <c r="AW681" s="26" t="s">
        <v>20</v>
      </c>
      <c r="AX681" s="32">
        <f t="shared" si="537"/>
        <v>0</v>
      </c>
      <c r="AY681" s="26" t="s">
        <v>24</v>
      </c>
      <c r="AZ681" s="32">
        <f t="shared" si="538"/>
        <v>0</v>
      </c>
      <c r="BA681" s="26" t="s">
        <v>91</v>
      </c>
      <c r="BB681" s="32">
        <f t="shared" si="539"/>
        <v>0</v>
      </c>
      <c r="BC681" s="26" t="s">
        <v>81</v>
      </c>
      <c r="BD681" s="32">
        <f t="shared" si="540"/>
        <v>0</v>
      </c>
      <c r="BE681" s="26" t="s">
        <v>66</v>
      </c>
      <c r="BF681" s="32">
        <f t="shared" si="541"/>
        <v>0</v>
      </c>
      <c r="BG681" s="26" t="s">
        <v>92</v>
      </c>
      <c r="BH681" s="32">
        <f t="shared" si="542"/>
        <v>0</v>
      </c>
      <c r="BI681" s="26">
        <v>15</v>
      </c>
      <c r="BJ681" s="26" t="s">
        <v>20</v>
      </c>
      <c r="BK681" s="32">
        <f t="shared" si="543"/>
        <v>0</v>
      </c>
      <c r="BL681" s="26" t="s">
        <v>24</v>
      </c>
      <c r="BM681" s="32">
        <f t="shared" si="544"/>
        <v>0</v>
      </c>
      <c r="BN681" s="26" t="s">
        <v>91</v>
      </c>
      <c r="BO681" s="32">
        <f t="shared" si="545"/>
        <v>0</v>
      </c>
      <c r="BP681" s="26" t="s">
        <v>81</v>
      </c>
      <c r="BQ681" s="32">
        <f t="shared" si="546"/>
        <v>0</v>
      </c>
      <c r="BR681" s="26" t="s">
        <v>66</v>
      </c>
      <c r="BS681" s="32">
        <f t="shared" si="547"/>
        <v>0</v>
      </c>
      <c r="BT681" s="26" t="s">
        <v>92</v>
      </c>
      <c r="BU681" s="32">
        <f t="shared" si="548"/>
        <v>0</v>
      </c>
      <c r="BV681" s="26">
        <v>15</v>
      </c>
      <c r="BW681" s="26" t="s">
        <v>90</v>
      </c>
      <c r="BX681" s="32">
        <f t="shared" si="549"/>
        <v>0</v>
      </c>
      <c r="BY681" s="26" t="s">
        <v>24</v>
      </c>
      <c r="BZ681" s="32">
        <f t="shared" si="550"/>
        <v>0</v>
      </c>
      <c r="CA681" s="26" t="s">
        <v>91</v>
      </c>
      <c r="CB681" s="32">
        <f t="shared" si="551"/>
        <v>0</v>
      </c>
      <c r="CC681" s="26" t="s">
        <v>81</v>
      </c>
      <c r="CD681" s="32">
        <f t="shared" si="552"/>
        <v>0</v>
      </c>
      <c r="CE681" s="26" t="s">
        <v>66</v>
      </c>
      <c r="CF681" s="32">
        <f t="shared" si="553"/>
        <v>0</v>
      </c>
      <c r="CG681" s="26" t="s">
        <v>92</v>
      </c>
      <c r="CH681" s="32">
        <f t="shared" si="554"/>
        <v>0</v>
      </c>
      <c r="CI681" s="26">
        <v>15</v>
      </c>
      <c r="CJ681" s="26" t="s">
        <v>90</v>
      </c>
      <c r="CK681" s="32">
        <f t="shared" si="555"/>
        <v>0</v>
      </c>
      <c r="CL681" s="26" t="s">
        <v>24</v>
      </c>
      <c r="CM681" s="32">
        <f t="shared" si="556"/>
        <v>0</v>
      </c>
      <c r="CN681" s="26" t="s">
        <v>93</v>
      </c>
      <c r="CO681" s="32">
        <f t="shared" si="557"/>
        <v>0</v>
      </c>
      <c r="CP681" s="26" t="s">
        <v>81</v>
      </c>
      <c r="CQ681" s="32">
        <f t="shared" si="558"/>
        <v>0</v>
      </c>
      <c r="CR681" s="26" t="s">
        <v>66</v>
      </c>
      <c r="CS681" s="32">
        <f t="shared" si="559"/>
        <v>0</v>
      </c>
      <c r="CT681" s="26" t="s">
        <v>92</v>
      </c>
      <c r="CU681" s="32">
        <f t="shared" si="560"/>
        <v>0</v>
      </c>
    </row>
    <row r="682" spans="1:99" ht="15.75" x14ac:dyDescent="0.15">
      <c r="A682" s="23" t="s">
        <v>1447</v>
      </c>
      <c r="B682" s="70" t="s">
        <v>1448</v>
      </c>
      <c r="C682" s="23" t="s">
        <v>160</v>
      </c>
      <c r="D682" s="23" t="s">
        <v>9</v>
      </c>
      <c r="E682" s="25"/>
      <c r="F682" s="23">
        <v>0</v>
      </c>
      <c r="G682" s="26">
        <v>0</v>
      </c>
      <c r="H682" s="26">
        <v>90</v>
      </c>
      <c r="I682" s="26">
        <v>40</v>
      </c>
      <c r="J682" s="26">
        <v>56</v>
      </c>
      <c r="K682" s="26">
        <v>33</v>
      </c>
      <c r="L682" s="26">
        <v>0</v>
      </c>
      <c r="M682" s="26">
        <v>0</v>
      </c>
      <c r="N682" s="27">
        <v>76</v>
      </c>
      <c r="O682" s="26">
        <v>57</v>
      </c>
      <c r="P682" s="26">
        <f t="shared" si="527"/>
        <v>352</v>
      </c>
      <c r="Q682" s="28" t="str">
        <f>IF(D682="物理类",IF(P682&gt;=分数线!$C$2,"本科",""),IF(D682="历史类",IF(P682&gt;=分数线!$C$3,"本科","")))</f>
        <v/>
      </c>
      <c r="R682" s="28">
        <f t="shared" si="484"/>
        <v>0</v>
      </c>
      <c r="S682" s="28" t="str">
        <f>IF(D682="物理类",IF(P682&gt;=分数线!$C$6,"重本",""),IF(D682="历史类",IF(P682&gt;=分数线!$C$7,"重本","")))</f>
        <v/>
      </c>
      <c r="T682" s="28">
        <f t="shared" si="485"/>
        <v>0</v>
      </c>
      <c r="U682" s="28">
        <f t="shared" si="486"/>
        <v>0</v>
      </c>
      <c r="V682" s="26">
        <v>15</v>
      </c>
      <c r="W682" s="26" t="s">
        <v>347</v>
      </c>
      <c r="X682" s="30">
        <f t="shared" si="526"/>
        <v>0</v>
      </c>
      <c r="Y682" s="26" t="s">
        <v>217</v>
      </c>
      <c r="Z682" s="32">
        <f t="shared" si="528"/>
        <v>0</v>
      </c>
      <c r="AA682" s="26" t="s">
        <v>348</v>
      </c>
      <c r="AB682" s="30">
        <f t="shared" si="529"/>
        <v>0</v>
      </c>
      <c r="AC682" s="49" t="s">
        <v>81</v>
      </c>
      <c r="AD682" s="30">
        <f t="shared" si="530"/>
        <v>0</v>
      </c>
      <c r="AE682" s="29" t="s">
        <v>470</v>
      </c>
      <c r="AF682" s="26">
        <f t="shared" si="525"/>
        <v>0</v>
      </c>
      <c r="AG682" s="29" t="s">
        <v>565</v>
      </c>
      <c r="AH682" s="30">
        <f t="shared" si="531"/>
        <v>0</v>
      </c>
      <c r="AI682" s="26">
        <v>15</v>
      </c>
      <c r="AJ682" s="26" t="s">
        <v>352</v>
      </c>
      <c r="AK682" s="32">
        <f t="shared" si="532"/>
        <v>0</v>
      </c>
      <c r="AL682" s="26" t="s">
        <v>265</v>
      </c>
      <c r="AM682" s="32">
        <f t="shared" si="533"/>
        <v>0</v>
      </c>
      <c r="AN682" s="26" t="s">
        <v>348</v>
      </c>
      <c r="AO682" s="32">
        <f t="shared" si="534"/>
        <v>0</v>
      </c>
      <c r="AP682" s="26" t="s">
        <v>81</v>
      </c>
      <c r="AQ682" s="32">
        <f t="shared" si="535"/>
        <v>0</v>
      </c>
      <c r="AR682" s="26" t="s">
        <v>66</v>
      </c>
      <c r="AS682" s="32">
        <f t="shared" si="561"/>
        <v>0</v>
      </c>
      <c r="AT682" s="26" t="s">
        <v>92</v>
      </c>
      <c r="AU682" s="30">
        <f t="shared" si="536"/>
        <v>0</v>
      </c>
      <c r="AV682" s="26">
        <v>15</v>
      </c>
      <c r="AW682" s="26" t="s">
        <v>20</v>
      </c>
      <c r="AX682" s="32">
        <f t="shared" si="537"/>
        <v>0</v>
      </c>
      <c r="AY682" s="26" t="s">
        <v>24</v>
      </c>
      <c r="AZ682" s="32">
        <f t="shared" si="538"/>
        <v>0</v>
      </c>
      <c r="BA682" s="26" t="s">
        <v>91</v>
      </c>
      <c r="BB682" s="32">
        <f t="shared" si="539"/>
        <v>0</v>
      </c>
      <c r="BC682" s="26" t="s">
        <v>81</v>
      </c>
      <c r="BD682" s="32">
        <f t="shared" si="540"/>
        <v>0</v>
      </c>
      <c r="BE682" s="26" t="s">
        <v>66</v>
      </c>
      <c r="BF682" s="32">
        <f t="shared" si="541"/>
        <v>0</v>
      </c>
      <c r="BG682" s="26" t="s">
        <v>92</v>
      </c>
      <c r="BH682" s="32">
        <f t="shared" si="542"/>
        <v>0</v>
      </c>
      <c r="BI682" s="26">
        <v>15</v>
      </c>
      <c r="BJ682" s="26" t="s">
        <v>20</v>
      </c>
      <c r="BK682" s="32">
        <f t="shared" si="543"/>
        <v>0</v>
      </c>
      <c r="BL682" s="26" t="s">
        <v>24</v>
      </c>
      <c r="BM682" s="32">
        <f t="shared" si="544"/>
        <v>0</v>
      </c>
      <c r="BN682" s="26" t="s">
        <v>91</v>
      </c>
      <c r="BO682" s="32">
        <f t="shared" si="545"/>
        <v>0</v>
      </c>
      <c r="BP682" s="26" t="s">
        <v>81</v>
      </c>
      <c r="BQ682" s="32">
        <f t="shared" si="546"/>
        <v>0</v>
      </c>
      <c r="BR682" s="26" t="s">
        <v>66</v>
      </c>
      <c r="BS682" s="32">
        <f t="shared" si="547"/>
        <v>0</v>
      </c>
      <c r="BT682" s="26" t="s">
        <v>92</v>
      </c>
      <c r="BU682" s="32">
        <f t="shared" si="548"/>
        <v>0</v>
      </c>
      <c r="BV682" s="26">
        <v>15</v>
      </c>
      <c r="BW682" s="26" t="s">
        <v>90</v>
      </c>
      <c r="BX682" s="32">
        <f t="shared" si="549"/>
        <v>0</v>
      </c>
      <c r="BY682" s="26" t="s">
        <v>24</v>
      </c>
      <c r="BZ682" s="32">
        <f t="shared" si="550"/>
        <v>0</v>
      </c>
      <c r="CA682" s="26" t="s">
        <v>91</v>
      </c>
      <c r="CB682" s="32">
        <f t="shared" si="551"/>
        <v>0</v>
      </c>
      <c r="CC682" s="26" t="s">
        <v>81</v>
      </c>
      <c r="CD682" s="32">
        <f t="shared" si="552"/>
        <v>0</v>
      </c>
      <c r="CE682" s="26" t="s">
        <v>66</v>
      </c>
      <c r="CF682" s="32">
        <f t="shared" si="553"/>
        <v>0</v>
      </c>
      <c r="CG682" s="26" t="s">
        <v>92</v>
      </c>
      <c r="CH682" s="32">
        <f t="shared" si="554"/>
        <v>0</v>
      </c>
      <c r="CI682" s="26">
        <v>15</v>
      </c>
      <c r="CJ682" s="26" t="s">
        <v>90</v>
      </c>
      <c r="CK682" s="32">
        <f t="shared" si="555"/>
        <v>0</v>
      </c>
      <c r="CL682" s="26" t="s">
        <v>24</v>
      </c>
      <c r="CM682" s="32">
        <f t="shared" si="556"/>
        <v>0</v>
      </c>
      <c r="CN682" s="26" t="s">
        <v>93</v>
      </c>
      <c r="CO682" s="32">
        <f t="shared" si="557"/>
        <v>0</v>
      </c>
      <c r="CP682" s="26" t="s">
        <v>81</v>
      </c>
      <c r="CQ682" s="32">
        <f t="shared" si="558"/>
        <v>0</v>
      </c>
      <c r="CR682" s="26" t="s">
        <v>66</v>
      </c>
      <c r="CS682" s="32">
        <f t="shared" si="559"/>
        <v>0</v>
      </c>
      <c r="CT682" s="26" t="s">
        <v>92</v>
      </c>
      <c r="CU682" s="32">
        <f t="shared" si="560"/>
        <v>0</v>
      </c>
    </row>
    <row r="683" spans="1:99" ht="15.75" x14ac:dyDescent="0.15">
      <c r="A683" s="23" t="s">
        <v>1449</v>
      </c>
      <c r="B683" s="24" t="s">
        <v>1450</v>
      </c>
      <c r="C683" s="23" t="s">
        <v>160</v>
      </c>
      <c r="D683" s="23" t="s">
        <v>9</v>
      </c>
      <c r="E683" s="25"/>
      <c r="F683" s="23">
        <v>0</v>
      </c>
      <c r="G683" s="26">
        <v>0</v>
      </c>
      <c r="H683" s="26">
        <v>88</v>
      </c>
      <c r="I683" s="26">
        <v>43</v>
      </c>
      <c r="J683" s="26">
        <v>53</v>
      </c>
      <c r="K683" s="26">
        <v>41</v>
      </c>
      <c r="L683" s="26">
        <v>0</v>
      </c>
      <c r="M683" s="26">
        <v>0</v>
      </c>
      <c r="N683" s="27">
        <v>66</v>
      </c>
      <c r="O683" s="26">
        <v>60</v>
      </c>
      <c r="P683" s="26">
        <f t="shared" si="527"/>
        <v>351</v>
      </c>
      <c r="Q683" s="28" t="str">
        <f>IF(D683="物理类",IF(P683&gt;=分数线!$C$2,"本科",""),IF(D683="历史类",IF(P683&gt;=分数线!$C$3,"本科","")))</f>
        <v/>
      </c>
      <c r="R683" s="28">
        <f t="shared" si="484"/>
        <v>0</v>
      </c>
      <c r="S683" s="28" t="str">
        <f>IF(D683="物理类",IF(P683&gt;=分数线!$C$6,"重本",""),IF(D683="历史类",IF(P683&gt;=分数线!$C$7,"重本","")))</f>
        <v/>
      </c>
      <c r="T683" s="28">
        <f t="shared" si="485"/>
        <v>0</v>
      </c>
      <c r="U683" s="28">
        <f t="shared" si="486"/>
        <v>0</v>
      </c>
      <c r="V683" s="26">
        <v>15</v>
      </c>
      <c r="W683" s="26" t="s">
        <v>352</v>
      </c>
      <c r="X683" s="32">
        <f t="shared" si="526"/>
        <v>0</v>
      </c>
      <c r="Y683" s="26" t="s">
        <v>274</v>
      </c>
      <c r="Z683" s="32">
        <f t="shared" si="528"/>
        <v>0</v>
      </c>
      <c r="AA683" s="26" t="s">
        <v>306</v>
      </c>
      <c r="AB683" s="32">
        <f t="shared" si="529"/>
        <v>0</v>
      </c>
      <c r="AC683" s="49" t="s">
        <v>918</v>
      </c>
      <c r="AD683" s="32">
        <f t="shared" si="530"/>
        <v>0</v>
      </c>
      <c r="AE683" s="29" t="s">
        <v>66</v>
      </c>
      <c r="AF683" s="26">
        <f t="shared" si="525"/>
        <v>0</v>
      </c>
      <c r="AG683" s="29" t="s">
        <v>565</v>
      </c>
      <c r="AH683" s="32">
        <f t="shared" si="531"/>
        <v>0</v>
      </c>
      <c r="AI683" s="26">
        <v>15</v>
      </c>
      <c r="AJ683" s="26" t="s">
        <v>352</v>
      </c>
      <c r="AK683" s="32">
        <f t="shared" si="532"/>
        <v>0</v>
      </c>
      <c r="AL683" s="26" t="s">
        <v>265</v>
      </c>
      <c r="AM683" s="32">
        <f t="shared" si="533"/>
        <v>0</v>
      </c>
      <c r="AN683" s="26" t="s">
        <v>348</v>
      </c>
      <c r="AO683" s="32">
        <f t="shared" si="534"/>
        <v>0</v>
      </c>
      <c r="AP683" s="26" t="s">
        <v>81</v>
      </c>
      <c r="AQ683" s="32">
        <f t="shared" si="535"/>
        <v>0</v>
      </c>
      <c r="AR683" s="26" t="s">
        <v>66</v>
      </c>
      <c r="AS683" s="32">
        <f t="shared" si="561"/>
        <v>0</v>
      </c>
      <c r="AT683" s="26" t="s">
        <v>92</v>
      </c>
      <c r="AU683" s="32">
        <f t="shared" si="536"/>
        <v>0</v>
      </c>
      <c r="AV683" s="26">
        <v>15</v>
      </c>
      <c r="AW683" s="26" t="s">
        <v>20</v>
      </c>
      <c r="AX683" s="32">
        <f t="shared" si="537"/>
        <v>0</v>
      </c>
      <c r="AY683" s="26" t="s">
        <v>24</v>
      </c>
      <c r="AZ683" s="32">
        <f t="shared" si="538"/>
        <v>0</v>
      </c>
      <c r="BA683" s="26" t="s">
        <v>91</v>
      </c>
      <c r="BB683" s="32">
        <f t="shared" si="539"/>
        <v>0</v>
      </c>
      <c r="BC683" s="26" t="s">
        <v>81</v>
      </c>
      <c r="BD683" s="32">
        <f t="shared" si="540"/>
        <v>0</v>
      </c>
      <c r="BE683" s="26" t="s">
        <v>66</v>
      </c>
      <c r="BF683" s="32">
        <f t="shared" si="541"/>
        <v>0</v>
      </c>
      <c r="BG683" s="26" t="s">
        <v>92</v>
      </c>
      <c r="BH683" s="32">
        <f t="shared" si="542"/>
        <v>0</v>
      </c>
      <c r="BI683" s="26" t="e">
        <v>#N/A</v>
      </c>
      <c r="BJ683" s="26" t="e">
        <v>#N/A</v>
      </c>
      <c r="BK683" s="32">
        <f t="shared" si="543"/>
        <v>0</v>
      </c>
      <c r="BL683" s="26" t="e">
        <v>#N/A</v>
      </c>
      <c r="BM683" s="32">
        <f t="shared" si="544"/>
        <v>0</v>
      </c>
      <c r="BN683" s="26" t="e">
        <v>#N/A</v>
      </c>
      <c r="BO683" s="32">
        <f t="shared" si="545"/>
        <v>0</v>
      </c>
      <c r="BP683" s="26" t="e">
        <v>#N/A</v>
      </c>
      <c r="BQ683" s="32">
        <f t="shared" si="546"/>
        <v>0</v>
      </c>
      <c r="BR683" s="26" t="e">
        <v>#N/A</v>
      </c>
      <c r="BS683" s="32">
        <f t="shared" si="547"/>
        <v>0</v>
      </c>
      <c r="BT683" s="26" t="e">
        <v>#N/A</v>
      </c>
      <c r="BU683" s="32">
        <f t="shared" si="548"/>
        <v>0</v>
      </c>
      <c r="BV683" s="26" t="e">
        <v>#N/A</v>
      </c>
      <c r="BW683" s="26" t="e">
        <v>#N/A</v>
      </c>
      <c r="BX683" s="32">
        <f t="shared" si="549"/>
        <v>0</v>
      </c>
      <c r="BY683" s="26" t="e">
        <v>#N/A</v>
      </c>
      <c r="BZ683" s="32">
        <f t="shared" si="550"/>
        <v>0</v>
      </c>
      <c r="CA683" s="26" t="e">
        <v>#N/A</v>
      </c>
      <c r="CB683" s="32">
        <f t="shared" si="551"/>
        <v>0</v>
      </c>
      <c r="CC683" s="26" t="e">
        <v>#N/A</v>
      </c>
      <c r="CD683" s="32">
        <f t="shared" si="552"/>
        <v>0</v>
      </c>
      <c r="CE683" s="26" t="e">
        <v>#N/A</v>
      </c>
      <c r="CF683" s="32">
        <f t="shared" si="553"/>
        <v>0</v>
      </c>
      <c r="CG683" s="26" t="e">
        <v>#N/A</v>
      </c>
      <c r="CH683" s="32">
        <f t="shared" si="554"/>
        <v>0</v>
      </c>
      <c r="CI683" s="26">
        <v>15</v>
      </c>
      <c r="CJ683" s="26" t="s">
        <v>90</v>
      </c>
      <c r="CK683" s="32">
        <f t="shared" si="555"/>
        <v>0</v>
      </c>
      <c r="CL683" s="26" t="s">
        <v>24</v>
      </c>
      <c r="CM683" s="32">
        <f t="shared" si="556"/>
        <v>0</v>
      </c>
      <c r="CN683" s="26" t="s">
        <v>93</v>
      </c>
      <c r="CO683" s="32">
        <f t="shared" si="557"/>
        <v>0</v>
      </c>
      <c r="CP683" s="26" t="s">
        <v>81</v>
      </c>
      <c r="CQ683" s="32">
        <f t="shared" si="558"/>
        <v>0</v>
      </c>
      <c r="CR683" s="26" t="s">
        <v>66</v>
      </c>
      <c r="CS683" s="32">
        <f t="shared" si="559"/>
        <v>0</v>
      </c>
      <c r="CT683" s="26" t="s">
        <v>92</v>
      </c>
      <c r="CU683" s="32">
        <f t="shared" si="560"/>
        <v>0</v>
      </c>
    </row>
    <row r="684" spans="1:99" ht="15.75" x14ac:dyDescent="0.15">
      <c r="A684" s="23" t="s">
        <v>1451</v>
      </c>
      <c r="B684" s="70" t="s">
        <v>1452</v>
      </c>
      <c r="C684" s="23" t="s">
        <v>160</v>
      </c>
      <c r="D684" s="23" t="s">
        <v>9</v>
      </c>
      <c r="E684" s="25"/>
      <c r="F684" s="23">
        <v>0</v>
      </c>
      <c r="G684" s="26">
        <v>0</v>
      </c>
      <c r="H684" s="26">
        <v>91</v>
      </c>
      <c r="I684" s="26">
        <v>52</v>
      </c>
      <c r="J684" s="26">
        <v>39</v>
      </c>
      <c r="K684" s="26">
        <v>57</v>
      </c>
      <c r="L684" s="26">
        <v>0</v>
      </c>
      <c r="M684" s="26">
        <v>0</v>
      </c>
      <c r="N684" s="27">
        <v>59</v>
      </c>
      <c r="O684" s="26">
        <v>50</v>
      </c>
      <c r="P684" s="26">
        <f t="shared" si="527"/>
        <v>348</v>
      </c>
      <c r="Q684" s="28" t="str">
        <f>IF(D684="物理类",IF(P684&gt;=分数线!$C$2,"本科",""),IF(D684="历史类",IF(P684&gt;=分数线!$C$3,"本科","")))</f>
        <v/>
      </c>
      <c r="R684" s="28">
        <f t="shared" si="484"/>
        <v>0</v>
      </c>
      <c r="S684" s="28" t="str">
        <f>IF(D684="物理类",IF(P684&gt;=分数线!$C$6,"重本",""),IF(D684="历史类",IF(P684&gt;=分数线!$C$7,"重本","")))</f>
        <v/>
      </c>
      <c r="T684" s="28">
        <f t="shared" si="485"/>
        <v>0</v>
      </c>
      <c r="U684" s="28">
        <f t="shared" si="486"/>
        <v>0</v>
      </c>
      <c r="V684" s="26">
        <v>15</v>
      </c>
      <c r="W684" s="26" t="e">
        <v>#N/A</v>
      </c>
      <c r="X684" s="30">
        <f t="shared" si="526"/>
        <v>0</v>
      </c>
      <c r="Y684" s="26" t="e">
        <v>#N/A</v>
      </c>
      <c r="Z684" s="32">
        <f t="shared" si="528"/>
        <v>0</v>
      </c>
      <c r="AA684" s="41" t="e">
        <v>#N/A</v>
      </c>
      <c r="AB684" s="30">
        <f t="shared" si="529"/>
        <v>0</v>
      </c>
      <c r="AC684" s="49" t="e">
        <v>#N/A</v>
      </c>
      <c r="AD684" s="30">
        <f t="shared" si="530"/>
        <v>0</v>
      </c>
      <c r="AE684" s="29" t="e">
        <v>#N/A</v>
      </c>
      <c r="AF684" s="26">
        <f t="shared" si="525"/>
        <v>0</v>
      </c>
      <c r="AG684" s="29" t="e">
        <v>#N/A</v>
      </c>
      <c r="AH684" s="30">
        <f t="shared" si="531"/>
        <v>0</v>
      </c>
      <c r="AI684" s="26" t="e">
        <v>#N/A</v>
      </c>
      <c r="AJ684" s="26" t="e">
        <v>#N/A</v>
      </c>
      <c r="AK684" s="32">
        <f t="shared" si="532"/>
        <v>0</v>
      </c>
      <c r="AL684" s="26" t="e">
        <v>#N/A</v>
      </c>
      <c r="AM684" s="32">
        <f t="shared" si="533"/>
        <v>0</v>
      </c>
      <c r="AN684" s="26" t="e">
        <v>#N/A</v>
      </c>
      <c r="AO684" s="32">
        <f t="shared" si="534"/>
        <v>0</v>
      </c>
      <c r="AP684" s="26" t="e">
        <v>#N/A</v>
      </c>
      <c r="AQ684" s="32">
        <f t="shared" si="535"/>
        <v>0</v>
      </c>
      <c r="AR684" s="26" t="e">
        <v>#N/A</v>
      </c>
      <c r="AS684" s="32">
        <f t="shared" si="561"/>
        <v>0</v>
      </c>
      <c r="AT684" s="26" t="e">
        <v>#N/A</v>
      </c>
      <c r="AU684" s="30">
        <f t="shared" si="536"/>
        <v>0</v>
      </c>
      <c r="AV684" s="26">
        <v>15</v>
      </c>
      <c r="AW684" s="26" t="s">
        <v>20</v>
      </c>
      <c r="AX684" s="32">
        <f t="shared" si="537"/>
        <v>0</v>
      </c>
      <c r="AY684" s="26" t="s">
        <v>24</v>
      </c>
      <c r="AZ684" s="32">
        <f t="shared" si="538"/>
        <v>0</v>
      </c>
      <c r="BA684" s="26" t="s">
        <v>91</v>
      </c>
      <c r="BB684" s="32">
        <f t="shared" si="539"/>
        <v>0</v>
      </c>
      <c r="BC684" s="26" t="s">
        <v>81</v>
      </c>
      <c r="BD684" s="32">
        <f t="shared" si="540"/>
        <v>0</v>
      </c>
      <c r="BE684" s="26" t="s">
        <v>66</v>
      </c>
      <c r="BF684" s="32">
        <f t="shared" si="541"/>
        <v>0</v>
      </c>
      <c r="BG684" s="26" t="s">
        <v>92</v>
      </c>
      <c r="BH684" s="32">
        <f t="shared" si="542"/>
        <v>0</v>
      </c>
      <c r="BI684" s="26">
        <v>15</v>
      </c>
      <c r="BJ684" s="26" t="s">
        <v>20</v>
      </c>
      <c r="BK684" s="32">
        <f t="shared" si="543"/>
        <v>0</v>
      </c>
      <c r="BL684" s="26" t="s">
        <v>24</v>
      </c>
      <c r="BM684" s="32">
        <f t="shared" si="544"/>
        <v>0</v>
      </c>
      <c r="BN684" s="26" t="s">
        <v>91</v>
      </c>
      <c r="BO684" s="32">
        <f t="shared" si="545"/>
        <v>0</v>
      </c>
      <c r="BP684" s="26" t="s">
        <v>81</v>
      </c>
      <c r="BQ684" s="32">
        <f t="shared" si="546"/>
        <v>0</v>
      </c>
      <c r="BR684" s="26" t="s">
        <v>66</v>
      </c>
      <c r="BS684" s="32">
        <f t="shared" si="547"/>
        <v>0</v>
      </c>
      <c r="BT684" s="26" t="s">
        <v>92</v>
      </c>
      <c r="BU684" s="32">
        <f t="shared" si="548"/>
        <v>0</v>
      </c>
      <c r="BV684" s="26">
        <v>15</v>
      </c>
      <c r="BW684" s="26" t="s">
        <v>90</v>
      </c>
      <c r="BX684" s="32">
        <f t="shared" si="549"/>
        <v>0</v>
      </c>
      <c r="BY684" s="26" t="s">
        <v>24</v>
      </c>
      <c r="BZ684" s="32">
        <f t="shared" si="550"/>
        <v>0</v>
      </c>
      <c r="CA684" s="26" t="s">
        <v>91</v>
      </c>
      <c r="CB684" s="32">
        <f t="shared" si="551"/>
        <v>0</v>
      </c>
      <c r="CC684" s="26" t="s">
        <v>81</v>
      </c>
      <c r="CD684" s="32">
        <f t="shared" si="552"/>
        <v>0</v>
      </c>
      <c r="CE684" s="26" t="s">
        <v>66</v>
      </c>
      <c r="CF684" s="32">
        <f t="shared" si="553"/>
        <v>0</v>
      </c>
      <c r="CG684" s="26" t="s">
        <v>92</v>
      </c>
      <c r="CH684" s="32">
        <f t="shared" si="554"/>
        <v>0</v>
      </c>
      <c r="CI684" s="26">
        <v>15</v>
      </c>
      <c r="CJ684" s="26" t="s">
        <v>90</v>
      </c>
      <c r="CK684" s="32">
        <f t="shared" si="555"/>
        <v>0</v>
      </c>
      <c r="CL684" s="26" t="s">
        <v>24</v>
      </c>
      <c r="CM684" s="32">
        <f t="shared" si="556"/>
        <v>0</v>
      </c>
      <c r="CN684" s="26" t="s">
        <v>93</v>
      </c>
      <c r="CO684" s="32">
        <f t="shared" si="557"/>
        <v>0</v>
      </c>
      <c r="CP684" s="26" t="s">
        <v>81</v>
      </c>
      <c r="CQ684" s="32">
        <f t="shared" si="558"/>
        <v>0</v>
      </c>
      <c r="CR684" s="26" t="s">
        <v>66</v>
      </c>
      <c r="CS684" s="32">
        <f t="shared" si="559"/>
        <v>0</v>
      </c>
      <c r="CT684" s="26" t="s">
        <v>92</v>
      </c>
      <c r="CU684" s="32">
        <f t="shared" si="560"/>
        <v>0</v>
      </c>
    </row>
    <row r="685" spans="1:99" ht="15.75" x14ac:dyDescent="0.15">
      <c r="A685" s="23" t="s">
        <v>1453</v>
      </c>
      <c r="B685" s="70" t="s">
        <v>1454</v>
      </c>
      <c r="C685" s="23" t="s">
        <v>160</v>
      </c>
      <c r="D685" s="23" t="s">
        <v>9</v>
      </c>
      <c r="E685" s="25"/>
      <c r="F685" s="23">
        <v>0</v>
      </c>
      <c r="G685" s="26">
        <v>0</v>
      </c>
      <c r="H685" s="26">
        <v>81</v>
      </c>
      <c r="I685" s="26">
        <v>41</v>
      </c>
      <c r="J685" s="26">
        <v>30</v>
      </c>
      <c r="K685" s="26">
        <v>55</v>
      </c>
      <c r="L685" s="26">
        <v>0</v>
      </c>
      <c r="M685" s="26">
        <v>0</v>
      </c>
      <c r="N685" s="27">
        <v>67</v>
      </c>
      <c r="O685" s="26">
        <v>63</v>
      </c>
      <c r="P685" s="26">
        <f t="shared" si="527"/>
        <v>337</v>
      </c>
      <c r="Q685" s="28" t="str">
        <f>IF(D685="物理类",IF(P685&gt;=分数线!$C$2,"本科",""),IF(D685="历史类",IF(P685&gt;=分数线!$C$3,"本科","")))</f>
        <v/>
      </c>
      <c r="R685" s="28">
        <f t="shared" si="484"/>
        <v>0</v>
      </c>
      <c r="S685" s="28" t="str">
        <f>IF(D685="物理类",IF(P685&gt;=分数线!$C$6,"重本",""),IF(D685="历史类",IF(P685&gt;=分数线!$C$7,"重本","")))</f>
        <v/>
      </c>
      <c r="T685" s="28">
        <f t="shared" si="485"/>
        <v>0</v>
      </c>
      <c r="U685" s="28">
        <f t="shared" si="486"/>
        <v>0</v>
      </c>
      <c r="V685" s="26">
        <v>15</v>
      </c>
      <c r="W685" s="26" t="s">
        <v>352</v>
      </c>
      <c r="X685" s="32">
        <f t="shared" si="526"/>
        <v>0</v>
      </c>
      <c r="Y685" s="26" t="s">
        <v>265</v>
      </c>
      <c r="Z685" s="32">
        <f t="shared" si="528"/>
        <v>0</v>
      </c>
      <c r="AA685" s="26" t="s">
        <v>348</v>
      </c>
      <c r="AB685" s="32">
        <f t="shared" si="529"/>
        <v>0</v>
      </c>
      <c r="AC685" s="49" t="s">
        <v>81</v>
      </c>
      <c r="AD685" s="32">
        <f t="shared" si="530"/>
        <v>0</v>
      </c>
      <c r="AE685" s="29" t="s">
        <v>66</v>
      </c>
      <c r="AF685" s="26">
        <f t="shared" si="525"/>
        <v>0</v>
      </c>
      <c r="AG685" s="29" t="s">
        <v>67</v>
      </c>
      <c r="AH685" s="32">
        <f t="shared" si="531"/>
        <v>0</v>
      </c>
      <c r="AI685" s="26">
        <v>15</v>
      </c>
      <c r="AJ685" s="26" t="s">
        <v>352</v>
      </c>
      <c r="AK685" s="32">
        <f t="shared" si="532"/>
        <v>0</v>
      </c>
      <c r="AL685" s="26" t="s">
        <v>265</v>
      </c>
      <c r="AM685" s="32">
        <f t="shared" si="533"/>
        <v>0</v>
      </c>
      <c r="AN685" s="26" t="s">
        <v>348</v>
      </c>
      <c r="AO685" s="32">
        <f t="shared" si="534"/>
        <v>0</v>
      </c>
      <c r="AP685" s="26" t="s">
        <v>81</v>
      </c>
      <c r="AQ685" s="32">
        <f t="shared" si="535"/>
        <v>0</v>
      </c>
      <c r="AR685" s="26" t="s">
        <v>66</v>
      </c>
      <c r="AS685" s="32">
        <f t="shared" si="561"/>
        <v>0</v>
      </c>
      <c r="AT685" s="26" t="s">
        <v>92</v>
      </c>
      <c r="AU685" s="32">
        <f t="shared" si="536"/>
        <v>0</v>
      </c>
      <c r="AV685" s="26">
        <v>15</v>
      </c>
      <c r="AW685" s="26" t="s">
        <v>20</v>
      </c>
      <c r="AX685" s="32">
        <f t="shared" si="537"/>
        <v>0</v>
      </c>
      <c r="AY685" s="26" t="s">
        <v>24</v>
      </c>
      <c r="AZ685" s="32">
        <f t="shared" si="538"/>
        <v>0</v>
      </c>
      <c r="BA685" s="26" t="s">
        <v>91</v>
      </c>
      <c r="BB685" s="32">
        <f t="shared" si="539"/>
        <v>0</v>
      </c>
      <c r="BC685" s="26" t="s">
        <v>81</v>
      </c>
      <c r="BD685" s="32">
        <f t="shared" si="540"/>
        <v>0</v>
      </c>
      <c r="BE685" s="26" t="s">
        <v>66</v>
      </c>
      <c r="BF685" s="32">
        <f t="shared" si="541"/>
        <v>0</v>
      </c>
      <c r="BG685" s="26" t="s">
        <v>92</v>
      </c>
      <c r="BH685" s="32">
        <f t="shared" si="542"/>
        <v>0</v>
      </c>
      <c r="BI685" s="26">
        <v>15</v>
      </c>
      <c r="BJ685" s="26" t="s">
        <v>20</v>
      </c>
      <c r="BK685" s="32">
        <f t="shared" si="543"/>
        <v>0</v>
      </c>
      <c r="BL685" s="26" t="s">
        <v>24</v>
      </c>
      <c r="BM685" s="32">
        <f t="shared" si="544"/>
        <v>0</v>
      </c>
      <c r="BN685" s="26" t="s">
        <v>91</v>
      </c>
      <c r="BO685" s="32">
        <f t="shared" si="545"/>
        <v>0</v>
      </c>
      <c r="BP685" s="26" t="s">
        <v>81</v>
      </c>
      <c r="BQ685" s="32">
        <f t="shared" si="546"/>
        <v>0</v>
      </c>
      <c r="BR685" s="26" t="s">
        <v>66</v>
      </c>
      <c r="BS685" s="32">
        <f t="shared" si="547"/>
        <v>0</v>
      </c>
      <c r="BT685" s="26" t="s">
        <v>92</v>
      </c>
      <c r="BU685" s="32">
        <f t="shared" si="548"/>
        <v>0</v>
      </c>
      <c r="BV685" s="26">
        <v>15</v>
      </c>
      <c r="BW685" s="26" t="s">
        <v>90</v>
      </c>
      <c r="BX685" s="32">
        <f t="shared" si="549"/>
        <v>0</v>
      </c>
      <c r="BY685" s="26" t="s">
        <v>24</v>
      </c>
      <c r="BZ685" s="32">
        <f t="shared" si="550"/>
        <v>0</v>
      </c>
      <c r="CA685" s="26" t="s">
        <v>91</v>
      </c>
      <c r="CB685" s="32">
        <f t="shared" si="551"/>
        <v>0</v>
      </c>
      <c r="CC685" s="26" t="s">
        <v>81</v>
      </c>
      <c r="CD685" s="32">
        <f t="shared" si="552"/>
        <v>0</v>
      </c>
      <c r="CE685" s="26" t="s">
        <v>66</v>
      </c>
      <c r="CF685" s="32">
        <f t="shared" si="553"/>
        <v>0</v>
      </c>
      <c r="CG685" s="26" t="s">
        <v>92</v>
      </c>
      <c r="CH685" s="32">
        <f t="shared" si="554"/>
        <v>0</v>
      </c>
      <c r="CI685" s="26">
        <v>15</v>
      </c>
      <c r="CJ685" s="26" t="s">
        <v>90</v>
      </c>
      <c r="CK685" s="32">
        <f t="shared" si="555"/>
        <v>0</v>
      </c>
      <c r="CL685" s="26" t="s">
        <v>24</v>
      </c>
      <c r="CM685" s="32">
        <f t="shared" si="556"/>
        <v>0</v>
      </c>
      <c r="CN685" s="26" t="s">
        <v>93</v>
      </c>
      <c r="CO685" s="32">
        <f t="shared" si="557"/>
        <v>0</v>
      </c>
      <c r="CP685" s="26" t="s">
        <v>81</v>
      </c>
      <c r="CQ685" s="32">
        <f t="shared" si="558"/>
        <v>0</v>
      </c>
      <c r="CR685" s="26" t="s">
        <v>66</v>
      </c>
      <c r="CS685" s="32">
        <f t="shared" si="559"/>
        <v>0</v>
      </c>
      <c r="CT685" s="26" t="s">
        <v>92</v>
      </c>
      <c r="CU685" s="32">
        <f t="shared" si="560"/>
        <v>0</v>
      </c>
    </row>
    <row r="686" spans="1:99" ht="15.75" x14ac:dyDescent="0.15">
      <c r="A686" s="23" t="s">
        <v>1455</v>
      </c>
      <c r="B686" s="24" t="s">
        <v>1456</v>
      </c>
      <c r="C686" s="23" t="s">
        <v>160</v>
      </c>
      <c r="D686" s="23" t="s">
        <v>9</v>
      </c>
      <c r="E686" s="25"/>
      <c r="F686" s="23">
        <v>0</v>
      </c>
      <c r="G686" s="26">
        <v>0</v>
      </c>
      <c r="H686" s="26">
        <v>83</v>
      </c>
      <c r="I686" s="26">
        <v>61</v>
      </c>
      <c r="J686" s="26">
        <v>48</v>
      </c>
      <c r="K686" s="26">
        <v>47</v>
      </c>
      <c r="L686" s="26">
        <v>0</v>
      </c>
      <c r="M686" s="26">
        <v>0</v>
      </c>
      <c r="N686" s="27">
        <v>48</v>
      </c>
      <c r="O686" s="26">
        <v>49</v>
      </c>
      <c r="P686" s="26">
        <f t="shared" si="527"/>
        <v>336</v>
      </c>
      <c r="Q686" s="28" t="str">
        <f>IF(D686="物理类",IF(P686&gt;=分数线!$C$2,"本科",""),IF(D686="历史类",IF(P686&gt;=分数线!$C$3,"本科","")))</f>
        <v/>
      </c>
      <c r="R686" s="28">
        <f t="shared" si="484"/>
        <v>0</v>
      </c>
      <c r="S686" s="28" t="str">
        <f>IF(D686="物理类",IF(P686&gt;=分数线!$C$6,"重本",""),IF(D686="历史类",IF(P686&gt;=分数线!$C$7,"重本","")))</f>
        <v/>
      </c>
      <c r="T686" s="28">
        <f t="shared" si="485"/>
        <v>0</v>
      </c>
      <c r="U686" s="28">
        <f t="shared" si="486"/>
        <v>0</v>
      </c>
      <c r="V686" s="26">
        <v>15</v>
      </c>
      <c r="W686" s="26" t="s">
        <v>343</v>
      </c>
      <c r="X686" s="30">
        <f t="shared" si="526"/>
        <v>0</v>
      </c>
      <c r="Y686" s="26" t="s">
        <v>79</v>
      </c>
      <c r="Z686" s="32">
        <f t="shared" si="528"/>
        <v>0</v>
      </c>
      <c r="AA686" s="26" t="s">
        <v>344</v>
      </c>
      <c r="AB686" s="30">
        <f t="shared" si="529"/>
        <v>0</v>
      </c>
      <c r="AC686" s="49" t="s">
        <v>933</v>
      </c>
      <c r="AD686" s="30">
        <f t="shared" si="530"/>
        <v>0</v>
      </c>
      <c r="AE686" s="29" t="s">
        <v>82</v>
      </c>
      <c r="AF686" s="26">
        <f t="shared" si="525"/>
        <v>0</v>
      </c>
      <c r="AG686" s="29" t="s">
        <v>565</v>
      </c>
      <c r="AH686" s="30">
        <f t="shared" si="531"/>
        <v>0</v>
      </c>
      <c r="AI686" s="26">
        <v>15</v>
      </c>
      <c r="AJ686" s="26" t="s">
        <v>352</v>
      </c>
      <c r="AK686" s="32">
        <f t="shared" si="532"/>
        <v>0</v>
      </c>
      <c r="AL686" s="26" t="s">
        <v>265</v>
      </c>
      <c r="AM686" s="32">
        <f t="shared" si="533"/>
        <v>0</v>
      </c>
      <c r="AN686" s="26" t="s">
        <v>348</v>
      </c>
      <c r="AO686" s="32">
        <f t="shared" si="534"/>
        <v>0</v>
      </c>
      <c r="AP686" s="26" t="s">
        <v>81</v>
      </c>
      <c r="AQ686" s="32">
        <f t="shared" si="535"/>
        <v>0</v>
      </c>
      <c r="AR686" s="26" t="s">
        <v>66</v>
      </c>
      <c r="AS686" s="32">
        <f t="shared" si="561"/>
        <v>0</v>
      </c>
      <c r="AT686" s="26" t="s">
        <v>92</v>
      </c>
      <c r="AU686" s="30">
        <f t="shared" si="536"/>
        <v>0</v>
      </c>
      <c r="AV686" s="26">
        <v>15</v>
      </c>
      <c r="AW686" s="26" t="s">
        <v>20</v>
      </c>
      <c r="AX686" s="32">
        <f t="shared" si="537"/>
        <v>0</v>
      </c>
      <c r="AY686" s="26" t="s">
        <v>24</v>
      </c>
      <c r="AZ686" s="32">
        <f t="shared" si="538"/>
        <v>0</v>
      </c>
      <c r="BA686" s="26" t="s">
        <v>91</v>
      </c>
      <c r="BB686" s="32">
        <f t="shared" si="539"/>
        <v>0</v>
      </c>
      <c r="BC686" s="26" t="s">
        <v>81</v>
      </c>
      <c r="BD686" s="32">
        <f t="shared" si="540"/>
        <v>0</v>
      </c>
      <c r="BE686" s="26" t="s">
        <v>66</v>
      </c>
      <c r="BF686" s="32">
        <f t="shared" si="541"/>
        <v>0</v>
      </c>
      <c r="BG686" s="26" t="s">
        <v>92</v>
      </c>
      <c r="BH686" s="32">
        <f t="shared" si="542"/>
        <v>0</v>
      </c>
      <c r="BI686" s="26">
        <v>15</v>
      </c>
      <c r="BJ686" s="26" t="s">
        <v>20</v>
      </c>
      <c r="BK686" s="32">
        <f t="shared" si="543"/>
        <v>0</v>
      </c>
      <c r="BL686" s="26" t="s">
        <v>24</v>
      </c>
      <c r="BM686" s="32">
        <f t="shared" si="544"/>
        <v>0</v>
      </c>
      <c r="BN686" s="26" t="s">
        <v>91</v>
      </c>
      <c r="BO686" s="32">
        <f t="shared" si="545"/>
        <v>0</v>
      </c>
      <c r="BP686" s="26" t="s">
        <v>81</v>
      </c>
      <c r="BQ686" s="32">
        <f t="shared" si="546"/>
        <v>0</v>
      </c>
      <c r="BR686" s="26" t="s">
        <v>66</v>
      </c>
      <c r="BS686" s="32">
        <f t="shared" si="547"/>
        <v>0</v>
      </c>
      <c r="BT686" s="26" t="s">
        <v>92</v>
      </c>
      <c r="BU686" s="32">
        <f t="shared" si="548"/>
        <v>0</v>
      </c>
      <c r="BV686" s="26">
        <v>15</v>
      </c>
      <c r="BW686" s="26" t="s">
        <v>90</v>
      </c>
      <c r="BX686" s="32">
        <f t="shared" si="549"/>
        <v>0</v>
      </c>
      <c r="BY686" s="26" t="s">
        <v>24</v>
      </c>
      <c r="BZ686" s="32">
        <f t="shared" si="550"/>
        <v>0</v>
      </c>
      <c r="CA686" s="26" t="s">
        <v>91</v>
      </c>
      <c r="CB686" s="32">
        <f t="shared" si="551"/>
        <v>0</v>
      </c>
      <c r="CC686" s="26" t="s">
        <v>81</v>
      </c>
      <c r="CD686" s="32">
        <f t="shared" si="552"/>
        <v>0</v>
      </c>
      <c r="CE686" s="26" t="s">
        <v>66</v>
      </c>
      <c r="CF686" s="32">
        <f t="shared" si="553"/>
        <v>0</v>
      </c>
      <c r="CG686" s="26" t="s">
        <v>92</v>
      </c>
      <c r="CH686" s="32">
        <f t="shared" si="554"/>
        <v>0</v>
      </c>
      <c r="CI686" s="26">
        <v>15</v>
      </c>
      <c r="CJ686" s="26" t="s">
        <v>90</v>
      </c>
      <c r="CK686" s="32">
        <f t="shared" si="555"/>
        <v>0</v>
      </c>
      <c r="CL686" s="26" t="s">
        <v>24</v>
      </c>
      <c r="CM686" s="32">
        <f t="shared" si="556"/>
        <v>0</v>
      </c>
      <c r="CN686" s="26" t="s">
        <v>93</v>
      </c>
      <c r="CO686" s="32">
        <f t="shared" si="557"/>
        <v>0</v>
      </c>
      <c r="CP686" s="26" t="s">
        <v>81</v>
      </c>
      <c r="CQ686" s="32">
        <f t="shared" si="558"/>
        <v>0</v>
      </c>
      <c r="CR686" s="26" t="s">
        <v>66</v>
      </c>
      <c r="CS686" s="32">
        <f t="shared" si="559"/>
        <v>0</v>
      </c>
      <c r="CT686" s="26" t="s">
        <v>92</v>
      </c>
      <c r="CU686" s="32">
        <f t="shared" si="560"/>
        <v>0</v>
      </c>
    </row>
    <row r="687" spans="1:99" ht="15.75" x14ac:dyDescent="0.15">
      <c r="A687" s="23" t="s">
        <v>1457</v>
      </c>
      <c r="B687" s="70" t="s">
        <v>1458</v>
      </c>
      <c r="C687" s="23" t="s">
        <v>160</v>
      </c>
      <c r="D687" s="23" t="s">
        <v>9</v>
      </c>
      <c r="E687" s="25"/>
      <c r="F687" s="23">
        <v>0</v>
      </c>
      <c r="G687" s="26">
        <v>0</v>
      </c>
      <c r="H687" s="26">
        <v>89</v>
      </c>
      <c r="I687" s="26">
        <v>43</v>
      </c>
      <c r="J687" s="26">
        <v>39</v>
      </c>
      <c r="K687" s="26">
        <v>52</v>
      </c>
      <c r="L687" s="26">
        <v>0</v>
      </c>
      <c r="M687" s="26">
        <v>0</v>
      </c>
      <c r="N687" s="27">
        <v>48</v>
      </c>
      <c r="O687" s="26">
        <v>64</v>
      </c>
      <c r="P687" s="26">
        <f t="shared" si="527"/>
        <v>335</v>
      </c>
      <c r="Q687" s="28" t="str">
        <f>IF(D687="物理类",IF(P687&gt;=分数线!$C$2,"本科",""),IF(D687="历史类",IF(P687&gt;=分数线!$C$3,"本科","")))</f>
        <v/>
      </c>
      <c r="R687" s="28">
        <f t="shared" si="484"/>
        <v>0</v>
      </c>
      <c r="S687" s="28" t="str">
        <f>IF(D687="物理类",IF(P687&gt;=分数线!$C$6,"重本",""),IF(D687="历史类",IF(P687&gt;=分数线!$C$7,"重本","")))</f>
        <v/>
      </c>
      <c r="T687" s="28">
        <f t="shared" si="485"/>
        <v>0</v>
      </c>
      <c r="U687" s="28">
        <f t="shared" si="486"/>
        <v>0</v>
      </c>
      <c r="V687" s="26">
        <v>15</v>
      </c>
      <c r="W687" s="26" t="s">
        <v>352</v>
      </c>
      <c r="X687" s="32">
        <f t="shared" si="526"/>
        <v>0</v>
      </c>
      <c r="Y687" s="26" t="s">
        <v>265</v>
      </c>
      <c r="Z687" s="32">
        <f t="shared" si="528"/>
        <v>0</v>
      </c>
      <c r="AA687" s="26" t="s">
        <v>348</v>
      </c>
      <c r="AB687" s="32">
        <f t="shared" si="529"/>
        <v>0</v>
      </c>
      <c r="AC687" s="49" t="s">
        <v>81</v>
      </c>
      <c r="AD687" s="32">
        <f t="shared" si="530"/>
        <v>0</v>
      </c>
      <c r="AE687" s="29" t="s">
        <v>66</v>
      </c>
      <c r="AF687" s="26">
        <f t="shared" si="525"/>
        <v>0</v>
      </c>
      <c r="AG687" s="29" t="s">
        <v>67</v>
      </c>
      <c r="AH687" s="32">
        <f t="shared" si="531"/>
        <v>0</v>
      </c>
      <c r="AI687" s="26">
        <v>15</v>
      </c>
      <c r="AJ687" s="26" t="s">
        <v>352</v>
      </c>
      <c r="AK687" s="32">
        <f t="shared" si="532"/>
        <v>0</v>
      </c>
      <c r="AL687" s="26" t="s">
        <v>265</v>
      </c>
      <c r="AM687" s="32">
        <f t="shared" si="533"/>
        <v>0</v>
      </c>
      <c r="AN687" s="26" t="s">
        <v>348</v>
      </c>
      <c r="AO687" s="32">
        <f t="shared" si="534"/>
        <v>0</v>
      </c>
      <c r="AP687" s="26" t="s">
        <v>81</v>
      </c>
      <c r="AQ687" s="32">
        <f t="shared" si="535"/>
        <v>0</v>
      </c>
      <c r="AR687" s="26" t="s">
        <v>66</v>
      </c>
      <c r="AS687" s="32">
        <f t="shared" si="561"/>
        <v>0</v>
      </c>
      <c r="AT687" s="26" t="s">
        <v>92</v>
      </c>
      <c r="AU687" s="32">
        <f t="shared" si="536"/>
        <v>0</v>
      </c>
      <c r="AV687" s="26">
        <v>15</v>
      </c>
      <c r="AW687" s="26" t="s">
        <v>20</v>
      </c>
      <c r="AX687" s="32">
        <f t="shared" si="537"/>
        <v>0</v>
      </c>
      <c r="AY687" s="26" t="s">
        <v>24</v>
      </c>
      <c r="AZ687" s="32">
        <f t="shared" si="538"/>
        <v>0</v>
      </c>
      <c r="BA687" s="26" t="s">
        <v>91</v>
      </c>
      <c r="BB687" s="32">
        <f t="shared" si="539"/>
        <v>0</v>
      </c>
      <c r="BC687" s="26" t="s">
        <v>81</v>
      </c>
      <c r="BD687" s="32">
        <f t="shared" si="540"/>
        <v>0</v>
      </c>
      <c r="BE687" s="26" t="s">
        <v>66</v>
      </c>
      <c r="BF687" s="32">
        <f t="shared" si="541"/>
        <v>0</v>
      </c>
      <c r="BG687" s="26" t="s">
        <v>92</v>
      </c>
      <c r="BH687" s="32">
        <f t="shared" si="542"/>
        <v>0</v>
      </c>
      <c r="BI687" s="26">
        <v>15</v>
      </c>
      <c r="BJ687" s="26" t="s">
        <v>20</v>
      </c>
      <c r="BK687" s="32">
        <f t="shared" si="543"/>
        <v>0</v>
      </c>
      <c r="BL687" s="26" t="s">
        <v>24</v>
      </c>
      <c r="BM687" s="32">
        <f t="shared" si="544"/>
        <v>0</v>
      </c>
      <c r="BN687" s="26" t="s">
        <v>91</v>
      </c>
      <c r="BO687" s="32">
        <f t="shared" si="545"/>
        <v>0</v>
      </c>
      <c r="BP687" s="26" t="s">
        <v>81</v>
      </c>
      <c r="BQ687" s="32">
        <f t="shared" si="546"/>
        <v>0</v>
      </c>
      <c r="BR687" s="26" t="s">
        <v>66</v>
      </c>
      <c r="BS687" s="32">
        <f t="shared" si="547"/>
        <v>0</v>
      </c>
      <c r="BT687" s="26" t="s">
        <v>92</v>
      </c>
      <c r="BU687" s="32">
        <f t="shared" si="548"/>
        <v>0</v>
      </c>
      <c r="BV687" s="26">
        <v>15</v>
      </c>
      <c r="BW687" s="26" t="s">
        <v>90</v>
      </c>
      <c r="BX687" s="32">
        <f t="shared" si="549"/>
        <v>0</v>
      </c>
      <c r="BY687" s="26" t="s">
        <v>24</v>
      </c>
      <c r="BZ687" s="32">
        <f t="shared" si="550"/>
        <v>0</v>
      </c>
      <c r="CA687" s="26" t="s">
        <v>91</v>
      </c>
      <c r="CB687" s="32">
        <f t="shared" si="551"/>
        <v>0</v>
      </c>
      <c r="CC687" s="26" t="s">
        <v>81</v>
      </c>
      <c r="CD687" s="32">
        <f t="shared" si="552"/>
        <v>0</v>
      </c>
      <c r="CE687" s="26" t="s">
        <v>66</v>
      </c>
      <c r="CF687" s="32">
        <f t="shared" si="553"/>
        <v>0</v>
      </c>
      <c r="CG687" s="26" t="s">
        <v>92</v>
      </c>
      <c r="CH687" s="32">
        <f t="shared" si="554"/>
        <v>0</v>
      </c>
      <c r="CI687" s="26">
        <v>15</v>
      </c>
      <c r="CJ687" s="26" t="s">
        <v>90</v>
      </c>
      <c r="CK687" s="32">
        <f t="shared" si="555"/>
        <v>0</v>
      </c>
      <c r="CL687" s="26" t="s">
        <v>24</v>
      </c>
      <c r="CM687" s="32">
        <f t="shared" si="556"/>
        <v>0</v>
      </c>
      <c r="CN687" s="26" t="s">
        <v>93</v>
      </c>
      <c r="CO687" s="32">
        <f t="shared" si="557"/>
        <v>0</v>
      </c>
      <c r="CP687" s="26" t="s">
        <v>81</v>
      </c>
      <c r="CQ687" s="32">
        <f t="shared" si="558"/>
        <v>0</v>
      </c>
      <c r="CR687" s="26" t="s">
        <v>66</v>
      </c>
      <c r="CS687" s="32">
        <f t="shared" si="559"/>
        <v>0</v>
      </c>
      <c r="CT687" s="26" t="s">
        <v>92</v>
      </c>
      <c r="CU687" s="32">
        <f t="shared" si="560"/>
        <v>0</v>
      </c>
    </row>
    <row r="688" spans="1:99" ht="15.75" x14ac:dyDescent="0.15">
      <c r="A688" s="23" t="s">
        <v>1459</v>
      </c>
      <c r="B688" s="24" t="s">
        <v>1460</v>
      </c>
      <c r="C688" s="23" t="s">
        <v>160</v>
      </c>
      <c r="D688" s="23" t="s">
        <v>9</v>
      </c>
      <c r="E688" s="25"/>
      <c r="F688" s="23">
        <v>0</v>
      </c>
      <c r="G688" s="26">
        <v>0</v>
      </c>
      <c r="H688" s="26">
        <v>79</v>
      </c>
      <c r="I688" s="26">
        <v>40</v>
      </c>
      <c r="J688" s="26">
        <v>27</v>
      </c>
      <c r="K688" s="26">
        <v>39</v>
      </c>
      <c r="L688" s="26">
        <v>0</v>
      </c>
      <c r="M688" s="26">
        <v>0</v>
      </c>
      <c r="N688" s="27">
        <v>37</v>
      </c>
      <c r="O688" s="26">
        <v>55</v>
      </c>
      <c r="P688" s="26">
        <f t="shared" si="527"/>
        <v>277</v>
      </c>
      <c r="Q688" s="28" t="str">
        <f>IF(D688="物理类",IF(P688&gt;=分数线!$C$2,"本科",""),IF(D688="历史类",IF(P688&gt;=分数线!$C$3,"本科","")))</f>
        <v/>
      </c>
      <c r="R688" s="28">
        <f t="shared" si="484"/>
        <v>0</v>
      </c>
      <c r="S688" s="28" t="str">
        <f>IF(D688="物理类",IF(P688&gt;=分数线!$C$6,"重本",""),IF(D688="历史类",IF(P688&gt;=分数线!$C$7,"重本","")))</f>
        <v/>
      </c>
      <c r="T688" s="28">
        <f t="shared" si="485"/>
        <v>0</v>
      </c>
      <c r="U688" s="28">
        <f t="shared" si="486"/>
        <v>0</v>
      </c>
      <c r="V688" s="26">
        <v>15</v>
      </c>
      <c r="W688" s="26" t="s">
        <v>78</v>
      </c>
      <c r="X688" s="30">
        <f t="shared" si="526"/>
        <v>0</v>
      </c>
      <c r="Y688" s="26" t="s">
        <v>161</v>
      </c>
      <c r="Z688" s="32">
        <f t="shared" si="528"/>
        <v>0</v>
      </c>
      <c r="AA688" s="26" t="s">
        <v>359</v>
      </c>
      <c r="AB688" s="30">
        <f t="shared" si="529"/>
        <v>0</v>
      </c>
      <c r="AC688" s="49" t="s">
        <v>183</v>
      </c>
      <c r="AD688" s="30">
        <f t="shared" si="530"/>
        <v>0</v>
      </c>
      <c r="AE688" s="29" t="s">
        <v>227</v>
      </c>
      <c r="AF688" s="26">
        <f t="shared" si="525"/>
        <v>0</v>
      </c>
      <c r="AG688" s="29" t="s">
        <v>99</v>
      </c>
      <c r="AH688" s="30">
        <f t="shared" si="531"/>
        <v>0</v>
      </c>
      <c r="AI688" s="26" t="e">
        <v>#N/A</v>
      </c>
      <c r="AJ688" s="26" t="e">
        <v>#N/A</v>
      </c>
      <c r="AK688" s="32">
        <f t="shared" si="532"/>
        <v>0</v>
      </c>
      <c r="AL688" s="26" t="e">
        <v>#N/A</v>
      </c>
      <c r="AM688" s="32">
        <f t="shared" si="533"/>
        <v>0</v>
      </c>
      <c r="AN688" s="26" t="e">
        <v>#N/A</v>
      </c>
      <c r="AO688" s="32">
        <f t="shared" si="534"/>
        <v>0</v>
      </c>
      <c r="AP688" s="26" t="e">
        <v>#N/A</v>
      </c>
      <c r="AQ688" s="32">
        <f t="shared" si="535"/>
        <v>0</v>
      </c>
      <c r="AR688" s="26" t="e">
        <v>#N/A</v>
      </c>
      <c r="AS688" s="32">
        <f t="shared" si="561"/>
        <v>0</v>
      </c>
      <c r="AT688" s="26" t="e">
        <v>#N/A</v>
      </c>
      <c r="AU688" s="30">
        <f t="shared" si="536"/>
        <v>0</v>
      </c>
      <c r="AV688" s="26" t="e">
        <v>#N/A</v>
      </c>
      <c r="AW688" s="26" t="e">
        <v>#N/A</v>
      </c>
      <c r="AX688" s="32">
        <f t="shared" si="537"/>
        <v>0</v>
      </c>
      <c r="AY688" s="26" t="e">
        <v>#N/A</v>
      </c>
      <c r="AZ688" s="32">
        <f t="shared" si="538"/>
        <v>0</v>
      </c>
      <c r="BA688" s="26" t="e">
        <v>#N/A</v>
      </c>
      <c r="BB688" s="32">
        <f t="shared" si="539"/>
        <v>0</v>
      </c>
      <c r="BC688" s="26" t="e">
        <v>#N/A</v>
      </c>
      <c r="BD688" s="32">
        <f t="shared" si="540"/>
        <v>0</v>
      </c>
      <c r="BE688" s="26" t="e">
        <v>#N/A</v>
      </c>
      <c r="BF688" s="32">
        <f t="shared" si="541"/>
        <v>0</v>
      </c>
      <c r="BG688" s="26" t="e">
        <v>#N/A</v>
      </c>
      <c r="BH688" s="32">
        <f t="shared" si="542"/>
        <v>0</v>
      </c>
      <c r="BI688" s="26" t="e">
        <v>#N/A</v>
      </c>
      <c r="BJ688" s="26" t="e">
        <v>#N/A</v>
      </c>
      <c r="BK688" s="32">
        <f t="shared" si="543"/>
        <v>0</v>
      </c>
      <c r="BL688" s="26" t="e">
        <v>#N/A</v>
      </c>
      <c r="BM688" s="32">
        <f t="shared" si="544"/>
        <v>0</v>
      </c>
      <c r="BN688" s="26" t="e">
        <v>#N/A</v>
      </c>
      <c r="BO688" s="32">
        <f t="shared" si="545"/>
        <v>0</v>
      </c>
      <c r="BP688" s="26" t="e">
        <v>#N/A</v>
      </c>
      <c r="BQ688" s="32">
        <f t="shared" si="546"/>
        <v>0</v>
      </c>
      <c r="BR688" s="26" t="e">
        <v>#N/A</v>
      </c>
      <c r="BS688" s="32">
        <f t="shared" si="547"/>
        <v>0</v>
      </c>
      <c r="BT688" s="26" t="e">
        <v>#N/A</v>
      </c>
      <c r="BU688" s="32">
        <f t="shared" si="548"/>
        <v>0</v>
      </c>
      <c r="BV688" s="26" t="e">
        <v>#N/A</v>
      </c>
      <c r="BW688" s="26" t="e">
        <v>#N/A</v>
      </c>
      <c r="BX688" s="32">
        <f t="shared" si="549"/>
        <v>0</v>
      </c>
      <c r="BY688" s="26" t="e">
        <v>#N/A</v>
      </c>
      <c r="BZ688" s="32">
        <f t="shared" si="550"/>
        <v>0</v>
      </c>
      <c r="CA688" s="26" t="e">
        <v>#N/A</v>
      </c>
      <c r="CB688" s="32">
        <f t="shared" si="551"/>
        <v>0</v>
      </c>
      <c r="CC688" s="26" t="e">
        <v>#N/A</v>
      </c>
      <c r="CD688" s="32">
        <f t="shared" si="552"/>
        <v>0</v>
      </c>
      <c r="CE688" s="26" t="e">
        <v>#N/A</v>
      </c>
      <c r="CF688" s="32">
        <f t="shared" si="553"/>
        <v>0</v>
      </c>
      <c r="CG688" s="26" t="e">
        <v>#N/A</v>
      </c>
      <c r="CH688" s="32">
        <f t="shared" si="554"/>
        <v>0</v>
      </c>
      <c r="CI688" s="26">
        <v>15</v>
      </c>
      <c r="CJ688" s="26" t="s">
        <v>90</v>
      </c>
      <c r="CK688" s="32">
        <f t="shared" si="555"/>
        <v>0</v>
      </c>
      <c r="CL688" s="26" t="s">
        <v>24</v>
      </c>
      <c r="CM688" s="32">
        <f t="shared" si="556"/>
        <v>0</v>
      </c>
      <c r="CN688" s="26" t="s">
        <v>93</v>
      </c>
      <c r="CO688" s="32">
        <f t="shared" si="557"/>
        <v>0</v>
      </c>
      <c r="CP688" s="26" t="s">
        <v>81</v>
      </c>
      <c r="CQ688" s="32">
        <f t="shared" si="558"/>
        <v>0</v>
      </c>
      <c r="CR688" s="26" t="s">
        <v>66</v>
      </c>
      <c r="CS688" s="32">
        <f t="shared" si="559"/>
        <v>0</v>
      </c>
      <c r="CT688" s="26" t="s">
        <v>92</v>
      </c>
      <c r="CU688" s="32">
        <f t="shared" si="560"/>
        <v>0</v>
      </c>
    </row>
    <row r="689" spans="1:99" ht="15.75" x14ac:dyDescent="0.15">
      <c r="A689" s="23" t="s">
        <v>1461</v>
      </c>
      <c r="B689" s="24" t="s">
        <v>1462</v>
      </c>
      <c r="C689" s="23" t="s">
        <v>160</v>
      </c>
      <c r="D689" s="23" t="s">
        <v>9</v>
      </c>
      <c r="E689" s="25"/>
      <c r="F689" s="23">
        <v>0</v>
      </c>
      <c r="G689" s="26">
        <v>0</v>
      </c>
      <c r="H689" s="26">
        <v>88</v>
      </c>
      <c r="I689" s="26">
        <v>8</v>
      </c>
      <c r="J689" s="26">
        <v>43</v>
      </c>
      <c r="K689" s="26">
        <v>37</v>
      </c>
      <c r="L689" s="26">
        <v>0</v>
      </c>
      <c r="M689" s="26">
        <v>0</v>
      </c>
      <c r="N689" s="27">
        <v>51</v>
      </c>
      <c r="O689" s="26">
        <v>46</v>
      </c>
      <c r="P689" s="26">
        <f t="shared" si="527"/>
        <v>273</v>
      </c>
      <c r="Q689" s="28" t="str">
        <f>IF(D689="物理类",IF(P689&gt;=分数线!$C$2,"本科",""),IF(D689="历史类",IF(P689&gt;=分数线!$C$3,"本科","")))</f>
        <v/>
      </c>
      <c r="R689" s="28">
        <f t="shared" si="484"/>
        <v>0</v>
      </c>
      <c r="S689" s="28" t="str">
        <f>IF(D689="物理类",IF(P689&gt;=分数线!$C$6,"重本",""),IF(D689="历史类",IF(P689&gt;=分数线!$C$7,"重本","")))</f>
        <v/>
      </c>
      <c r="T689" s="28">
        <f t="shared" si="485"/>
        <v>0</v>
      </c>
      <c r="U689" s="28">
        <f t="shared" si="486"/>
        <v>0</v>
      </c>
      <c r="V689" s="26">
        <v>15</v>
      </c>
      <c r="W689" s="26" t="s">
        <v>352</v>
      </c>
      <c r="X689" s="32">
        <f t="shared" si="526"/>
        <v>0</v>
      </c>
      <c r="Y689" s="26" t="s">
        <v>265</v>
      </c>
      <c r="Z689" s="32">
        <f t="shared" si="528"/>
        <v>0</v>
      </c>
      <c r="AA689" s="26" t="s">
        <v>348</v>
      </c>
      <c r="AB689" s="32">
        <f t="shared" si="529"/>
        <v>0</v>
      </c>
      <c r="AC689" s="49" t="s">
        <v>81</v>
      </c>
      <c r="AD689" s="32">
        <f t="shared" si="530"/>
        <v>0</v>
      </c>
      <c r="AE689" s="29" t="s">
        <v>66</v>
      </c>
      <c r="AF689" s="26">
        <f t="shared" si="525"/>
        <v>0</v>
      </c>
      <c r="AG689" s="29" t="s">
        <v>67</v>
      </c>
      <c r="AH689" s="32">
        <f t="shared" si="531"/>
        <v>0</v>
      </c>
      <c r="AI689" s="26">
        <v>15</v>
      </c>
      <c r="AJ689" s="26" t="s">
        <v>352</v>
      </c>
      <c r="AK689" s="32">
        <f t="shared" si="532"/>
        <v>0</v>
      </c>
      <c r="AL689" s="26" t="s">
        <v>265</v>
      </c>
      <c r="AM689" s="32">
        <f t="shared" si="533"/>
        <v>0</v>
      </c>
      <c r="AN689" s="26" t="s">
        <v>348</v>
      </c>
      <c r="AO689" s="32">
        <f t="shared" si="534"/>
        <v>0</v>
      </c>
      <c r="AP689" s="26" t="s">
        <v>81</v>
      </c>
      <c r="AQ689" s="32">
        <f t="shared" si="535"/>
        <v>0</v>
      </c>
      <c r="AR689" s="26" t="s">
        <v>66</v>
      </c>
      <c r="AS689" s="32">
        <f t="shared" si="561"/>
        <v>0</v>
      </c>
      <c r="AT689" s="26" t="s">
        <v>92</v>
      </c>
      <c r="AU689" s="32">
        <f t="shared" si="536"/>
        <v>0</v>
      </c>
      <c r="AV689" s="26" t="e">
        <v>#N/A</v>
      </c>
      <c r="AW689" s="26" t="e">
        <v>#N/A</v>
      </c>
      <c r="AX689" s="32">
        <f t="shared" si="537"/>
        <v>0</v>
      </c>
      <c r="AY689" s="26" t="e">
        <v>#N/A</v>
      </c>
      <c r="AZ689" s="32">
        <f t="shared" si="538"/>
        <v>0</v>
      </c>
      <c r="BA689" s="26" t="e">
        <v>#N/A</v>
      </c>
      <c r="BB689" s="32">
        <f t="shared" si="539"/>
        <v>0</v>
      </c>
      <c r="BC689" s="26" t="e">
        <v>#N/A</v>
      </c>
      <c r="BD689" s="32">
        <f t="shared" si="540"/>
        <v>0</v>
      </c>
      <c r="BE689" s="26" t="e">
        <v>#N/A</v>
      </c>
      <c r="BF689" s="32">
        <f t="shared" si="541"/>
        <v>0</v>
      </c>
      <c r="BG689" s="26" t="e">
        <v>#N/A</v>
      </c>
      <c r="BH689" s="32">
        <f t="shared" si="542"/>
        <v>0</v>
      </c>
      <c r="BI689" s="26" t="e">
        <v>#N/A</v>
      </c>
      <c r="BJ689" s="26" t="e">
        <v>#N/A</v>
      </c>
      <c r="BK689" s="32">
        <f t="shared" si="543"/>
        <v>0</v>
      </c>
      <c r="BL689" s="26" t="e">
        <v>#N/A</v>
      </c>
      <c r="BM689" s="32">
        <f t="shared" si="544"/>
        <v>0</v>
      </c>
      <c r="BN689" s="26" t="e">
        <v>#N/A</v>
      </c>
      <c r="BO689" s="32">
        <f t="shared" si="545"/>
        <v>0</v>
      </c>
      <c r="BP689" s="26" t="e">
        <v>#N/A</v>
      </c>
      <c r="BQ689" s="32">
        <f t="shared" si="546"/>
        <v>0</v>
      </c>
      <c r="BR689" s="26" t="e">
        <v>#N/A</v>
      </c>
      <c r="BS689" s="32">
        <f t="shared" si="547"/>
        <v>0</v>
      </c>
      <c r="BT689" s="26" t="e">
        <v>#N/A</v>
      </c>
      <c r="BU689" s="32">
        <f t="shared" si="548"/>
        <v>0</v>
      </c>
      <c r="BV689" s="26" t="e">
        <v>#N/A</v>
      </c>
      <c r="BW689" s="26" t="e">
        <v>#N/A</v>
      </c>
      <c r="BX689" s="32">
        <f t="shared" si="549"/>
        <v>0</v>
      </c>
      <c r="BY689" s="26" t="e">
        <v>#N/A</v>
      </c>
      <c r="BZ689" s="32">
        <f t="shared" si="550"/>
        <v>0</v>
      </c>
      <c r="CA689" s="26" t="e">
        <v>#N/A</v>
      </c>
      <c r="CB689" s="32">
        <f t="shared" si="551"/>
        <v>0</v>
      </c>
      <c r="CC689" s="26" t="e">
        <v>#N/A</v>
      </c>
      <c r="CD689" s="32">
        <f t="shared" si="552"/>
        <v>0</v>
      </c>
      <c r="CE689" s="26" t="e">
        <v>#N/A</v>
      </c>
      <c r="CF689" s="32">
        <f t="shared" si="553"/>
        <v>0</v>
      </c>
      <c r="CG689" s="26" t="e">
        <v>#N/A</v>
      </c>
      <c r="CH689" s="32">
        <f t="shared" si="554"/>
        <v>0</v>
      </c>
      <c r="CI689" s="26">
        <v>15</v>
      </c>
      <c r="CJ689" s="26" t="s">
        <v>90</v>
      </c>
      <c r="CK689" s="32">
        <f t="shared" si="555"/>
        <v>0</v>
      </c>
      <c r="CL689" s="26" t="s">
        <v>24</v>
      </c>
      <c r="CM689" s="32">
        <f t="shared" si="556"/>
        <v>0</v>
      </c>
      <c r="CN689" s="26" t="s">
        <v>93</v>
      </c>
      <c r="CO689" s="32">
        <f t="shared" si="557"/>
        <v>0</v>
      </c>
      <c r="CP689" s="26" t="s">
        <v>81</v>
      </c>
      <c r="CQ689" s="32">
        <f t="shared" si="558"/>
        <v>0</v>
      </c>
      <c r="CR689" s="26" t="s">
        <v>66</v>
      </c>
      <c r="CS689" s="32">
        <f t="shared" si="559"/>
        <v>0</v>
      </c>
      <c r="CT689" s="26" t="s">
        <v>92</v>
      </c>
      <c r="CU689" s="32">
        <f t="shared" si="560"/>
        <v>0</v>
      </c>
    </row>
    <row r="690" spans="1:99" ht="15.75" x14ac:dyDescent="0.15">
      <c r="A690" s="23" t="s">
        <v>1463</v>
      </c>
      <c r="B690" s="24" t="s">
        <v>1464</v>
      </c>
      <c r="C690" s="23" t="s">
        <v>160</v>
      </c>
      <c r="D690" s="23" t="s">
        <v>9</v>
      </c>
      <c r="E690" s="25"/>
      <c r="F690" s="23">
        <v>0</v>
      </c>
      <c r="G690" s="26">
        <v>0</v>
      </c>
      <c r="H690" s="26">
        <v>67</v>
      </c>
      <c r="I690" s="26">
        <v>19</v>
      </c>
      <c r="J690" s="26">
        <v>37</v>
      </c>
      <c r="K690" s="26">
        <v>26</v>
      </c>
      <c r="L690" s="26">
        <v>0</v>
      </c>
      <c r="M690" s="26">
        <v>0</v>
      </c>
      <c r="N690" s="27">
        <v>44</v>
      </c>
      <c r="O690" s="26">
        <v>45</v>
      </c>
      <c r="P690" s="26">
        <f t="shared" si="527"/>
        <v>238</v>
      </c>
      <c r="Q690" s="28" t="str">
        <f>IF(D690="物理类",IF(P690&gt;=分数线!$C$2,"本科",""),IF(D690="历史类",IF(P690&gt;=分数线!$C$3,"本科","")))</f>
        <v/>
      </c>
      <c r="R690" s="28">
        <f t="shared" si="484"/>
        <v>0</v>
      </c>
      <c r="S690" s="28" t="str">
        <f>IF(D690="物理类",IF(P690&gt;=分数线!$C$6,"重本",""),IF(D690="历史类",IF(P690&gt;=分数线!$C$7,"重本","")))</f>
        <v/>
      </c>
      <c r="T690" s="28">
        <f t="shared" si="485"/>
        <v>0</v>
      </c>
      <c r="U690" s="28">
        <f t="shared" si="486"/>
        <v>0</v>
      </c>
      <c r="V690" s="26">
        <v>15</v>
      </c>
      <c r="W690" s="26" t="e">
        <v>#N/A</v>
      </c>
      <c r="X690" s="30">
        <f t="shared" si="526"/>
        <v>0</v>
      </c>
      <c r="Y690" s="26" t="e">
        <v>#N/A</v>
      </c>
      <c r="Z690" s="32">
        <f t="shared" si="528"/>
        <v>0</v>
      </c>
      <c r="AA690" s="26" t="e">
        <v>#N/A</v>
      </c>
      <c r="AB690" s="30">
        <f t="shared" si="529"/>
        <v>0</v>
      </c>
      <c r="AC690" s="49" t="e">
        <v>#N/A</v>
      </c>
      <c r="AD690" s="30">
        <f t="shared" si="530"/>
        <v>0</v>
      </c>
      <c r="AE690" s="29" t="e">
        <v>#N/A</v>
      </c>
      <c r="AF690" s="26">
        <f t="shared" si="525"/>
        <v>0</v>
      </c>
      <c r="AG690" s="29" t="e">
        <v>#N/A</v>
      </c>
      <c r="AH690" s="30">
        <f t="shared" si="531"/>
        <v>0</v>
      </c>
      <c r="AI690" s="26" t="e">
        <v>#N/A</v>
      </c>
      <c r="AJ690" s="26" t="e">
        <v>#N/A</v>
      </c>
      <c r="AK690" s="32">
        <f t="shared" si="532"/>
        <v>0</v>
      </c>
      <c r="AL690" s="26" t="e">
        <v>#N/A</v>
      </c>
      <c r="AM690" s="32">
        <f t="shared" si="533"/>
        <v>0</v>
      </c>
      <c r="AN690" s="26" t="e">
        <v>#N/A</v>
      </c>
      <c r="AO690" s="32">
        <f t="shared" si="534"/>
        <v>0</v>
      </c>
      <c r="AP690" s="26" t="e">
        <v>#N/A</v>
      </c>
      <c r="AQ690" s="32">
        <f t="shared" si="535"/>
        <v>0</v>
      </c>
      <c r="AR690" s="26" t="e">
        <v>#N/A</v>
      </c>
      <c r="AS690" s="32">
        <f t="shared" si="561"/>
        <v>0</v>
      </c>
      <c r="AT690" s="26" t="e">
        <v>#N/A</v>
      </c>
      <c r="AU690" s="30">
        <f t="shared" si="536"/>
        <v>0</v>
      </c>
      <c r="AV690" s="26" t="e">
        <v>#N/A</v>
      </c>
      <c r="AW690" s="26" t="e">
        <v>#N/A</v>
      </c>
      <c r="AX690" s="32">
        <f t="shared" si="537"/>
        <v>0</v>
      </c>
      <c r="AY690" s="26" t="e">
        <v>#N/A</v>
      </c>
      <c r="AZ690" s="32">
        <f t="shared" si="538"/>
        <v>0</v>
      </c>
      <c r="BA690" s="26" t="e">
        <v>#N/A</v>
      </c>
      <c r="BB690" s="32">
        <f t="shared" si="539"/>
        <v>0</v>
      </c>
      <c r="BC690" s="26" t="e">
        <v>#N/A</v>
      </c>
      <c r="BD690" s="32">
        <f t="shared" si="540"/>
        <v>0</v>
      </c>
      <c r="BE690" s="26" t="e">
        <v>#N/A</v>
      </c>
      <c r="BF690" s="32">
        <f t="shared" si="541"/>
        <v>0</v>
      </c>
      <c r="BG690" s="26" t="e">
        <v>#N/A</v>
      </c>
      <c r="BH690" s="32">
        <f t="shared" si="542"/>
        <v>0</v>
      </c>
      <c r="BI690" s="26" t="e">
        <v>#N/A</v>
      </c>
      <c r="BJ690" s="26" t="e">
        <v>#N/A</v>
      </c>
      <c r="BK690" s="32">
        <f t="shared" si="543"/>
        <v>0</v>
      </c>
      <c r="BL690" s="26" t="e">
        <v>#N/A</v>
      </c>
      <c r="BM690" s="32">
        <f t="shared" si="544"/>
        <v>0</v>
      </c>
      <c r="BN690" s="26" t="e">
        <v>#N/A</v>
      </c>
      <c r="BO690" s="32">
        <f t="shared" si="545"/>
        <v>0</v>
      </c>
      <c r="BP690" s="26" t="e">
        <v>#N/A</v>
      </c>
      <c r="BQ690" s="32">
        <f t="shared" si="546"/>
        <v>0</v>
      </c>
      <c r="BR690" s="26" t="e">
        <v>#N/A</v>
      </c>
      <c r="BS690" s="32">
        <f t="shared" si="547"/>
        <v>0</v>
      </c>
      <c r="BT690" s="26" t="e">
        <v>#N/A</v>
      </c>
      <c r="BU690" s="32">
        <f t="shared" si="548"/>
        <v>0</v>
      </c>
      <c r="BV690" s="26" t="e">
        <v>#N/A</v>
      </c>
      <c r="BW690" s="26" t="e">
        <v>#N/A</v>
      </c>
      <c r="BX690" s="32">
        <f t="shared" si="549"/>
        <v>0</v>
      </c>
      <c r="BY690" s="26" t="e">
        <v>#N/A</v>
      </c>
      <c r="BZ690" s="32">
        <f t="shared" si="550"/>
        <v>0</v>
      </c>
      <c r="CA690" s="26" t="e">
        <v>#N/A</v>
      </c>
      <c r="CB690" s="32">
        <f t="shared" si="551"/>
        <v>0</v>
      </c>
      <c r="CC690" s="26" t="e">
        <v>#N/A</v>
      </c>
      <c r="CD690" s="32">
        <f t="shared" si="552"/>
        <v>0</v>
      </c>
      <c r="CE690" s="26" t="e">
        <v>#N/A</v>
      </c>
      <c r="CF690" s="32">
        <f t="shared" si="553"/>
        <v>0</v>
      </c>
      <c r="CG690" s="26" t="e">
        <v>#N/A</v>
      </c>
      <c r="CH690" s="32">
        <f t="shared" si="554"/>
        <v>0</v>
      </c>
      <c r="CI690" s="26">
        <v>15</v>
      </c>
      <c r="CJ690" s="26" t="s">
        <v>90</v>
      </c>
      <c r="CK690" s="32">
        <f t="shared" si="555"/>
        <v>0</v>
      </c>
      <c r="CL690" s="26" t="s">
        <v>24</v>
      </c>
      <c r="CM690" s="32">
        <f t="shared" si="556"/>
        <v>0</v>
      </c>
      <c r="CN690" s="26" t="s">
        <v>93</v>
      </c>
      <c r="CO690" s="32">
        <f t="shared" si="557"/>
        <v>0</v>
      </c>
      <c r="CP690" s="26" t="s">
        <v>81</v>
      </c>
      <c r="CQ690" s="32">
        <f t="shared" si="558"/>
        <v>0</v>
      </c>
      <c r="CR690" s="26" t="s">
        <v>66</v>
      </c>
      <c r="CS690" s="32">
        <f t="shared" si="559"/>
        <v>0</v>
      </c>
      <c r="CT690" s="26" t="s">
        <v>92</v>
      </c>
      <c r="CU690" s="32">
        <f t="shared" si="560"/>
        <v>0</v>
      </c>
    </row>
    <row r="691" spans="1:99" ht="15.75" x14ac:dyDescent="0.15">
      <c r="A691" s="23" t="s">
        <v>1465</v>
      </c>
      <c r="B691" s="24" t="s">
        <v>1466</v>
      </c>
      <c r="C691" s="23" t="s">
        <v>160</v>
      </c>
      <c r="D691" s="23" t="s">
        <v>9</v>
      </c>
      <c r="E691" s="25"/>
      <c r="F691" s="23">
        <v>0</v>
      </c>
      <c r="G691" s="26">
        <v>0</v>
      </c>
      <c r="H691" s="26">
        <v>68</v>
      </c>
      <c r="I691" s="26">
        <v>20</v>
      </c>
      <c r="J691" s="26">
        <v>27</v>
      </c>
      <c r="K691" s="26">
        <v>28</v>
      </c>
      <c r="L691" s="26">
        <v>0</v>
      </c>
      <c r="M691" s="26">
        <v>0</v>
      </c>
      <c r="N691" s="27">
        <v>0</v>
      </c>
      <c r="O691" s="26">
        <v>38</v>
      </c>
      <c r="P691" s="26">
        <f t="shared" si="527"/>
        <v>181</v>
      </c>
      <c r="Q691" s="28" t="str">
        <f>IF(D691="物理类",IF(P691&gt;=分数线!$C$2,"本科",""),IF(D691="历史类",IF(P691&gt;=分数线!$C$3,"本科","")))</f>
        <v/>
      </c>
      <c r="R691" s="28">
        <f>IF(F691&gt;0,IF(Q691="本科",(2-F691)*36,-(F691)*36),IF(Q691="本科",2*36,0))</f>
        <v>0</v>
      </c>
      <c r="S691" s="28" t="str">
        <f>IF(D691="物理类",IF(P691&gt;=分数线!$C$6,"重本",""),IF(D691="历史类",IF(P691&gt;=分数线!$C$7,"重本","")))</f>
        <v/>
      </c>
      <c r="T691" s="28">
        <f>IF(G691&gt;0,IF(S691="重本",G691*72,-(G691)*72),IF(S691="重本",2*72,0))</f>
        <v>0</v>
      </c>
      <c r="U691" s="28">
        <f t="shared" ref="U691" si="562">R691+T691</f>
        <v>0</v>
      </c>
      <c r="V691" s="26">
        <v>15</v>
      </c>
      <c r="W691" s="26" t="e">
        <v>#N/A</v>
      </c>
      <c r="X691" s="26">
        <f t="shared" si="526"/>
        <v>0</v>
      </c>
      <c r="Y691" s="26" t="e">
        <v>#N/A</v>
      </c>
      <c r="Z691" s="26">
        <f t="shared" si="528"/>
        <v>0</v>
      </c>
      <c r="AA691" s="26" t="e">
        <v>#N/A</v>
      </c>
      <c r="AB691" s="26">
        <f t="shared" si="529"/>
        <v>0</v>
      </c>
      <c r="AC691" s="49" t="e">
        <v>#N/A</v>
      </c>
      <c r="AD691" s="26">
        <f t="shared" si="530"/>
        <v>0</v>
      </c>
      <c r="AE691" s="29" t="e">
        <v>#N/A</v>
      </c>
      <c r="AF691" s="26">
        <f t="shared" si="525"/>
        <v>0</v>
      </c>
      <c r="AG691" s="29" t="e">
        <v>#N/A</v>
      </c>
      <c r="AH691" s="26">
        <f t="shared" si="531"/>
        <v>0</v>
      </c>
      <c r="AI691" s="26" t="e">
        <v>#N/A</v>
      </c>
      <c r="AJ691" s="26" t="e">
        <v>#N/A</v>
      </c>
      <c r="AK691" s="26">
        <f t="shared" si="532"/>
        <v>0</v>
      </c>
      <c r="AL691" s="26" t="e">
        <v>#N/A</v>
      </c>
      <c r="AM691" s="26">
        <f t="shared" si="533"/>
        <v>0</v>
      </c>
      <c r="AN691" s="26" t="e">
        <v>#N/A</v>
      </c>
      <c r="AO691" s="26">
        <f t="shared" si="534"/>
        <v>0</v>
      </c>
      <c r="AP691" s="26" t="e">
        <v>#N/A</v>
      </c>
      <c r="AQ691" s="26">
        <f t="shared" si="535"/>
        <v>0</v>
      </c>
      <c r="AR691" s="26" t="e">
        <v>#N/A</v>
      </c>
      <c r="AS691" s="26">
        <f t="shared" si="561"/>
        <v>0</v>
      </c>
      <c r="AT691" s="26" t="e">
        <v>#N/A</v>
      </c>
      <c r="AU691" s="26">
        <f t="shared" si="536"/>
        <v>0</v>
      </c>
      <c r="AV691" s="26" t="e">
        <v>#N/A</v>
      </c>
      <c r="AW691" s="26" t="e">
        <v>#N/A</v>
      </c>
      <c r="AX691" s="26">
        <f t="shared" si="537"/>
        <v>0</v>
      </c>
      <c r="AY691" s="26" t="e">
        <v>#N/A</v>
      </c>
      <c r="AZ691" s="26">
        <f t="shared" si="538"/>
        <v>0</v>
      </c>
      <c r="BA691" s="26" t="e">
        <v>#N/A</v>
      </c>
      <c r="BB691" s="26">
        <f t="shared" si="539"/>
        <v>0</v>
      </c>
      <c r="BC691" s="26" t="e">
        <v>#N/A</v>
      </c>
      <c r="BD691" s="26">
        <f t="shared" si="540"/>
        <v>0</v>
      </c>
      <c r="BE691" s="26" t="e">
        <v>#N/A</v>
      </c>
      <c r="BF691" s="26">
        <f t="shared" si="541"/>
        <v>0</v>
      </c>
      <c r="BG691" s="26" t="e">
        <v>#N/A</v>
      </c>
      <c r="BH691" s="26">
        <f t="shared" si="542"/>
        <v>0</v>
      </c>
      <c r="BI691" s="26" t="e">
        <v>#N/A</v>
      </c>
      <c r="BJ691" s="26" t="e">
        <v>#N/A</v>
      </c>
      <c r="BK691" s="26">
        <f t="shared" si="543"/>
        <v>0</v>
      </c>
      <c r="BL691" s="26" t="e">
        <v>#N/A</v>
      </c>
      <c r="BM691" s="26">
        <f t="shared" si="544"/>
        <v>0</v>
      </c>
      <c r="BN691" s="26" t="e">
        <v>#N/A</v>
      </c>
      <c r="BO691" s="26">
        <f t="shared" si="545"/>
        <v>0</v>
      </c>
      <c r="BP691" s="26" t="e">
        <v>#N/A</v>
      </c>
      <c r="BQ691" s="26">
        <f t="shared" si="546"/>
        <v>0</v>
      </c>
      <c r="BR691" s="26" t="e">
        <v>#N/A</v>
      </c>
      <c r="BS691" s="26">
        <f t="shared" si="547"/>
        <v>0</v>
      </c>
      <c r="BT691" s="26" t="e">
        <v>#N/A</v>
      </c>
      <c r="BU691" s="26">
        <f t="shared" si="548"/>
        <v>0</v>
      </c>
      <c r="BV691" s="26" t="e">
        <v>#N/A</v>
      </c>
      <c r="BW691" s="26" t="e">
        <v>#N/A</v>
      </c>
      <c r="BX691" s="26">
        <f t="shared" si="549"/>
        <v>0</v>
      </c>
      <c r="BY691" s="26" t="e">
        <v>#N/A</v>
      </c>
      <c r="BZ691" s="26">
        <f t="shared" si="550"/>
        <v>0</v>
      </c>
      <c r="CA691" s="26" t="e">
        <v>#N/A</v>
      </c>
      <c r="CB691" s="26">
        <f t="shared" si="551"/>
        <v>0</v>
      </c>
      <c r="CC691" s="26" t="e">
        <v>#N/A</v>
      </c>
      <c r="CD691" s="26">
        <f t="shared" si="552"/>
        <v>0</v>
      </c>
      <c r="CE691" s="26" t="e">
        <v>#N/A</v>
      </c>
      <c r="CF691" s="26">
        <f t="shared" si="553"/>
        <v>0</v>
      </c>
      <c r="CG691" s="26" t="e">
        <v>#N/A</v>
      </c>
      <c r="CH691" s="26">
        <f t="shared" si="554"/>
        <v>0</v>
      </c>
      <c r="CI691" s="26">
        <v>15</v>
      </c>
      <c r="CJ691" s="26" t="s">
        <v>90</v>
      </c>
      <c r="CK691" s="26">
        <f t="shared" si="555"/>
        <v>0</v>
      </c>
      <c r="CL691" s="26" t="s">
        <v>24</v>
      </c>
      <c r="CM691" s="26">
        <f t="shared" si="556"/>
        <v>0</v>
      </c>
      <c r="CN691" s="26" t="s">
        <v>93</v>
      </c>
      <c r="CO691" s="26">
        <f t="shared" si="557"/>
        <v>0</v>
      </c>
      <c r="CP691" s="26" t="s">
        <v>81</v>
      </c>
      <c r="CQ691" s="26">
        <f t="shared" si="558"/>
        <v>0</v>
      </c>
      <c r="CR691" s="26" t="s">
        <v>66</v>
      </c>
      <c r="CS691" s="26">
        <f t="shared" si="559"/>
        <v>0</v>
      </c>
      <c r="CT691" s="26" t="s">
        <v>92</v>
      </c>
      <c r="CU691" s="26">
        <f t="shared" si="560"/>
        <v>0</v>
      </c>
    </row>
    <row r="693" spans="1:99" ht="20.25" customHeight="1" x14ac:dyDescent="0.2">
      <c r="B693" s="61"/>
      <c r="E693" s="62"/>
      <c r="F693" s="6">
        <f>SUM(F5:F691)</f>
        <v>216.69999999999899</v>
      </c>
      <c r="G693" s="6">
        <f>SUM(G5:G691)</f>
        <v>30</v>
      </c>
      <c r="H693" s="63"/>
      <c r="I693" s="63"/>
      <c r="J693" s="63"/>
      <c r="K693" s="63"/>
      <c r="L693" s="63"/>
      <c r="M693" s="63"/>
      <c r="N693" s="63"/>
      <c r="O693" s="63"/>
      <c r="P693" s="63"/>
      <c r="Q693" s="11">
        <f>COUNTIFS(Q5:Q691,"本科")</f>
        <v>272</v>
      </c>
      <c r="R693" s="11">
        <f>SUM(R5:R691)</f>
        <v>11782.8</v>
      </c>
      <c r="S693" s="11">
        <f>COUNTIFS(S5:S691,"重本")</f>
        <v>49</v>
      </c>
      <c r="T693" s="11">
        <f>SUM(T5:T691)</f>
        <v>4896</v>
      </c>
      <c r="U693" s="11">
        <f>SUM(U5:U691)</f>
        <v>16678.799999999901</v>
      </c>
      <c r="V693" s="64"/>
      <c r="Y693" s="94"/>
      <c r="Z693" s="64"/>
      <c r="AA693" s="64"/>
      <c r="AB693" s="64"/>
      <c r="AC693" s="64"/>
      <c r="AD693" s="64"/>
      <c r="AE693" s="64"/>
      <c r="AF693" s="64"/>
      <c r="AG693" s="64"/>
      <c r="AH693" s="64"/>
      <c r="AI693" s="64"/>
      <c r="AJ693" s="64"/>
      <c r="AK693" s="64"/>
      <c r="AL693" s="64"/>
      <c r="AM693" s="64"/>
      <c r="AN693" s="64"/>
      <c r="AO693" s="64"/>
      <c r="AP693" s="64"/>
      <c r="AQ693" s="64"/>
      <c r="AR693" s="64"/>
      <c r="AS693" s="64"/>
      <c r="AT693" s="64"/>
      <c r="AU693" s="64"/>
      <c r="AV693" s="64"/>
      <c r="AW693" s="64"/>
      <c r="AX693" s="64"/>
      <c r="AY693" s="64"/>
      <c r="AZ693" s="64"/>
      <c r="BA693" s="64"/>
      <c r="BB693" s="64"/>
      <c r="BC693" s="64"/>
      <c r="BD693" s="64"/>
      <c r="BE693" s="64"/>
      <c r="BF693" s="64"/>
      <c r="BG693" s="64"/>
      <c r="BH693" s="64"/>
      <c r="BI693" s="64"/>
      <c r="BJ693" s="64"/>
      <c r="BK693" s="64"/>
      <c r="BL693" s="64"/>
      <c r="BM693" s="64"/>
      <c r="BN693" s="64"/>
      <c r="BO693" s="64"/>
      <c r="BP693" s="64"/>
      <c r="BQ693" s="64"/>
      <c r="BR693" s="64"/>
      <c r="BS693" s="64"/>
      <c r="BT693" s="64"/>
      <c r="BU693" s="64"/>
      <c r="BV693" s="64"/>
      <c r="BW693" s="64"/>
      <c r="BX693" s="64"/>
      <c r="BY693" s="64"/>
      <c r="BZ693" s="64"/>
      <c r="CA693" s="64"/>
      <c r="CB693" s="64"/>
      <c r="CC693" s="64"/>
      <c r="CD693" s="64"/>
      <c r="CE693" s="64"/>
      <c r="CF693" s="64"/>
      <c r="CG693" s="64"/>
      <c r="CH693" s="64"/>
      <c r="CI693" s="64"/>
      <c r="CJ693" s="64"/>
      <c r="CK693" s="64"/>
      <c r="CL693" s="64"/>
      <c r="CM693" s="64"/>
      <c r="CN693" s="64"/>
      <c r="CO693" s="64"/>
      <c r="CP693" s="64"/>
      <c r="CQ693" s="64"/>
      <c r="CR693" s="64"/>
      <c r="CS693" s="64"/>
      <c r="CT693" s="64"/>
      <c r="CU693" s="64"/>
    </row>
    <row r="694" spans="1:99" ht="14.25" x14ac:dyDescent="0.15">
      <c r="A694" s="6"/>
      <c r="B694" s="6"/>
      <c r="C694" s="6"/>
      <c r="D694" s="6"/>
      <c r="E694" s="63"/>
      <c r="V694" s="63"/>
      <c r="W694" s="96" t="s">
        <v>1467</v>
      </c>
      <c r="X694" s="1" t="s">
        <v>1468</v>
      </c>
      <c r="Y694" s="98" t="s">
        <v>1467</v>
      </c>
      <c r="Z694" s="1" t="s">
        <v>1468</v>
      </c>
      <c r="AA694" s="1" t="s">
        <v>1467</v>
      </c>
      <c r="AB694" s="1" t="s">
        <v>1468</v>
      </c>
      <c r="AC694" s="1" t="s">
        <v>1467</v>
      </c>
      <c r="AD694" s="1" t="s">
        <v>1468</v>
      </c>
      <c r="AE694" s="1" t="s">
        <v>1467</v>
      </c>
      <c r="AF694" s="1" t="s">
        <v>1468</v>
      </c>
      <c r="AG694" s="1" t="s">
        <v>1467</v>
      </c>
      <c r="AH694" s="1" t="s">
        <v>1468</v>
      </c>
      <c r="AJ694" s="1" t="s">
        <v>1467</v>
      </c>
      <c r="AK694" s="1" t="s">
        <v>1468</v>
      </c>
      <c r="AL694" s="1" t="s">
        <v>1467</v>
      </c>
      <c r="AM694" s="1" t="s">
        <v>1468</v>
      </c>
      <c r="AN694" t="s">
        <v>1467</v>
      </c>
      <c r="AO694" t="s">
        <v>1468</v>
      </c>
      <c r="AP694" s="1" t="s">
        <v>1467</v>
      </c>
      <c r="AQ694" s="1" t="s">
        <v>1468</v>
      </c>
      <c r="AR694" s="1" t="s">
        <v>1467</v>
      </c>
      <c r="AS694" s="1" t="s">
        <v>1468</v>
      </c>
      <c r="AT694" s="1" t="s">
        <v>1467</v>
      </c>
      <c r="AU694" s="1" t="s">
        <v>1468</v>
      </c>
      <c r="AW694" s="1" t="s">
        <v>1467</v>
      </c>
      <c r="AX694" s="1" t="s">
        <v>1468</v>
      </c>
      <c r="AY694" s="1" t="s">
        <v>1467</v>
      </c>
      <c r="AZ694" s="1" t="s">
        <v>1468</v>
      </c>
      <c r="BA694" s="1" t="s">
        <v>1467</v>
      </c>
      <c r="BB694" s="1" t="s">
        <v>1468</v>
      </c>
      <c r="BC694" s="1" t="s">
        <v>1467</v>
      </c>
      <c r="BD694" s="1" t="s">
        <v>1468</v>
      </c>
      <c r="BE694" s="1" t="s">
        <v>1467</v>
      </c>
      <c r="BF694" s="1" t="s">
        <v>1468</v>
      </c>
      <c r="BG694" s="1" t="s">
        <v>1467</v>
      </c>
      <c r="BH694" s="1" t="s">
        <v>1468</v>
      </c>
      <c r="BJ694" s="1" t="s">
        <v>1467</v>
      </c>
      <c r="BK694" s="1" t="s">
        <v>1468</v>
      </c>
      <c r="BL694" s="1" t="s">
        <v>1467</v>
      </c>
      <c r="BM694" s="1" t="s">
        <v>1468</v>
      </c>
      <c r="BN694" s="1" t="s">
        <v>1467</v>
      </c>
      <c r="BO694" s="1" t="s">
        <v>1468</v>
      </c>
      <c r="BP694" s="1" t="s">
        <v>1467</v>
      </c>
      <c r="BQ694" s="1" t="s">
        <v>1468</v>
      </c>
      <c r="BR694" s="1" t="s">
        <v>1467</v>
      </c>
      <c r="BS694" s="1" t="s">
        <v>1468</v>
      </c>
      <c r="BT694" s="1" t="s">
        <v>1467</v>
      </c>
      <c r="BU694" s="1" t="s">
        <v>1468</v>
      </c>
      <c r="BW694" s="1" t="s">
        <v>1467</v>
      </c>
      <c r="BX694" s="1" t="s">
        <v>1468</v>
      </c>
      <c r="BY694" s="1" t="s">
        <v>1467</v>
      </c>
      <c r="BZ694" s="1" t="s">
        <v>1468</v>
      </c>
      <c r="CA694" t="s">
        <v>1467</v>
      </c>
      <c r="CB694" t="s">
        <v>1468</v>
      </c>
      <c r="CC694" s="1" t="s">
        <v>1467</v>
      </c>
      <c r="CD694" s="1" t="s">
        <v>1468</v>
      </c>
      <c r="CE694" s="1" t="s">
        <v>1467</v>
      </c>
      <c r="CF694" s="1" t="s">
        <v>1468</v>
      </c>
      <c r="CG694" s="1" t="s">
        <v>1467</v>
      </c>
      <c r="CH694" s="1" t="s">
        <v>1468</v>
      </c>
      <c r="CJ694" s="1" t="s">
        <v>1467</v>
      </c>
      <c r="CK694" s="1" t="s">
        <v>1468</v>
      </c>
      <c r="CL694" s="1" t="s">
        <v>1467</v>
      </c>
      <c r="CM694" s="1" t="s">
        <v>1468</v>
      </c>
      <c r="CN694" t="s">
        <v>1467</v>
      </c>
      <c r="CO694" t="s">
        <v>1468</v>
      </c>
      <c r="CP694" s="1" t="s">
        <v>1467</v>
      </c>
      <c r="CQ694" s="1" t="s">
        <v>1468</v>
      </c>
      <c r="CR694" s="1" t="s">
        <v>1467</v>
      </c>
      <c r="CS694" s="1" t="s">
        <v>1468</v>
      </c>
      <c r="CT694" s="1" t="s">
        <v>1467</v>
      </c>
      <c r="CU694" s="1" t="s">
        <v>1468</v>
      </c>
    </row>
    <row r="695" spans="1:99" ht="14.25" x14ac:dyDescent="0.15">
      <c r="C695" s="6"/>
      <c r="D695" s="6"/>
      <c r="E695" s="63"/>
      <c r="F695" s="63"/>
      <c r="G695" s="6"/>
      <c r="H695" s="63"/>
      <c r="I695" s="63"/>
      <c r="J695" s="63"/>
      <c r="K695" s="63"/>
      <c r="L695" s="63"/>
      <c r="M695" s="63"/>
      <c r="N695" s="63"/>
      <c r="O695" s="63"/>
      <c r="P695" s="63"/>
      <c r="Q695" s="65"/>
      <c r="R695" s="65"/>
      <c r="S695" s="65"/>
      <c r="T695" s="65"/>
      <c r="U695" s="65"/>
      <c r="V695" s="63"/>
      <c r="W695" s="1" t="s">
        <v>1469</v>
      </c>
      <c r="X695" s="97">
        <v>2.4</v>
      </c>
      <c r="Y695" s="95" t="s">
        <v>1469</v>
      </c>
      <c r="Z695" s="97">
        <v>2.4</v>
      </c>
      <c r="AA695" s="1" t="s">
        <v>1469</v>
      </c>
      <c r="AB695" s="1">
        <v>2.4</v>
      </c>
      <c r="AC695" s="1" t="s">
        <v>1469</v>
      </c>
      <c r="AD695" s="1">
        <v>2.4</v>
      </c>
      <c r="AE695" s="1" t="s">
        <v>1469</v>
      </c>
      <c r="AF695" s="1">
        <v>2.4</v>
      </c>
      <c r="AG695" s="1" t="s">
        <v>1469</v>
      </c>
      <c r="AH695" s="1">
        <v>2.4</v>
      </c>
      <c r="AJ695" s="1" t="s">
        <v>85</v>
      </c>
      <c r="AK695" s="1">
        <v>15.3</v>
      </c>
      <c r="AL695" s="1" t="s">
        <v>1469</v>
      </c>
      <c r="AM695" s="1">
        <v>2.4</v>
      </c>
      <c r="AN695" s="66" t="e">
        <v>#N/A</v>
      </c>
      <c r="AO695">
        <v>2.4</v>
      </c>
      <c r="AP695" s="1" t="s">
        <v>1469</v>
      </c>
      <c r="AQ695" s="1">
        <v>2.4</v>
      </c>
      <c r="AR695" s="1" t="s">
        <v>1469</v>
      </c>
      <c r="AS695" s="1">
        <v>2.4</v>
      </c>
      <c r="AT695" s="1" t="s">
        <v>1469</v>
      </c>
      <c r="AU695" s="1">
        <v>2.4</v>
      </c>
      <c r="AW695" s="1" t="s">
        <v>1469</v>
      </c>
      <c r="AX695" s="1">
        <v>1.8</v>
      </c>
      <c r="AY695" s="1" t="s">
        <v>1469</v>
      </c>
      <c r="AZ695" s="1">
        <v>1.8</v>
      </c>
      <c r="BA695" s="1" t="s">
        <v>1469</v>
      </c>
      <c r="BB695" s="1">
        <v>1.8</v>
      </c>
      <c r="BC695" s="1" t="s">
        <v>1469</v>
      </c>
      <c r="BD695" s="1">
        <v>1.8</v>
      </c>
      <c r="BE695" s="1" t="s">
        <v>1469</v>
      </c>
      <c r="BF695" s="1">
        <v>1.8</v>
      </c>
      <c r="BG695" s="1" t="s">
        <v>1469</v>
      </c>
      <c r="BH695" s="1">
        <v>1.8</v>
      </c>
      <c r="BJ695" s="1" t="s">
        <v>85</v>
      </c>
      <c r="BK695" s="1">
        <v>25.65</v>
      </c>
      <c r="BL695" s="1" t="s">
        <v>1469</v>
      </c>
      <c r="BM695" s="1">
        <v>1.8</v>
      </c>
      <c r="BN695" s="1" t="s">
        <v>1469</v>
      </c>
      <c r="BO695" s="1">
        <v>1.8</v>
      </c>
      <c r="BP695" s="1" t="s">
        <v>1469</v>
      </c>
      <c r="BQ695" s="1">
        <v>1.8</v>
      </c>
      <c r="BR695" s="1" t="s">
        <v>1469</v>
      </c>
      <c r="BS695" s="1">
        <v>1.8</v>
      </c>
      <c r="BT695" s="1" t="s">
        <v>1469</v>
      </c>
      <c r="BU695" s="1">
        <v>1.8</v>
      </c>
      <c r="BW695" s="1" t="s">
        <v>85</v>
      </c>
      <c r="BX695" s="1">
        <v>42.75</v>
      </c>
      <c r="BY695" s="1" t="s">
        <v>1469</v>
      </c>
      <c r="BZ695" s="1">
        <v>4.05</v>
      </c>
      <c r="CA695" s="66" t="s">
        <v>17</v>
      </c>
      <c r="CB695">
        <v>63.15</v>
      </c>
      <c r="CC695" s="1" t="s">
        <v>1469</v>
      </c>
      <c r="CD695" s="1">
        <v>4.05</v>
      </c>
      <c r="CE695" s="1" t="s">
        <v>1469</v>
      </c>
      <c r="CF695" s="1">
        <v>4.05</v>
      </c>
      <c r="CG695" s="1" t="s">
        <v>1469</v>
      </c>
      <c r="CH695" s="1">
        <v>4.05</v>
      </c>
      <c r="CJ695" s="1" t="s">
        <v>85</v>
      </c>
      <c r="CK695" s="1">
        <v>42.75</v>
      </c>
      <c r="CL695" s="1" t="s">
        <v>86</v>
      </c>
      <c r="CM695" s="1">
        <v>46.05</v>
      </c>
      <c r="CN695" s="66" t="s">
        <v>17</v>
      </c>
      <c r="CO695">
        <v>63.15</v>
      </c>
      <c r="CP695" s="1" t="s">
        <v>163</v>
      </c>
      <c r="CQ695" s="1">
        <v>176.25</v>
      </c>
      <c r="CR695" s="1" t="s">
        <v>164</v>
      </c>
      <c r="CS695" s="1">
        <v>145.5</v>
      </c>
      <c r="CT695" s="1" t="s">
        <v>67</v>
      </c>
      <c r="CU695" s="1">
        <v>157.05000000000001</v>
      </c>
    </row>
    <row r="696" spans="1:99" ht="14.25" x14ac:dyDescent="0.15">
      <c r="C696" s="6"/>
      <c r="D696" s="6"/>
      <c r="E696" s="63"/>
      <c r="F696" s="63"/>
      <c r="G696" s="6"/>
      <c r="H696" s="63"/>
      <c r="I696" s="63"/>
      <c r="J696" s="63"/>
      <c r="K696" s="63"/>
      <c r="L696" s="63"/>
      <c r="M696" s="63"/>
      <c r="N696" s="63"/>
      <c r="O696" s="63"/>
      <c r="P696" s="63"/>
      <c r="Q696" s="65"/>
      <c r="R696" s="65"/>
      <c r="S696" s="65"/>
      <c r="T696" s="65"/>
      <c r="U696" s="65"/>
      <c r="V696" s="63"/>
      <c r="W696" s="1" t="s">
        <v>30</v>
      </c>
      <c r="X696" s="97">
        <v>66</v>
      </c>
      <c r="Y696" s="95" t="s">
        <v>161</v>
      </c>
      <c r="Z696" s="97">
        <v>71.88</v>
      </c>
      <c r="AA696" s="1" t="s">
        <v>162</v>
      </c>
      <c r="AB696" s="1">
        <v>66</v>
      </c>
      <c r="AC696" s="1" t="s">
        <v>16</v>
      </c>
      <c r="AD696" s="1">
        <v>21.54</v>
      </c>
      <c r="AE696" s="1" t="s">
        <v>164</v>
      </c>
      <c r="AF696" s="1">
        <v>54.84</v>
      </c>
      <c r="AG696" s="1" t="s">
        <v>23</v>
      </c>
      <c r="AH696" s="1">
        <v>21.18</v>
      </c>
      <c r="AJ696" s="1" t="s">
        <v>181</v>
      </c>
      <c r="AK696" s="1">
        <v>23.88</v>
      </c>
      <c r="AL696" s="1" t="s">
        <v>86</v>
      </c>
      <c r="AM696" s="1">
        <v>27.36</v>
      </c>
      <c r="AN696" s="66" t="s">
        <v>162</v>
      </c>
      <c r="AO696">
        <v>70.499999999999901</v>
      </c>
      <c r="AP696" s="1" t="s">
        <v>163</v>
      </c>
      <c r="AQ696" s="1">
        <v>54.6</v>
      </c>
      <c r="AR696" s="1" t="s">
        <v>164</v>
      </c>
      <c r="AS696" s="1">
        <v>58.32</v>
      </c>
      <c r="AT696" s="1" t="s">
        <v>67</v>
      </c>
      <c r="AU696" s="1">
        <v>52.62</v>
      </c>
      <c r="AW696" s="1" t="s">
        <v>20</v>
      </c>
      <c r="AX696" s="1">
        <v>3.24</v>
      </c>
      <c r="AY696" s="1" t="s">
        <v>161</v>
      </c>
      <c r="AZ696" s="1">
        <v>105.75</v>
      </c>
      <c r="BA696" s="1" t="s">
        <v>162</v>
      </c>
      <c r="BB696" s="1">
        <v>105.75</v>
      </c>
      <c r="BC696" s="1" t="s">
        <v>163</v>
      </c>
      <c r="BD696" s="1">
        <v>81.900000000000105</v>
      </c>
      <c r="BE696" s="1" t="s">
        <v>164</v>
      </c>
      <c r="BF696" s="1">
        <v>87.3</v>
      </c>
      <c r="BG696" s="1" t="s">
        <v>165</v>
      </c>
      <c r="BH696" s="1">
        <v>135.27000000000001</v>
      </c>
      <c r="BJ696" s="1" t="s">
        <v>181</v>
      </c>
      <c r="BK696" s="1">
        <v>89.46</v>
      </c>
      <c r="BL696" s="1" t="s">
        <v>86</v>
      </c>
      <c r="BM696" s="1">
        <v>43.74</v>
      </c>
      <c r="BN696" s="1" t="s">
        <v>162</v>
      </c>
      <c r="BO696" s="1">
        <v>105.75</v>
      </c>
      <c r="BP696" s="1" t="s">
        <v>163</v>
      </c>
      <c r="BQ696" s="1">
        <v>105.75</v>
      </c>
      <c r="BR696" s="1" t="s">
        <v>164</v>
      </c>
      <c r="BS696" s="1">
        <v>87.3</v>
      </c>
      <c r="BT696" s="1" t="s">
        <v>67</v>
      </c>
      <c r="BU696" s="1">
        <v>78.03</v>
      </c>
      <c r="BW696" s="1" t="s">
        <v>181</v>
      </c>
      <c r="BX696" s="1">
        <v>149.1</v>
      </c>
      <c r="BY696" s="1" t="s">
        <v>86</v>
      </c>
      <c r="BZ696" s="1">
        <v>46.05</v>
      </c>
      <c r="CA696" s="66" t="e">
        <v>#N/A</v>
      </c>
      <c r="CB696">
        <v>4.05</v>
      </c>
      <c r="CC696" s="1" t="s">
        <v>163</v>
      </c>
      <c r="CD696" s="1">
        <v>176.25</v>
      </c>
      <c r="CE696" s="1" t="s">
        <v>164</v>
      </c>
      <c r="CF696" s="1">
        <v>145.5</v>
      </c>
      <c r="CG696" s="1" t="s">
        <v>67</v>
      </c>
      <c r="CH696" s="1">
        <v>155.55000000000001</v>
      </c>
      <c r="CJ696" s="1" t="s">
        <v>181</v>
      </c>
      <c r="CK696" s="1">
        <v>148.65</v>
      </c>
      <c r="CL696" s="1" t="s">
        <v>24</v>
      </c>
      <c r="CM696" s="1">
        <v>71.7</v>
      </c>
      <c r="CN696" s="66" t="s">
        <v>1470</v>
      </c>
      <c r="CO696">
        <v>3</v>
      </c>
      <c r="CP696" s="1" t="s">
        <v>1470</v>
      </c>
      <c r="CQ696" s="1">
        <v>3</v>
      </c>
      <c r="CR696" s="1" t="s">
        <v>266</v>
      </c>
      <c r="CS696" s="1">
        <v>154.5</v>
      </c>
      <c r="CT696" s="1" t="s">
        <v>99</v>
      </c>
      <c r="CU696" s="1">
        <v>66</v>
      </c>
    </row>
    <row r="697" spans="1:99" ht="14.25" x14ac:dyDescent="0.15">
      <c r="C697" s="6"/>
      <c r="D697" s="6"/>
      <c r="E697" s="63"/>
      <c r="F697" s="63"/>
      <c r="G697" s="6"/>
      <c r="H697" s="63"/>
      <c r="I697" s="63"/>
      <c r="J697" s="63"/>
      <c r="K697" s="63"/>
      <c r="L697" s="63"/>
      <c r="M697" s="63"/>
      <c r="N697" s="63"/>
      <c r="O697" s="63"/>
      <c r="P697" s="63"/>
      <c r="Q697" s="65"/>
      <c r="R697" s="65"/>
      <c r="S697" s="65"/>
      <c r="T697" s="65"/>
      <c r="U697" s="65"/>
      <c r="V697" s="63"/>
      <c r="W697" s="1" t="s">
        <v>181</v>
      </c>
      <c r="X697" s="97">
        <v>37.679999999999993</v>
      </c>
      <c r="Y697" s="95" t="s">
        <v>182</v>
      </c>
      <c r="Z697" s="97">
        <v>42.11999999999999</v>
      </c>
      <c r="AA697" s="1" t="s">
        <v>91</v>
      </c>
      <c r="AB697" s="1">
        <v>37.68</v>
      </c>
      <c r="AC697" s="1" t="s">
        <v>163</v>
      </c>
      <c r="AD697" s="1">
        <v>54.6</v>
      </c>
      <c r="AE697" s="1" t="s">
        <v>184</v>
      </c>
      <c r="AF697" s="1">
        <v>25.74</v>
      </c>
      <c r="AG697" s="1" t="s">
        <v>165</v>
      </c>
      <c r="AH697" s="1">
        <v>48.12</v>
      </c>
      <c r="AJ697" s="1" t="s">
        <v>352</v>
      </c>
      <c r="AK697" s="1">
        <v>34.86</v>
      </c>
      <c r="AL697" s="1" t="s">
        <v>274</v>
      </c>
      <c r="AM697" s="1">
        <v>56.76</v>
      </c>
      <c r="AN697" s="66" t="s">
        <v>96</v>
      </c>
      <c r="AO697">
        <v>41.1</v>
      </c>
      <c r="AP697" s="1" t="s">
        <v>97</v>
      </c>
      <c r="AQ697" s="1">
        <v>41.940000000000097</v>
      </c>
      <c r="AR697" s="1" t="s">
        <v>266</v>
      </c>
      <c r="AS697" s="1">
        <v>60.240000000000101</v>
      </c>
      <c r="AT697" s="1" t="s">
        <v>602</v>
      </c>
      <c r="AU697" s="1">
        <v>-0.6</v>
      </c>
      <c r="AW697" s="1" t="s">
        <v>30</v>
      </c>
      <c r="AX697" s="1">
        <v>81.900000000000105</v>
      </c>
      <c r="AY697" s="1" t="s">
        <v>267</v>
      </c>
      <c r="AZ697" s="1">
        <v>79.2</v>
      </c>
      <c r="BA697" s="1" t="s">
        <v>96</v>
      </c>
      <c r="BB697" s="1">
        <v>61.65</v>
      </c>
      <c r="BC697" s="1" t="s">
        <v>97</v>
      </c>
      <c r="BD697" s="1">
        <v>56.61</v>
      </c>
      <c r="BE697" s="1" t="s">
        <v>266</v>
      </c>
      <c r="BF697" s="1">
        <v>89.46</v>
      </c>
      <c r="BG697" s="1" t="s">
        <v>269</v>
      </c>
      <c r="BH697" s="1">
        <v>56.25</v>
      </c>
      <c r="BJ697" s="1" t="s">
        <v>352</v>
      </c>
      <c r="BK697" s="1">
        <v>62.01</v>
      </c>
      <c r="BL697" s="1" t="s">
        <v>161</v>
      </c>
      <c r="BM697" s="1">
        <v>105.75</v>
      </c>
      <c r="BN697" s="1" t="s">
        <v>344</v>
      </c>
      <c r="BO697" s="1">
        <v>12.96</v>
      </c>
      <c r="BP697" s="1" t="s">
        <v>97</v>
      </c>
      <c r="BQ697" s="1">
        <v>57.24</v>
      </c>
      <c r="BR697" s="1" t="s">
        <v>266</v>
      </c>
      <c r="BS697" s="1">
        <v>89.46</v>
      </c>
      <c r="BT697" s="1" t="s">
        <v>165</v>
      </c>
      <c r="BU697" s="1">
        <v>135.27000000000001</v>
      </c>
      <c r="BW697" s="1" t="s">
        <v>352</v>
      </c>
      <c r="BX697" s="1">
        <v>106.35</v>
      </c>
      <c r="BY697" s="1" t="s">
        <v>24</v>
      </c>
      <c r="BZ697" s="1">
        <v>71.7</v>
      </c>
      <c r="CA697" s="66" t="s">
        <v>64</v>
      </c>
      <c r="CB697">
        <v>100.8</v>
      </c>
      <c r="CC697" s="1" t="s">
        <v>65</v>
      </c>
      <c r="CD697" s="1">
        <v>138.44999999999999</v>
      </c>
      <c r="CE697" s="1" t="s">
        <v>266</v>
      </c>
      <c r="CF697" s="1">
        <v>149.1</v>
      </c>
      <c r="CG697" s="1" t="s">
        <v>99</v>
      </c>
      <c r="CH697" s="1">
        <v>66</v>
      </c>
      <c r="CJ697" s="1" t="s">
        <v>352</v>
      </c>
      <c r="CK697" s="1">
        <v>106.35</v>
      </c>
      <c r="CL697" s="1" t="s">
        <v>161</v>
      </c>
      <c r="CM697" s="1">
        <v>176.25</v>
      </c>
      <c r="CN697" s="66" t="s">
        <v>64</v>
      </c>
      <c r="CO697">
        <v>102.3</v>
      </c>
      <c r="CP697" s="1" t="s">
        <v>65</v>
      </c>
      <c r="CQ697" s="1">
        <v>139.94999999999999</v>
      </c>
      <c r="CR697" s="1" t="s">
        <v>22</v>
      </c>
      <c r="CS697" s="1">
        <v>59.7</v>
      </c>
      <c r="CT697" s="1" t="s">
        <v>21</v>
      </c>
      <c r="CU697" s="1">
        <v>39.75</v>
      </c>
    </row>
    <row r="698" spans="1:99" ht="14.25" x14ac:dyDescent="0.15">
      <c r="C698" s="6"/>
      <c r="D698" s="6"/>
      <c r="E698" s="63"/>
      <c r="F698" s="63"/>
      <c r="G698" s="6"/>
      <c r="H698" s="63"/>
      <c r="I698" s="63"/>
      <c r="J698" s="63"/>
      <c r="K698" s="63"/>
      <c r="L698" s="63"/>
      <c r="M698" s="63"/>
      <c r="N698" s="63"/>
      <c r="O698" s="63"/>
      <c r="P698" s="63"/>
      <c r="Q698" s="65"/>
      <c r="R698" s="65"/>
      <c r="S698" s="65"/>
      <c r="T698" s="65"/>
      <c r="U698" s="65"/>
      <c r="V698" s="63"/>
      <c r="W698" s="1" t="s">
        <v>216</v>
      </c>
      <c r="X698" s="97">
        <v>26.63999999999999</v>
      </c>
      <c r="Y698" s="95" t="s">
        <v>217</v>
      </c>
      <c r="Z698" s="97">
        <v>30.959999999999983</v>
      </c>
      <c r="AA698" s="1" t="s">
        <v>93</v>
      </c>
      <c r="AB698" s="1">
        <v>33.96</v>
      </c>
      <c r="AC698" s="1" t="s">
        <v>183</v>
      </c>
      <c r="AD698" s="1">
        <v>36.96</v>
      </c>
      <c r="AE698" s="1" t="s">
        <v>219</v>
      </c>
      <c r="AF698" s="1">
        <v>22.26</v>
      </c>
      <c r="AG698" s="1" t="s">
        <v>185</v>
      </c>
      <c r="AH698" s="1">
        <v>33.299999999999997</v>
      </c>
      <c r="AJ698" s="1" t="s">
        <v>63</v>
      </c>
      <c r="AK698" s="1">
        <v>30.12</v>
      </c>
      <c r="AL698" s="1" t="s">
        <v>161</v>
      </c>
      <c r="AM698" s="1">
        <v>70.499999999999901</v>
      </c>
      <c r="AN698" s="66" t="s">
        <v>306</v>
      </c>
      <c r="AO698">
        <v>32.1</v>
      </c>
      <c r="AP698" s="1" t="s">
        <v>218</v>
      </c>
      <c r="AQ698" s="1">
        <v>56.76</v>
      </c>
      <c r="AR698" s="1" t="s">
        <v>349</v>
      </c>
      <c r="AS698" s="1">
        <v>34.74</v>
      </c>
      <c r="AT698" s="1" t="s">
        <v>165</v>
      </c>
      <c r="AU698" s="1">
        <v>54.6</v>
      </c>
      <c r="AW698" s="1" t="s">
        <v>181</v>
      </c>
      <c r="AX698" s="1">
        <v>89.19</v>
      </c>
      <c r="AY698" s="1" t="s">
        <v>274</v>
      </c>
      <c r="AZ698" s="1">
        <v>86.939999999999898</v>
      </c>
      <c r="BA698" s="1" t="s">
        <v>306</v>
      </c>
      <c r="BB698" s="1">
        <v>49.95</v>
      </c>
      <c r="BC698" s="1" t="s">
        <v>218</v>
      </c>
      <c r="BD698" s="1">
        <v>86.939999999999898</v>
      </c>
      <c r="BE698" s="1" t="s">
        <v>98</v>
      </c>
      <c r="BF698" s="1">
        <v>50.85</v>
      </c>
      <c r="BG698" s="1" t="s">
        <v>466</v>
      </c>
      <c r="BH698" s="1">
        <v>35.82</v>
      </c>
      <c r="BJ698" s="1" t="s">
        <v>63</v>
      </c>
      <c r="BK698" s="1">
        <v>45.81</v>
      </c>
      <c r="BL698" s="1" t="s">
        <v>274</v>
      </c>
      <c r="BM698" s="1">
        <v>85.139999999999901</v>
      </c>
      <c r="BN698" s="1" t="s">
        <v>96</v>
      </c>
      <c r="BO698" s="1">
        <v>60.75</v>
      </c>
      <c r="BP698" s="1" t="s">
        <v>218</v>
      </c>
      <c r="BQ698" s="1">
        <v>85.139999999999901</v>
      </c>
      <c r="BR698" s="1" t="s">
        <v>98</v>
      </c>
      <c r="BS698" s="1">
        <v>49.05</v>
      </c>
      <c r="BT698" s="1" t="s">
        <v>21</v>
      </c>
      <c r="BU698" s="1">
        <v>23.85</v>
      </c>
      <c r="BW698" s="1" t="s">
        <v>63</v>
      </c>
      <c r="BX698" s="1">
        <v>100.8</v>
      </c>
      <c r="BY698" s="1" t="s">
        <v>161</v>
      </c>
      <c r="BZ698" s="1">
        <v>176.25</v>
      </c>
      <c r="CA698" s="66" t="s">
        <v>80</v>
      </c>
      <c r="CB698">
        <v>27</v>
      </c>
      <c r="CC698" s="1" t="s">
        <v>81</v>
      </c>
      <c r="CD698" s="1">
        <v>18</v>
      </c>
      <c r="CE698" s="1" t="s">
        <v>22</v>
      </c>
      <c r="CF698" s="1">
        <v>60.15</v>
      </c>
      <c r="CG698" s="1" t="s">
        <v>21</v>
      </c>
      <c r="CH698" s="1">
        <v>39.75</v>
      </c>
      <c r="CJ698" s="1" t="s">
        <v>63</v>
      </c>
      <c r="CK698" s="1">
        <v>102.3</v>
      </c>
      <c r="CL698" s="1" t="s">
        <v>274</v>
      </c>
      <c r="CM698" s="1">
        <v>144.9</v>
      </c>
      <c r="CN698" s="66" t="s">
        <v>80</v>
      </c>
      <c r="CO698">
        <v>27</v>
      </c>
      <c r="CP698" s="1" t="s">
        <v>81</v>
      </c>
      <c r="CQ698" s="1">
        <v>18</v>
      </c>
      <c r="CR698" s="1" t="s">
        <v>1470</v>
      </c>
      <c r="CS698" s="1">
        <v>3</v>
      </c>
      <c r="CT698" s="1" t="s">
        <v>19</v>
      </c>
      <c r="CU698" s="1">
        <v>136.5</v>
      </c>
    </row>
    <row r="699" spans="1:99" ht="14.25" x14ac:dyDescent="0.15">
      <c r="C699" s="6"/>
      <c r="D699" s="6"/>
      <c r="E699" s="63"/>
      <c r="F699" s="63"/>
      <c r="G699" s="6"/>
      <c r="H699" s="63"/>
      <c r="I699" s="63"/>
      <c r="J699" s="63"/>
      <c r="K699" s="63"/>
      <c r="L699" s="63"/>
      <c r="M699" s="63"/>
      <c r="N699" s="63"/>
      <c r="O699" s="63"/>
      <c r="P699" s="63"/>
      <c r="Q699" s="65"/>
      <c r="R699" s="65"/>
      <c r="S699" s="65"/>
      <c r="T699" s="65"/>
      <c r="U699" s="65"/>
      <c r="V699" s="63"/>
      <c r="W699" s="1" t="s">
        <v>226</v>
      </c>
      <c r="X699" s="97">
        <v>35.580000000000005</v>
      </c>
      <c r="Y699" s="95" t="s">
        <v>86</v>
      </c>
      <c r="Z699" s="97">
        <v>37.740000000000023</v>
      </c>
      <c r="AA699" s="1" t="s">
        <v>64</v>
      </c>
      <c r="AB699" s="1">
        <v>35.58</v>
      </c>
      <c r="AC699" s="1" t="s">
        <v>218</v>
      </c>
      <c r="AD699" s="1">
        <v>49.56</v>
      </c>
      <c r="AE699" s="1" t="s">
        <v>227</v>
      </c>
      <c r="AF699" s="1">
        <v>21.66</v>
      </c>
      <c r="AG699" s="1" t="s">
        <v>99</v>
      </c>
      <c r="AH699" s="1">
        <v>19.440000000000001</v>
      </c>
      <c r="AJ699" s="1" t="s">
        <v>30</v>
      </c>
      <c r="AK699" s="1">
        <v>63.24</v>
      </c>
      <c r="AL699" s="1" t="s">
        <v>265</v>
      </c>
      <c r="AM699" s="1">
        <v>37.74</v>
      </c>
      <c r="AN699" s="66" t="s">
        <v>91</v>
      </c>
      <c r="AO699">
        <v>23.88</v>
      </c>
      <c r="AP699" s="1" t="s">
        <v>183</v>
      </c>
      <c r="AQ699" s="1">
        <v>39.78</v>
      </c>
      <c r="AR699" s="1" t="s">
        <v>184</v>
      </c>
      <c r="AS699" s="1">
        <v>23.88</v>
      </c>
      <c r="AT699" s="1" t="s">
        <v>99</v>
      </c>
      <c r="AU699" s="1">
        <v>15.18</v>
      </c>
      <c r="AW699" s="1" t="s">
        <v>352</v>
      </c>
      <c r="AX699" s="1">
        <v>63.81</v>
      </c>
      <c r="AY699" s="1" t="s">
        <v>182</v>
      </c>
      <c r="AZ699" s="1">
        <v>40.32</v>
      </c>
      <c r="BA699" s="1" t="s">
        <v>91</v>
      </c>
      <c r="BB699" s="1">
        <v>39.06</v>
      </c>
      <c r="BC699" s="1" t="s">
        <v>183</v>
      </c>
      <c r="BD699" s="1">
        <v>65.969999999999899</v>
      </c>
      <c r="BE699" s="1" t="s">
        <v>184</v>
      </c>
      <c r="BF699" s="1">
        <v>39.06</v>
      </c>
      <c r="BG699" s="1" t="s">
        <v>21</v>
      </c>
      <c r="BH699" s="1">
        <v>23.85</v>
      </c>
      <c r="BJ699" s="1" t="s">
        <v>30</v>
      </c>
      <c r="BK699" s="1">
        <v>81.900000000000105</v>
      </c>
      <c r="BL699" s="1" t="s">
        <v>830</v>
      </c>
      <c r="BM699" s="1">
        <v>16.829999999999998</v>
      </c>
      <c r="BN699" s="1" t="s">
        <v>306</v>
      </c>
      <c r="BO699" s="1">
        <v>74.88</v>
      </c>
      <c r="BP699" s="1" t="s">
        <v>183</v>
      </c>
      <c r="BQ699" s="1">
        <v>40.590000000000003</v>
      </c>
      <c r="BR699" s="1" t="s">
        <v>184</v>
      </c>
      <c r="BS699" s="1">
        <v>39.96</v>
      </c>
      <c r="BT699" s="1" t="s">
        <v>269</v>
      </c>
      <c r="BU699" s="1">
        <v>54.45</v>
      </c>
      <c r="BW699" s="1" t="s">
        <v>30</v>
      </c>
      <c r="BX699" s="1">
        <v>202.5</v>
      </c>
      <c r="BY699" s="1" t="s">
        <v>274</v>
      </c>
      <c r="BZ699" s="1">
        <v>144.9</v>
      </c>
      <c r="CA699" s="66" t="s">
        <v>91</v>
      </c>
      <c r="CB699">
        <v>87.450000000000102</v>
      </c>
      <c r="CC699" s="1" t="s">
        <v>27</v>
      </c>
      <c r="CD699" s="1">
        <v>24.6</v>
      </c>
      <c r="CE699" s="1" t="s">
        <v>66</v>
      </c>
      <c r="CF699" s="1">
        <v>101.1</v>
      </c>
      <c r="CG699" s="1" t="s">
        <v>23</v>
      </c>
      <c r="CH699" s="1">
        <v>18.899999999999999</v>
      </c>
      <c r="CJ699" s="1" t="s">
        <v>30</v>
      </c>
      <c r="CK699" s="1">
        <v>202.5</v>
      </c>
      <c r="CL699" s="1" t="s">
        <v>18</v>
      </c>
      <c r="CM699" s="1">
        <v>185.85</v>
      </c>
      <c r="CN699" s="66" t="s">
        <v>93</v>
      </c>
      <c r="CO699">
        <v>5.7</v>
      </c>
      <c r="CP699" s="1" t="s">
        <v>27</v>
      </c>
      <c r="CQ699" s="1">
        <v>24.6</v>
      </c>
      <c r="CR699" s="1" t="s">
        <v>66</v>
      </c>
      <c r="CS699" s="1">
        <v>102.6</v>
      </c>
      <c r="CT699" s="1" t="s">
        <v>29</v>
      </c>
      <c r="CU699" s="1">
        <v>7.5</v>
      </c>
    </row>
    <row r="700" spans="1:99" ht="14.25" x14ac:dyDescent="0.15">
      <c r="C700" s="6"/>
      <c r="D700" s="6"/>
      <c r="E700" s="63"/>
      <c r="F700" s="63"/>
      <c r="G700" s="6"/>
      <c r="H700" s="63"/>
      <c r="I700" s="63"/>
      <c r="J700" s="63"/>
      <c r="K700" s="63"/>
      <c r="L700" s="63"/>
      <c r="M700" s="63"/>
      <c r="N700" s="63"/>
      <c r="O700" s="63"/>
      <c r="P700" s="63"/>
      <c r="Q700" s="65"/>
      <c r="R700" s="65"/>
      <c r="S700" s="65"/>
      <c r="T700" s="65"/>
      <c r="U700" s="65"/>
      <c r="V700" s="63"/>
      <c r="W700" s="1" t="s">
        <v>85</v>
      </c>
      <c r="X700" s="97">
        <v>9.4800000000000022</v>
      </c>
      <c r="Y700" s="95" t="s">
        <v>274</v>
      </c>
      <c r="Z700" s="97">
        <v>35.46</v>
      </c>
      <c r="AA700" s="1" t="s">
        <v>96</v>
      </c>
      <c r="AB700" s="1">
        <v>27.66</v>
      </c>
      <c r="AC700" s="1" t="s">
        <v>97</v>
      </c>
      <c r="AD700" s="1">
        <v>30.42</v>
      </c>
      <c r="AE700" s="1" t="s">
        <v>275</v>
      </c>
      <c r="AF700" s="1">
        <v>7.08</v>
      </c>
      <c r="AG700" s="1" t="s">
        <v>228</v>
      </c>
      <c r="AH700" s="1">
        <v>25.44</v>
      </c>
      <c r="AJ700" s="1" t="s">
        <v>1469</v>
      </c>
      <c r="AK700" s="1">
        <v>2.4</v>
      </c>
      <c r="AL700" s="1" t="s">
        <v>182</v>
      </c>
      <c r="AM700" s="1">
        <v>26.88</v>
      </c>
      <c r="AN700" s="66" t="s">
        <v>93</v>
      </c>
      <c r="AO700">
        <v>41.28</v>
      </c>
      <c r="AP700" s="1" t="s">
        <v>65</v>
      </c>
      <c r="AQ700" s="1">
        <v>27.96</v>
      </c>
      <c r="AR700" s="1" t="s">
        <v>23</v>
      </c>
      <c r="AS700" s="1">
        <v>16.5</v>
      </c>
      <c r="AT700" s="1" t="s">
        <v>185</v>
      </c>
      <c r="AU700" s="1">
        <v>35.58</v>
      </c>
      <c r="AW700" s="1" t="s">
        <v>85</v>
      </c>
      <c r="AX700" s="1">
        <v>22.95</v>
      </c>
      <c r="AY700" s="1" t="s">
        <v>79</v>
      </c>
      <c r="AZ700" s="1">
        <v>14.58</v>
      </c>
      <c r="BA700" s="1" t="s">
        <v>93</v>
      </c>
      <c r="BB700" s="1">
        <v>61.92</v>
      </c>
      <c r="BC700" s="1" t="s">
        <v>65</v>
      </c>
      <c r="BD700" s="1">
        <v>67.77</v>
      </c>
      <c r="BE700" s="1" t="s">
        <v>99</v>
      </c>
      <c r="BF700" s="1">
        <v>49.68</v>
      </c>
      <c r="BG700" s="1" t="s">
        <v>67</v>
      </c>
      <c r="BH700" s="1">
        <v>78.03</v>
      </c>
      <c r="BJ700" s="1" t="s">
        <v>1469</v>
      </c>
      <c r="BK700" s="1">
        <v>1.8</v>
      </c>
      <c r="BL700" s="1" t="s">
        <v>267</v>
      </c>
      <c r="BM700" s="1">
        <v>79.2</v>
      </c>
      <c r="BN700" s="1" t="s">
        <v>91</v>
      </c>
      <c r="BO700" s="1">
        <v>39.51</v>
      </c>
      <c r="BP700" s="1" t="s">
        <v>65</v>
      </c>
      <c r="BQ700" s="1">
        <v>67.77</v>
      </c>
      <c r="BR700" s="1" t="s">
        <v>99</v>
      </c>
      <c r="BS700" s="1">
        <v>49.68</v>
      </c>
      <c r="BT700" s="1" t="s">
        <v>466</v>
      </c>
      <c r="BU700" s="1">
        <v>36.090000000000003</v>
      </c>
      <c r="BW700" s="1" t="s">
        <v>1469</v>
      </c>
      <c r="BX700" s="1">
        <v>4.05</v>
      </c>
      <c r="BY700" s="1" t="s">
        <v>18</v>
      </c>
      <c r="BZ700" s="1">
        <v>184.35</v>
      </c>
      <c r="CA700" s="66" t="s">
        <v>96</v>
      </c>
      <c r="CB700">
        <v>154.94999999999999</v>
      </c>
      <c r="CC700" s="1" t="s">
        <v>97</v>
      </c>
      <c r="CD700" s="1">
        <v>160.35</v>
      </c>
      <c r="CE700" s="1" t="s">
        <v>82</v>
      </c>
      <c r="CF700" s="1">
        <v>12.3</v>
      </c>
      <c r="CG700" s="1" t="s">
        <v>92</v>
      </c>
      <c r="CH700" s="1">
        <v>12.9</v>
      </c>
      <c r="CJ700" s="1" t="s">
        <v>1470</v>
      </c>
      <c r="CK700" s="1">
        <v>3</v>
      </c>
      <c r="CL700" s="1" t="s">
        <v>1470</v>
      </c>
      <c r="CM700" s="1">
        <v>3</v>
      </c>
      <c r="CN700" s="66" t="s">
        <v>96</v>
      </c>
      <c r="CO700">
        <v>154.94999999999999</v>
      </c>
      <c r="CP700" s="1" t="s">
        <v>97</v>
      </c>
      <c r="CQ700" s="1">
        <v>160.35</v>
      </c>
      <c r="CR700" s="1" t="s">
        <v>82</v>
      </c>
      <c r="CS700" s="1">
        <v>12.3</v>
      </c>
      <c r="CT700" s="1" t="s">
        <v>1470</v>
      </c>
      <c r="CU700" s="1">
        <v>3</v>
      </c>
    </row>
    <row r="701" spans="1:99" ht="14.25" x14ac:dyDescent="0.15">
      <c r="C701" s="6"/>
      <c r="D701" s="6"/>
      <c r="E701" s="63"/>
      <c r="F701" s="63"/>
      <c r="G701" s="6"/>
      <c r="H701" s="63"/>
      <c r="I701" s="63"/>
      <c r="J701" s="63"/>
      <c r="K701" s="63"/>
      <c r="L701" s="63"/>
      <c r="M701" s="63"/>
      <c r="N701" s="63"/>
      <c r="O701" s="63"/>
      <c r="P701" s="63"/>
      <c r="Q701" s="65"/>
      <c r="R701" s="65"/>
      <c r="S701" s="65"/>
      <c r="T701" s="65"/>
      <c r="U701" s="65"/>
      <c r="V701" s="63"/>
      <c r="W701" s="1" t="s">
        <v>63</v>
      </c>
      <c r="X701" s="97">
        <v>27.659999999999993</v>
      </c>
      <c r="Y701" s="95" t="s">
        <v>265</v>
      </c>
      <c r="Z701" s="97">
        <v>28.019999999999982</v>
      </c>
      <c r="AA701" s="1" t="s">
        <v>80</v>
      </c>
      <c r="AB701" s="1">
        <v>9.24</v>
      </c>
      <c r="AC701" s="1" t="s">
        <v>81</v>
      </c>
      <c r="AD701" s="1">
        <v>15</v>
      </c>
      <c r="AE701" s="1" t="s">
        <v>266</v>
      </c>
      <c r="AF701" s="1">
        <v>26.7</v>
      </c>
      <c r="AG701" s="1" t="s">
        <v>278</v>
      </c>
      <c r="AH701" s="1">
        <v>21.24</v>
      </c>
      <c r="AJ701" s="1" t="s">
        <v>226</v>
      </c>
      <c r="AK701" s="1">
        <v>35.58</v>
      </c>
      <c r="AL701" s="1" t="s">
        <v>79</v>
      </c>
      <c r="AM701" s="1">
        <v>9.7200000000000006</v>
      </c>
      <c r="AN701" s="66" t="s">
        <v>80</v>
      </c>
      <c r="AO701">
        <v>7.2</v>
      </c>
      <c r="AP701" s="1" t="s">
        <v>25</v>
      </c>
      <c r="AQ701" s="1">
        <v>3</v>
      </c>
      <c r="AR701" s="1" t="s">
        <v>67</v>
      </c>
      <c r="AS701" s="1">
        <v>-0.6</v>
      </c>
      <c r="AT701" s="1" t="s">
        <v>269</v>
      </c>
      <c r="AU701" s="1">
        <v>32.700000000000003</v>
      </c>
      <c r="AW701" s="1" t="s">
        <v>78</v>
      </c>
      <c r="AX701" s="1">
        <v>44.37</v>
      </c>
      <c r="AY701" s="1" t="s">
        <v>217</v>
      </c>
      <c r="AZ701" s="1">
        <v>3.24</v>
      </c>
      <c r="BA701" s="1" t="s">
        <v>80</v>
      </c>
      <c r="BB701" s="1">
        <v>10.8</v>
      </c>
      <c r="BC701" s="1" t="s">
        <v>25</v>
      </c>
      <c r="BD701" s="1">
        <v>4.5</v>
      </c>
      <c r="BE701" s="1" t="s">
        <v>269</v>
      </c>
      <c r="BF701" s="1">
        <v>13.86</v>
      </c>
      <c r="BG701" s="1" t="s">
        <v>23</v>
      </c>
      <c r="BH701" s="1">
        <v>11.34</v>
      </c>
      <c r="BJ701" s="1" t="s">
        <v>20</v>
      </c>
      <c r="BK701" s="1">
        <v>3.42</v>
      </c>
      <c r="BL701" s="1" t="s">
        <v>182</v>
      </c>
      <c r="BM701" s="1">
        <v>41.31</v>
      </c>
      <c r="BN701" s="1" t="s">
        <v>93</v>
      </c>
      <c r="BO701" s="1">
        <v>37.89</v>
      </c>
      <c r="BP701" s="1" t="s">
        <v>25</v>
      </c>
      <c r="BQ701" s="1">
        <v>5.22</v>
      </c>
      <c r="BR701" s="1" t="s">
        <v>269</v>
      </c>
      <c r="BS701" s="1">
        <v>12.06</v>
      </c>
      <c r="BT701" s="1" t="s">
        <v>23</v>
      </c>
      <c r="BU701" s="1">
        <v>11.34</v>
      </c>
      <c r="BW701" s="1" t="s">
        <v>78</v>
      </c>
      <c r="BX701" s="1">
        <v>72.450000000000102</v>
      </c>
      <c r="BY701" s="1" t="s">
        <v>79</v>
      </c>
      <c r="BZ701" s="1">
        <v>19.8</v>
      </c>
      <c r="CA701" s="66" t="s">
        <v>162</v>
      </c>
      <c r="CB701">
        <v>176.25</v>
      </c>
      <c r="CC701" s="1" t="s">
        <v>218</v>
      </c>
      <c r="CD701" s="1">
        <v>144.9</v>
      </c>
      <c r="CE701" s="1" t="s">
        <v>87</v>
      </c>
      <c r="CF701" s="1">
        <v>3</v>
      </c>
      <c r="CG701" s="1" t="s">
        <v>166</v>
      </c>
      <c r="CH701" s="1">
        <v>136.5</v>
      </c>
      <c r="CJ701" s="1" t="s">
        <v>78</v>
      </c>
      <c r="CK701" s="1">
        <v>72.450000000000102</v>
      </c>
      <c r="CL701" s="1" t="s">
        <v>79</v>
      </c>
      <c r="CM701" s="1">
        <v>19.8</v>
      </c>
      <c r="CN701" s="66" t="s">
        <v>162</v>
      </c>
      <c r="CO701">
        <v>176.25</v>
      </c>
      <c r="CP701" s="1" t="s">
        <v>218</v>
      </c>
      <c r="CQ701" s="1">
        <v>144.9</v>
      </c>
      <c r="CR701" s="1" t="s">
        <v>26</v>
      </c>
      <c r="CS701" s="1">
        <v>3</v>
      </c>
      <c r="CT701" s="1" t="s">
        <v>23</v>
      </c>
      <c r="CU701" s="1">
        <v>20.7</v>
      </c>
    </row>
    <row r="702" spans="1:99" ht="14.25" x14ac:dyDescent="0.15">
      <c r="C702" s="6"/>
      <c r="D702" s="6"/>
      <c r="E702" s="63"/>
      <c r="F702" s="63"/>
      <c r="G702" s="6"/>
      <c r="H702" s="63"/>
      <c r="I702" s="63"/>
      <c r="J702" s="63"/>
      <c r="K702" s="63"/>
      <c r="L702" s="63"/>
      <c r="M702" s="63"/>
      <c r="N702" s="63"/>
      <c r="O702" s="63"/>
      <c r="P702" s="63"/>
      <c r="Q702" s="65"/>
      <c r="R702" s="65"/>
      <c r="S702" s="65"/>
      <c r="T702" s="65"/>
      <c r="U702" s="65"/>
      <c r="V702" s="63"/>
      <c r="W702" s="1" t="s">
        <v>301</v>
      </c>
      <c r="X702" s="97">
        <v>4.8</v>
      </c>
      <c r="Y702" s="95" t="s">
        <v>79</v>
      </c>
      <c r="Z702" s="97">
        <v>10.8</v>
      </c>
      <c r="AA702" s="1" t="s">
        <v>306</v>
      </c>
      <c r="AB702" s="1">
        <v>30.3</v>
      </c>
      <c r="AC702" s="1" t="s">
        <v>65</v>
      </c>
      <c r="AD702" s="1">
        <v>15.72</v>
      </c>
      <c r="AE702" s="1" t="s">
        <v>349</v>
      </c>
      <c r="AF702" s="1">
        <v>18.899999999999999</v>
      </c>
      <c r="AG702" s="1" t="s">
        <v>269</v>
      </c>
      <c r="AH702" s="1">
        <v>20.7</v>
      </c>
      <c r="AJ702" s="1" t="s">
        <v>216</v>
      </c>
      <c r="AK702" s="1">
        <v>24.06</v>
      </c>
      <c r="AL702" s="1" t="s">
        <v>217</v>
      </c>
      <c r="AM702" s="1">
        <v>10.8</v>
      </c>
      <c r="AN702" s="66" t="s">
        <v>359</v>
      </c>
      <c r="AO702">
        <v>2.16</v>
      </c>
      <c r="AP702" s="1" t="s">
        <v>81</v>
      </c>
      <c r="AQ702" s="1">
        <v>7.68</v>
      </c>
      <c r="AR702" s="1" t="s">
        <v>66</v>
      </c>
      <c r="AS702" s="1">
        <v>30.12</v>
      </c>
      <c r="AT702" s="1" t="s">
        <v>466</v>
      </c>
      <c r="AU702" s="1">
        <v>23.88</v>
      </c>
      <c r="AW702" s="1" t="s">
        <v>301</v>
      </c>
      <c r="AX702" s="1">
        <v>6.3</v>
      </c>
      <c r="AY702" s="1" t="s">
        <v>86</v>
      </c>
      <c r="AZ702" s="1">
        <v>41.04</v>
      </c>
      <c r="BA702" s="1" t="s">
        <v>64</v>
      </c>
      <c r="BB702" s="1">
        <v>45.18</v>
      </c>
      <c r="BC702" s="1" t="s">
        <v>81</v>
      </c>
      <c r="BD702" s="1">
        <v>11.52</v>
      </c>
      <c r="BE702" s="1" t="s">
        <v>66</v>
      </c>
      <c r="BF702" s="1">
        <v>45.18</v>
      </c>
      <c r="BG702" s="1" t="s">
        <v>66</v>
      </c>
      <c r="BH702" s="1">
        <v>0.18</v>
      </c>
      <c r="BJ702" s="1" t="s">
        <v>78</v>
      </c>
      <c r="BK702" s="1">
        <v>43.47</v>
      </c>
      <c r="BL702" s="1" t="s">
        <v>79</v>
      </c>
      <c r="BM702" s="1">
        <v>11.88</v>
      </c>
      <c r="BN702" s="1" t="s">
        <v>80</v>
      </c>
      <c r="BO702" s="1">
        <v>9.7200000000000095</v>
      </c>
      <c r="BP702" s="1" t="s">
        <v>81</v>
      </c>
      <c r="BQ702" s="1">
        <v>10.8</v>
      </c>
      <c r="BR702" s="1" t="s">
        <v>66</v>
      </c>
      <c r="BS702" s="1">
        <v>45.36</v>
      </c>
      <c r="BT702" s="1" t="s">
        <v>66</v>
      </c>
      <c r="BU702" s="1">
        <v>0.81000000000000105</v>
      </c>
      <c r="BW702" s="1" t="s">
        <v>90</v>
      </c>
      <c r="BX702" s="1">
        <v>13.2</v>
      </c>
      <c r="BY702" s="1" t="s">
        <v>182</v>
      </c>
      <c r="BZ702" s="1">
        <v>67.350000000000094</v>
      </c>
      <c r="CA702" s="66" t="s">
        <v>306</v>
      </c>
      <c r="CB702">
        <v>127.8</v>
      </c>
      <c r="CC702" s="1" t="s">
        <v>183</v>
      </c>
      <c r="CD702" s="1">
        <v>67.650000000000105</v>
      </c>
      <c r="CE702" s="1" t="s">
        <v>98</v>
      </c>
      <c r="CF702" s="1">
        <v>150.75</v>
      </c>
      <c r="CG702" s="1" t="s">
        <v>268</v>
      </c>
      <c r="CH702" s="1">
        <v>88.950000000000102</v>
      </c>
      <c r="CJ702" s="1" t="s">
        <v>90</v>
      </c>
      <c r="CK702" s="1">
        <v>13.2</v>
      </c>
      <c r="CL702" s="1" t="s">
        <v>182</v>
      </c>
      <c r="CM702" s="1">
        <v>66.900000000000105</v>
      </c>
      <c r="CN702" s="66" t="s">
        <v>306</v>
      </c>
      <c r="CO702">
        <v>127.8</v>
      </c>
      <c r="CP702" s="1" t="s">
        <v>183</v>
      </c>
      <c r="CQ702" s="1">
        <v>67.200000000000102</v>
      </c>
      <c r="CR702" s="1" t="s">
        <v>98</v>
      </c>
      <c r="CS702" s="1">
        <v>150.75</v>
      </c>
      <c r="CT702" s="1" t="s">
        <v>92</v>
      </c>
      <c r="CU702" s="1">
        <v>12.9</v>
      </c>
    </row>
    <row r="703" spans="1:99" ht="14.25" x14ac:dyDescent="0.15">
      <c r="C703" s="6"/>
      <c r="D703" s="6"/>
      <c r="E703" s="63"/>
      <c r="F703" s="63"/>
      <c r="G703" s="6"/>
      <c r="H703" s="63"/>
      <c r="I703" s="63"/>
      <c r="J703" s="63"/>
      <c r="K703" s="63"/>
      <c r="L703" s="63"/>
      <c r="M703" s="63"/>
      <c r="N703" s="63"/>
      <c r="O703" s="63"/>
      <c r="P703" s="63"/>
      <c r="Q703" s="65"/>
      <c r="R703" s="65"/>
      <c r="S703" s="65"/>
      <c r="T703" s="65"/>
      <c r="U703" s="65"/>
      <c r="V703" s="63"/>
      <c r="W703" s="1" t="s">
        <v>343</v>
      </c>
      <c r="X703" s="97">
        <v>6</v>
      </c>
      <c r="Y703" s="95" t="s">
        <v>1471</v>
      </c>
      <c r="Z703" s="97">
        <v>259.38</v>
      </c>
      <c r="AA703" s="1" t="s">
        <v>344</v>
      </c>
      <c r="AB703" s="1">
        <v>6</v>
      </c>
      <c r="AC703" s="1" t="s">
        <v>918</v>
      </c>
      <c r="AD703" s="1">
        <v>9</v>
      </c>
      <c r="AE703" s="1" t="s">
        <v>67</v>
      </c>
      <c r="AF703" s="1">
        <v>4.68</v>
      </c>
      <c r="AG703" s="1" t="s">
        <v>466</v>
      </c>
      <c r="AH703" s="1">
        <v>8.2799999999999994</v>
      </c>
      <c r="AJ703" s="1" t="s">
        <v>301</v>
      </c>
      <c r="AK703" s="1">
        <v>4.2</v>
      </c>
      <c r="AL703" s="1" t="s">
        <v>14</v>
      </c>
      <c r="AM703" s="1">
        <v>17.22</v>
      </c>
      <c r="AN703" s="66" t="s">
        <v>64</v>
      </c>
      <c r="AO703">
        <v>27.96</v>
      </c>
      <c r="AP703" s="1" t="s">
        <v>27</v>
      </c>
      <c r="AQ703" s="1">
        <v>-0.6</v>
      </c>
      <c r="AR703" s="1" t="s">
        <v>466</v>
      </c>
      <c r="AS703" s="1">
        <v>2.4</v>
      </c>
      <c r="AT703" s="1" t="s">
        <v>228</v>
      </c>
      <c r="AU703" s="1">
        <v>4.32</v>
      </c>
      <c r="AW703" s="1" t="s">
        <v>63</v>
      </c>
      <c r="AX703" s="1">
        <v>45.18</v>
      </c>
      <c r="AY703" s="1" t="s">
        <v>24</v>
      </c>
      <c r="AZ703" s="1">
        <v>3.24</v>
      </c>
      <c r="BA703" s="1" t="s">
        <v>344</v>
      </c>
      <c r="BB703" s="1">
        <v>12.96</v>
      </c>
      <c r="BC703" s="1" t="s">
        <v>27</v>
      </c>
      <c r="BD703" s="1">
        <v>12.06</v>
      </c>
      <c r="BE703" s="1" t="s">
        <v>466</v>
      </c>
      <c r="BF703" s="1">
        <v>3.6</v>
      </c>
      <c r="BG703" s="1" t="s">
        <v>92</v>
      </c>
      <c r="BH703" s="1">
        <v>7.74</v>
      </c>
      <c r="BJ703" s="1" t="s">
        <v>347</v>
      </c>
      <c r="BK703" s="1">
        <v>35.549999999999997</v>
      </c>
      <c r="BL703" s="1" t="s">
        <v>24</v>
      </c>
      <c r="BM703" s="1">
        <v>3.42</v>
      </c>
      <c r="BN703" s="1" t="s">
        <v>64</v>
      </c>
      <c r="BO703" s="1">
        <v>45.81</v>
      </c>
      <c r="BP703" s="1" t="s">
        <v>27</v>
      </c>
      <c r="BQ703" s="1">
        <v>14.76</v>
      </c>
      <c r="BR703" s="1" t="s">
        <v>987</v>
      </c>
      <c r="BS703" s="1">
        <v>5.22</v>
      </c>
      <c r="BT703" s="1" t="s">
        <v>92</v>
      </c>
      <c r="BU703" s="1">
        <v>8.64</v>
      </c>
      <c r="BW703" s="1" t="s">
        <v>347</v>
      </c>
      <c r="BX703" s="1">
        <v>50.25</v>
      </c>
      <c r="BY703" s="1" t="s">
        <v>830</v>
      </c>
      <c r="BZ703" s="1">
        <v>27</v>
      </c>
      <c r="CA703" s="66" t="s">
        <v>1471</v>
      </c>
      <c r="CB703">
        <v>741.45</v>
      </c>
      <c r="CC703" s="1" t="s">
        <v>25</v>
      </c>
      <c r="CD703" s="1">
        <v>7.2</v>
      </c>
      <c r="CE703" s="1" t="s">
        <v>99</v>
      </c>
      <c r="CF703" s="1">
        <v>82.800000000000097</v>
      </c>
      <c r="CG703" s="1" t="s">
        <v>269</v>
      </c>
      <c r="CH703" s="1">
        <v>84.750000000000099</v>
      </c>
      <c r="CJ703" s="1" t="s">
        <v>347</v>
      </c>
      <c r="CK703" s="1">
        <v>50.25</v>
      </c>
      <c r="CL703" s="1" t="s">
        <v>830</v>
      </c>
      <c r="CM703" s="1">
        <v>27</v>
      </c>
      <c r="CN703" s="66" t="s">
        <v>91</v>
      </c>
      <c r="CO703">
        <v>81.300000000000097</v>
      </c>
      <c r="CP703" s="1" t="s">
        <v>25</v>
      </c>
      <c r="CQ703" s="1">
        <v>7.2</v>
      </c>
      <c r="CR703" s="1" t="s">
        <v>99</v>
      </c>
      <c r="CS703" s="1">
        <v>82.800000000000097</v>
      </c>
      <c r="CT703" s="1" t="s">
        <v>269</v>
      </c>
      <c r="CU703" s="1">
        <v>173.7</v>
      </c>
    </row>
    <row r="704" spans="1:99" ht="14.25" x14ac:dyDescent="0.15">
      <c r="C704" s="6"/>
      <c r="D704" s="6"/>
      <c r="E704" s="63"/>
      <c r="F704" s="63"/>
      <c r="G704" s="6"/>
      <c r="H704" s="63"/>
      <c r="I704" s="63"/>
      <c r="J704" s="63"/>
      <c r="K704" s="63"/>
      <c r="L704" s="63"/>
      <c r="M704" s="63"/>
      <c r="N704" s="63"/>
      <c r="O704" s="63"/>
      <c r="P704" s="63"/>
      <c r="Q704" s="65"/>
      <c r="R704" s="65"/>
      <c r="S704" s="65"/>
      <c r="T704" s="65"/>
      <c r="U704" s="65"/>
      <c r="V704" s="63"/>
      <c r="W704" s="1" t="s">
        <v>347</v>
      </c>
      <c r="X704" s="97">
        <v>8.76</v>
      </c>
      <c r="Y704" s="94"/>
      <c r="Z704"/>
      <c r="AA704" s="1" t="s">
        <v>348</v>
      </c>
      <c r="AB704" s="1">
        <v>4.68</v>
      </c>
      <c r="AC704" s="1" t="s">
        <v>27</v>
      </c>
      <c r="AD704" s="1">
        <v>11.76</v>
      </c>
      <c r="AE704" s="1" t="s">
        <v>565</v>
      </c>
      <c r="AF704" s="1">
        <v>4.5599999999999996</v>
      </c>
      <c r="AG704" s="1" t="s">
        <v>66</v>
      </c>
      <c r="AH704" s="1">
        <v>6.84</v>
      </c>
      <c r="AI704" s="63"/>
      <c r="AJ704" s="1" t="s">
        <v>347</v>
      </c>
      <c r="AK704" s="1">
        <v>3</v>
      </c>
      <c r="AL704" s="1" t="s">
        <v>1471</v>
      </c>
      <c r="AM704" s="1">
        <v>259.38</v>
      </c>
      <c r="AN704" s="66" t="s">
        <v>348</v>
      </c>
      <c r="AO704">
        <v>2.16</v>
      </c>
      <c r="AP704" s="1" t="s">
        <v>918</v>
      </c>
      <c r="AQ704" s="1">
        <v>17.22</v>
      </c>
      <c r="AR704" s="1" t="s">
        <v>82</v>
      </c>
      <c r="AS704" s="1">
        <v>5.52</v>
      </c>
      <c r="AT704" s="1" t="s">
        <v>23</v>
      </c>
      <c r="AU704" s="1">
        <v>7.56</v>
      </c>
      <c r="AV704" s="6"/>
      <c r="AW704" s="1" t="s">
        <v>347</v>
      </c>
      <c r="AX704" s="1">
        <v>30.33</v>
      </c>
      <c r="AY704" s="1" t="s">
        <v>830</v>
      </c>
      <c r="AZ704" s="1">
        <v>12.96</v>
      </c>
      <c r="BA704" s="1" t="s">
        <v>1471</v>
      </c>
      <c r="BB704" s="1">
        <v>389.07</v>
      </c>
      <c r="BC704" s="1" t="s">
        <v>1471</v>
      </c>
      <c r="BD704" s="1">
        <v>389.07</v>
      </c>
      <c r="BE704" s="1" t="s">
        <v>82</v>
      </c>
      <c r="BF704" s="1">
        <v>8.2799999999999994</v>
      </c>
      <c r="BG704" s="1" t="s">
        <v>82</v>
      </c>
      <c r="BH704" s="1">
        <v>38.79</v>
      </c>
      <c r="BJ704" s="1" t="s">
        <v>1471</v>
      </c>
      <c r="BK704" s="1">
        <v>389.07</v>
      </c>
      <c r="BL704" s="1" t="s">
        <v>1471</v>
      </c>
      <c r="BM704" s="1">
        <v>389.07</v>
      </c>
      <c r="BN704" s="1" t="s">
        <v>1471</v>
      </c>
      <c r="BO704" s="1">
        <v>389.07</v>
      </c>
      <c r="BP704" s="1" t="s">
        <v>1471</v>
      </c>
      <c r="BQ704" s="1">
        <v>389.07</v>
      </c>
      <c r="BR704" s="1" t="s">
        <v>82</v>
      </c>
      <c r="BS704" s="1">
        <v>7.38</v>
      </c>
      <c r="BT704" s="1" t="s">
        <v>82</v>
      </c>
      <c r="BU704" s="1">
        <v>25.83</v>
      </c>
      <c r="BW704" s="1" t="s">
        <v>1471</v>
      </c>
      <c r="BX704" s="1">
        <v>741.45</v>
      </c>
      <c r="BY704" s="1" t="s">
        <v>1471</v>
      </c>
      <c r="BZ704" s="1">
        <v>741.45</v>
      </c>
      <c r="CA704"/>
      <c r="CB704"/>
      <c r="CC704" s="1" t="s">
        <v>1471</v>
      </c>
      <c r="CD704" s="1">
        <v>741.45</v>
      </c>
      <c r="CE704" s="1" t="s">
        <v>744</v>
      </c>
      <c r="CF704" s="1">
        <v>-1.5</v>
      </c>
      <c r="CG704" s="1" t="s">
        <v>87</v>
      </c>
      <c r="CH704" s="1">
        <v>60.15</v>
      </c>
      <c r="CI704" s="1"/>
      <c r="CJ704" s="1" t="s">
        <v>1471</v>
      </c>
      <c r="CK704" s="1">
        <v>741.45</v>
      </c>
      <c r="CL704" s="1" t="s">
        <v>1471</v>
      </c>
      <c r="CM704" s="1">
        <v>741.45</v>
      </c>
      <c r="CN704" s="66" t="s">
        <v>1471</v>
      </c>
      <c r="CO704">
        <v>741.45</v>
      </c>
      <c r="CP704" s="1" t="s">
        <v>1471</v>
      </c>
      <c r="CQ704" s="1">
        <v>741.45</v>
      </c>
      <c r="CR704" s="1" t="s">
        <v>23</v>
      </c>
      <c r="CS704" s="1">
        <v>-1.5</v>
      </c>
      <c r="CT704" s="1" t="s">
        <v>26</v>
      </c>
      <c r="CU704" s="1">
        <v>59.7</v>
      </c>
    </row>
    <row r="705" spans="1:99" ht="14.25" x14ac:dyDescent="0.15">
      <c r="C705" s="6"/>
      <c r="D705" s="6"/>
      <c r="E705" s="63"/>
      <c r="F705" s="63"/>
      <c r="G705" s="6"/>
      <c r="H705" s="63"/>
      <c r="I705" s="63"/>
      <c r="J705" s="63"/>
      <c r="K705" s="63"/>
      <c r="L705" s="63"/>
      <c r="M705" s="63"/>
      <c r="N705" s="63"/>
      <c r="O705" s="63"/>
      <c r="P705" s="63"/>
      <c r="Q705" s="65"/>
      <c r="R705" s="65"/>
      <c r="S705" s="65"/>
      <c r="T705" s="65"/>
      <c r="U705" s="65"/>
      <c r="V705" s="63"/>
      <c r="W705" s="1" t="s">
        <v>352</v>
      </c>
      <c r="X705" s="97">
        <v>28.499999999999996</v>
      </c>
      <c r="Y705" s="94"/>
      <c r="Z705"/>
      <c r="AA705" s="1" t="s">
        <v>359</v>
      </c>
      <c r="AB705" s="1">
        <v>5.88</v>
      </c>
      <c r="AC705" s="1" t="s">
        <v>933</v>
      </c>
      <c r="AD705" s="1">
        <v>9.1199999999999992</v>
      </c>
      <c r="AE705" s="1" t="s">
        <v>23</v>
      </c>
      <c r="AF705" s="1">
        <v>5.46</v>
      </c>
      <c r="AG705" s="1" t="s">
        <v>470</v>
      </c>
      <c r="AH705" s="1">
        <v>5.94</v>
      </c>
      <c r="AI705" s="63"/>
      <c r="AJ705" s="1" t="s">
        <v>343</v>
      </c>
      <c r="AK705" s="1">
        <v>5.52</v>
      </c>
      <c r="AL705"/>
      <c r="AM705"/>
      <c r="AN705" s="66" t="s">
        <v>344</v>
      </c>
      <c r="AO705">
        <v>8.6400000000000095</v>
      </c>
      <c r="AP705" s="1" t="s">
        <v>933</v>
      </c>
      <c r="AQ705" s="1">
        <v>8.6400000000000095</v>
      </c>
      <c r="AR705" s="1" t="s">
        <v>228</v>
      </c>
      <c r="AS705" s="1">
        <v>17.22</v>
      </c>
      <c r="AT705" s="1" t="s">
        <v>66</v>
      </c>
      <c r="AU705" s="1">
        <v>0.12</v>
      </c>
      <c r="AV705" s="63"/>
      <c r="AW705" s="1" t="s">
        <v>1471</v>
      </c>
      <c r="AX705" s="1">
        <v>389.07</v>
      </c>
      <c r="AY705" s="1" t="s">
        <v>1471</v>
      </c>
      <c r="AZ705" s="1">
        <v>389.07</v>
      </c>
      <c r="BA705"/>
      <c r="BB705"/>
      <c r="BC705"/>
      <c r="BD705"/>
      <c r="BE705" s="1" t="s">
        <v>1471</v>
      </c>
      <c r="BF705" s="1">
        <v>389.07</v>
      </c>
      <c r="BG705" s="1" t="s">
        <v>1471</v>
      </c>
      <c r="BH705" s="1">
        <v>389.07</v>
      </c>
      <c r="BI705" s="6"/>
      <c r="BJ705" s="6"/>
      <c r="BL705"/>
      <c r="BM705"/>
      <c r="BN705" s="6"/>
      <c r="BO705" s="6"/>
      <c r="BP705" s="6"/>
      <c r="BQ705" s="6"/>
      <c r="BR705" s="1" t="s">
        <v>466</v>
      </c>
      <c r="BS705" s="1">
        <v>1.8</v>
      </c>
      <c r="BT705" s="1" t="s">
        <v>987</v>
      </c>
      <c r="BU705" s="1">
        <v>12.96</v>
      </c>
      <c r="BW705"/>
      <c r="BY705"/>
      <c r="BZ705" s="6"/>
      <c r="CA705" s="6"/>
      <c r="CB705" s="6"/>
      <c r="CC705" s="6"/>
      <c r="CD705" s="6"/>
      <c r="CE705" s="1" t="s">
        <v>184</v>
      </c>
      <c r="CF705" s="1">
        <v>5.4</v>
      </c>
      <c r="CG705" s="1" t="s">
        <v>744</v>
      </c>
      <c r="CH705" s="1">
        <v>9</v>
      </c>
      <c r="CI705" s="1"/>
      <c r="CK705"/>
      <c r="CL705" s="6"/>
      <c r="CM705" s="6"/>
      <c r="CP705"/>
      <c r="CR705" s="1" t="s">
        <v>987</v>
      </c>
      <c r="CS705" s="1">
        <v>7.2</v>
      </c>
      <c r="CT705" s="1" t="s">
        <v>66</v>
      </c>
      <c r="CU705" s="1">
        <v>1.11022302462516E-16</v>
      </c>
    </row>
    <row r="706" spans="1:99" x14ac:dyDescent="0.15">
      <c r="W706" s="1" t="s">
        <v>78</v>
      </c>
      <c r="X706" s="97">
        <v>5.88</v>
      </c>
      <c r="Y706" s="94"/>
      <c r="Z706"/>
      <c r="AA706" s="1" t="s">
        <v>1472</v>
      </c>
      <c r="AB706" s="1">
        <v>0</v>
      </c>
      <c r="AC706" s="1" t="s">
        <v>25</v>
      </c>
      <c r="AD706" s="1">
        <v>3.3</v>
      </c>
      <c r="AE706" s="1" t="s">
        <v>92</v>
      </c>
      <c r="AF706" s="1">
        <v>1.92</v>
      </c>
      <c r="AG706" s="1" t="s">
        <v>82</v>
      </c>
      <c r="AH706" s="1">
        <v>2.94</v>
      </c>
      <c r="AJ706" s="1" t="s">
        <v>78</v>
      </c>
      <c r="AK706" s="1">
        <v>17.22</v>
      </c>
      <c r="AL706"/>
      <c r="AM706"/>
      <c r="AN706" s="66" t="s">
        <v>1471</v>
      </c>
      <c r="AO706">
        <v>259.38</v>
      </c>
      <c r="AP706" s="1" t="s">
        <v>1471</v>
      </c>
      <c r="AQ706" s="1">
        <v>259.38</v>
      </c>
      <c r="AR706" s="1" t="s">
        <v>269</v>
      </c>
      <c r="AS706" s="1">
        <v>8.6400000000000095</v>
      </c>
      <c r="AT706" s="1" t="s">
        <v>92</v>
      </c>
      <c r="AU706" s="1">
        <v>5.16</v>
      </c>
      <c r="AY706"/>
      <c r="AZ706"/>
      <c r="BE706"/>
      <c r="BF706"/>
      <c r="BR706" s="1" t="s">
        <v>1471</v>
      </c>
      <c r="BS706" s="1">
        <v>389.07</v>
      </c>
      <c r="BT706" s="1" t="s">
        <v>1471</v>
      </c>
      <c r="BU706" s="1">
        <v>389.07</v>
      </c>
      <c r="BW706"/>
      <c r="CC706"/>
      <c r="CE706" s="1" t="s">
        <v>987</v>
      </c>
      <c r="CF706" s="1">
        <v>7.2</v>
      </c>
      <c r="CG706" s="1" t="s">
        <v>66</v>
      </c>
      <c r="CH706" s="1">
        <v>0.3</v>
      </c>
      <c r="CI706" s="1"/>
      <c r="CP706"/>
      <c r="CR706" s="1" t="s">
        <v>269</v>
      </c>
      <c r="CS706" s="1">
        <v>21.6</v>
      </c>
      <c r="CT706" s="1" t="s">
        <v>82</v>
      </c>
      <c r="CU706" s="1">
        <v>43.05</v>
      </c>
    </row>
    <row r="707" spans="1:99" x14ac:dyDescent="0.15">
      <c r="W707" s="1" t="s">
        <v>1471</v>
      </c>
      <c r="X707" s="97">
        <v>259.38</v>
      </c>
      <c r="Y707" s="94"/>
      <c r="AA707" s="1" t="s">
        <v>1471</v>
      </c>
      <c r="AB707" s="1">
        <v>259.38</v>
      </c>
      <c r="AC707" s="1" t="s">
        <v>1471</v>
      </c>
      <c r="AD707" s="1">
        <v>259.38</v>
      </c>
      <c r="AE707" s="1" t="s">
        <v>602</v>
      </c>
      <c r="AF707" s="1">
        <v>-0.72</v>
      </c>
      <c r="AG707" s="1" t="s">
        <v>67</v>
      </c>
      <c r="AH707" s="1">
        <v>25.14</v>
      </c>
      <c r="AJ707" s="1" t="s">
        <v>1471</v>
      </c>
      <c r="AK707" s="1">
        <v>259.38</v>
      </c>
      <c r="AP707"/>
      <c r="AR707" s="1" t="s">
        <v>1471</v>
      </c>
      <c r="AS707" s="1">
        <v>259.38</v>
      </c>
      <c r="AT707" s="1" t="s">
        <v>82</v>
      </c>
      <c r="AU707" s="1">
        <v>25.86</v>
      </c>
      <c r="BU707"/>
      <c r="BW707"/>
      <c r="CC707"/>
      <c r="CE707" s="1" t="s">
        <v>269</v>
      </c>
      <c r="CF707" s="1">
        <v>21.6</v>
      </c>
      <c r="CG707" s="1" t="s">
        <v>82</v>
      </c>
      <c r="CH707" s="1">
        <v>43.05</v>
      </c>
      <c r="CP707"/>
      <c r="CR707" s="1" t="s">
        <v>1471</v>
      </c>
      <c r="CS707" s="1">
        <v>741.45</v>
      </c>
      <c r="CT707" s="1" t="s">
        <v>987</v>
      </c>
      <c r="CU707" s="1">
        <v>21.6</v>
      </c>
    </row>
    <row r="708" spans="1:99" x14ac:dyDescent="0.15">
      <c r="Y708" s="94"/>
      <c r="AE708" s="1" t="s">
        <v>470</v>
      </c>
      <c r="AF708" s="1">
        <v>16.98</v>
      </c>
      <c r="AG708" s="1" t="s">
        <v>92</v>
      </c>
      <c r="AH708" s="1">
        <v>10.38</v>
      </c>
      <c r="AP708"/>
      <c r="AT708" s="1" t="s">
        <v>1471</v>
      </c>
      <c r="AU708" s="1">
        <v>259.38</v>
      </c>
      <c r="BY708"/>
      <c r="BZ708"/>
      <c r="CC708"/>
      <c r="CE708" s="1" t="s">
        <v>1471</v>
      </c>
      <c r="CF708" s="1">
        <v>741.45</v>
      </c>
      <c r="CG708" s="1" t="s">
        <v>987</v>
      </c>
      <c r="CH708" s="1">
        <v>21.6</v>
      </c>
      <c r="CP708"/>
      <c r="CT708" s="1" t="s">
        <v>1471</v>
      </c>
      <c r="CU708" s="1">
        <v>741.45</v>
      </c>
    </row>
    <row r="709" spans="1:99" ht="20.100000000000001" customHeight="1" x14ac:dyDescent="0.15">
      <c r="A709" s="67" t="s">
        <v>12</v>
      </c>
      <c r="B709" s="67" t="s">
        <v>13</v>
      </c>
      <c r="Y709" s="94"/>
      <c r="AE709" s="1" t="s">
        <v>82</v>
      </c>
      <c r="AF709" s="1">
        <v>21.48</v>
      </c>
      <c r="AG709" s="1" t="s">
        <v>565</v>
      </c>
      <c r="AH709" s="1">
        <v>5.52</v>
      </c>
      <c r="AP709"/>
      <c r="BY709"/>
      <c r="BZ709"/>
      <c r="CC709"/>
      <c r="CG709" s="1" t="s">
        <v>1471</v>
      </c>
      <c r="CH709" s="1">
        <v>741.45</v>
      </c>
      <c r="CP709"/>
      <c r="CT709"/>
      <c r="CU709"/>
    </row>
    <row r="710" spans="1:99" ht="20.100000000000001" customHeight="1" x14ac:dyDescent="0.15">
      <c r="A710" s="99" t="s">
        <v>78</v>
      </c>
      <c r="B710" s="67">
        <f>SUMIFS($X$694:$CU$711,$W$694:$CT$711,A710)</f>
        <v>255.8400000000002</v>
      </c>
      <c r="Y710" s="94"/>
      <c r="AE710" s="1" t="s">
        <v>66</v>
      </c>
      <c r="AF710" s="1">
        <v>19.8</v>
      </c>
      <c r="AG710" s="1" t="s">
        <v>602</v>
      </c>
      <c r="AH710" s="1">
        <v>2.52</v>
      </c>
      <c r="AP710"/>
      <c r="BY710"/>
      <c r="BZ710"/>
      <c r="CC710"/>
      <c r="CP710"/>
      <c r="CT710"/>
      <c r="CU710"/>
    </row>
    <row r="711" spans="1:99" ht="20.100000000000001" customHeight="1" x14ac:dyDescent="0.15">
      <c r="A711" s="99" t="s">
        <v>85</v>
      </c>
      <c r="B711" s="67">
        <f t="shared" ref="B711:B774" si="563">SUMIFS($X$694:$CU$711,$W$694:$CT$711,A711)</f>
        <v>158.88</v>
      </c>
      <c r="Y711" s="94"/>
      <c r="AE711" s="1" t="s">
        <v>466</v>
      </c>
      <c r="AF711" s="1">
        <v>5.64</v>
      </c>
      <c r="AG711" s="1" t="s">
        <v>1471</v>
      </c>
      <c r="AH711" s="1">
        <v>259.38</v>
      </c>
      <c r="AP711"/>
      <c r="BY711"/>
      <c r="BZ711"/>
      <c r="CC711"/>
      <c r="CP711"/>
      <c r="CT711"/>
      <c r="CU711"/>
    </row>
    <row r="712" spans="1:99" ht="20.100000000000001" customHeight="1" x14ac:dyDescent="0.15">
      <c r="A712" s="99" t="s">
        <v>90</v>
      </c>
      <c r="B712" s="67">
        <f t="shared" si="563"/>
        <v>26.4</v>
      </c>
      <c r="AE712" s="1" t="s">
        <v>1471</v>
      </c>
      <c r="AF712" s="1">
        <v>259.38</v>
      </c>
      <c r="AP712"/>
      <c r="BY712"/>
      <c r="BZ712"/>
      <c r="CC712"/>
      <c r="CP712"/>
    </row>
    <row r="713" spans="1:99" ht="20.100000000000001" customHeight="1" x14ac:dyDescent="0.15">
      <c r="A713" s="99" t="s">
        <v>181</v>
      </c>
      <c r="B713" s="67">
        <f t="shared" si="563"/>
        <v>537.96</v>
      </c>
      <c r="AP713"/>
      <c r="BY713"/>
      <c r="BZ713"/>
      <c r="CC713"/>
      <c r="CN713"/>
      <c r="CO713"/>
      <c r="CP713"/>
    </row>
    <row r="714" spans="1:99" ht="20.100000000000001" customHeight="1" x14ac:dyDescent="0.15">
      <c r="A714" s="99" t="s">
        <v>347</v>
      </c>
      <c r="B714" s="67">
        <f t="shared" si="563"/>
        <v>178.14</v>
      </c>
      <c r="AN714"/>
      <c r="AO714"/>
      <c r="AP714"/>
      <c r="BY714"/>
      <c r="BZ714"/>
      <c r="CC714"/>
      <c r="CN714"/>
      <c r="CO714"/>
      <c r="CP714"/>
    </row>
    <row r="715" spans="1:99" ht="20.100000000000001" customHeight="1" x14ac:dyDescent="0.15">
      <c r="A715" s="99" t="s">
        <v>352</v>
      </c>
      <c r="B715" s="67">
        <f t="shared" si="563"/>
        <v>401.88</v>
      </c>
      <c r="AN715"/>
      <c r="AO715"/>
      <c r="AP715"/>
      <c r="CA715"/>
      <c r="CB715"/>
      <c r="CC715"/>
      <c r="CN715"/>
      <c r="CO715"/>
      <c r="CP715"/>
    </row>
    <row r="716" spans="1:99" ht="20.100000000000001" customHeight="1" x14ac:dyDescent="0.15">
      <c r="A716" s="99" t="s">
        <v>63</v>
      </c>
      <c r="B716" s="67">
        <f t="shared" si="563"/>
        <v>351.87</v>
      </c>
      <c r="AN716"/>
      <c r="AO716"/>
      <c r="AP716"/>
      <c r="CA716"/>
      <c r="CB716"/>
      <c r="CC716"/>
      <c r="CN716"/>
      <c r="CO716"/>
      <c r="CP716"/>
    </row>
    <row r="717" spans="1:99" ht="20.100000000000001" customHeight="1" x14ac:dyDescent="0.15">
      <c r="A717" s="99" t="s">
        <v>30</v>
      </c>
      <c r="B717" s="67">
        <f t="shared" si="563"/>
        <v>698.04000000000019</v>
      </c>
      <c r="AN717"/>
      <c r="AO717"/>
      <c r="AP717"/>
      <c r="CA717"/>
      <c r="CB717"/>
      <c r="CC717"/>
      <c r="CN717"/>
      <c r="CO717"/>
      <c r="CP717"/>
    </row>
    <row r="718" spans="1:99" ht="20.100000000000001" customHeight="1" x14ac:dyDescent="0.15">
      <c r="A718" s="99" t="s">
        <v>20</v>
      </c>
      <c r="B718" s="67">
        <f t="shared" si="563"/>
        <v>6.66</v>
      </c>
      <c r="AN718"/>
      <c r="AO718"/>
      <c r="AP718"/>
      <c r="CA718"/>
      <c r="CB718"/>
      <c r="CC718"/>
      <c r="CN718"/>
      <c r="CO718"/>
      <c r="CP718"/>
    </row>
    <row r="719" spans="1:99" ht="20.100000000000001" customHeight="1" x14ac:dyDescent="0.15">
      <c r="A719" s="99" t="s">
        <v>301</v>
      </c>
      <c r="B719" s="67">
        <f t="shared" si="563"/>
        <v>15.3</v>
      </c>
      <c r="AN719"/>
      <c r="AO719"/>
      <c r="AP719"/>
      <c r="CA719"/>
      <c r="CB719"/>
      <c r="CC719"/>
      <c r="CN719"/>
      <c r="CO719"/>
      <c r="CP719"/>
    </row>
    <row r="720" spans="1:99" ht="20.100000000000001" customHeight="1" x14ac:dyDescent="0.15">
      <c r="A720" s="99" t="s">
        <v>216</v>
      </c>
      <c r="B720" s="67">
        <f t="shared" si="563"/>
        <v>50.699999999999989</v>
      </c>
      <c r="AN720"/>
      <c r="AO720"/>
      <c r="AP720"/>
      <c r="CA720"/>
      <c r="CB720"/>
      <c r="CC720"/>
      <c r="CN720"/>
      <c r="CO720"/>
      <c r="CP720"/>
    </row>
    <row r="721" spans="1:94" ht="20.100000000000001" customHeight="1" x14ac:dyDescent="0.15">
      <c r="A721" s="99" t="s">
        <v>226</v>
      </c>
      <c r="B721" s="67">
        <f t="shared" si="563"/>
        <v>71.16</v>
      </c>
      <c r="AN721"/>
      <c r="AO721"/>
      <c r="AP721"/>
      <c r="CA721"/>
      <c r="CB721"/>
      <c r="CC721"/>
      <c r="CN721"/>
      <c r="CO721"/>
      <c r="CP721"/>
    </row>
    <row r="722" spans="1:94" ht="20.100000000000001" customHeight="1" x14ac:dyDescent="0.15">
      <c r="A722" s="99" t="s">
        <v>343</v>
      </c>
      <c r="B722" s="67">
        <f t="shared" si="563"/>
        <v>11.52</v>
      </c>
      <c r="AN722"/>
      <c r="CA722"/>
      <c r="CB722"/>
      <c r="CC722"/>
    </row>
    <row r="723" spans="1:94" ht="20.100000000000001" customHeight="1" x14ac:dyDescent="0.15">
      <c r="A723" s="99" t="s">
        <v>79</v>
      </c>
      <c r="B723" s="67">
        <f t="shared" si="563"/>
        <v>86.58</v>
      </c>
      <c r="AN723"/>
      <c r="CA723"/>
      <c r="CB723"/>
      <c r="CC723"/>
    </row>
    <row r="724" spans="1:94" ht="20.100000000000001" customHeight="1" x14ac:dyDescent="0.15">
      <c r="A724" s="99" t="s">
        <v>18</v>
      </c>
      <c r="B724" s="67">
        <f t="shared" si="563"/>
        <v>370.2</v>
      </c>
      <c r="AN724"/>
    </row>
    <row r="725" spans="1:94" ht="20.100000000000001" customHeight="1" x14ac:dyDescent="0.15">
      <c r="A725" s="99" t="s">
        <v>182</v>
      </c>
      <c r="B725" s="67">
        <f t="shared" si="563"/>
        <v>284.88000000000017</v>
      </c>
      <c r="AN725"/>
    </row>
    <row r="726" spans="1:94" ht="20.100000000000001" customHeight="1" x14ac:dyDescent="0.15">
      <c r="A726" s="99" t="s">
        <v>86</v>
      </c>
      <c r="B726" s="67">
        <f t="shared" si="563"/>
        <v>241.98</v>
      </c>
      <c r="AN726"/>
    </row>
    <row r="727" spans="1:94" ht="20.100000000000001" customHeight="1" x14ac:dyDescent="0.15">
      <c r="A727" s="99" t="s">
        <v>24</v>
      </c>
      <c r="B727" s="67">
        <f t="shared" si="563"/>
        <v>150.06</v>
      </c>
      <c r="AN727"/>
    </row>
    <row r="728" spans="1:94" ht="20.100000000000001" customHeight="1" x14ac:dyDescent="0.15">
      <c r="A728" s="99" t="s">
        <v>830</v>
      </c>
      <c r="B728" s="67">
        <f t="shared" si="563"/>
        <v>83.789999999999992</v>
      </c>
      <c r="AN728"/>
    </row>
    <row r="729" spans="1:94" ht="20.100000000000001" customHeight="1" x14ac:dyDescent="0.15">
      <c r="A729" s="99" t="s">
        <v>274</v>
      </c>
      <c r="B729" s="67">
        <f t="shared" si="563"/>
        <v>554.0999999999998</v>
      </c>
      <c r="AN729"/>
    </row>
    <row r="730" spans="1:94" ht="20.100000000000001" customHeight="1" x14ac:dyDescent="0.15">
      <c r="A730" s="99" t="s">
        <v>161</v>
      </c>
      <c r="B730" s="67">
        <f t="shared" si="563"/>
        <v>706.37999999999988</v>
      </c>
      <c r="AN730"/>
    </row>
    <row r="731" spans="1:94" ht="20.100000000000001" customHeight="1" x14ac:dyDescent="0.15">
      <c r="A731" s="99" t="s">
        <v>267</v>
      </c>
      <c r="B731" s="67">
        <f t="shared" si="563"/>
        <v>158.4</v>
      </c>
      <c r="AN731"/>
    </row>
    <row r="732" spans="1:94" ht="20.100000000000001" customHeight="1" x14ac:dyDescent="0.15">
      <c r="A732" s="99" t="s">
        <v>217</v>
      </c>
      <c r="B732" s="67">
        <f t="shared" si="563"/>
        <v>44.999999999999986</v>
      </c>
      <c r="AN732"/>
    </row>
    <row r="733" spans="1:94" ht="20.100000000000001" customHeight="1" x14ac:dyDescent="0.15">
      <c r="A733" s="99" t="s">
        <v>14</v>
      </c>
      <c r="B733" s="67">
        <f t="shared" si="563"/>
        <v>17.22</v>
      </c>
      <c r="AN733"/>
    </row>
    <row r="734" spans="1:94" ht="20.100000000000001" customHeight="1" x14ac:dyDescent="0.15">
      <c r="A734" s="99" t="s">
        <v>265</v>
      </c>
      <c r="B734" s="67">
        <f t="shared" si="563"/>
        <v>65.759999999999991</v>
      </c>
      <c r="AN734"/>
    </row>
    <row r="735" spans="1:94" ht="20.100000000000001" customHeight="1" x14ac:dyDescent="0.15">
      <c r="A735" s="99" t="s">
        <v>80</v>
      </c>
      <c r="B735" s="67">
        <f t="shared" si="563"/>
        <v>90.960000000000008</v>
      </c>
      <c r="AN735"/>
    </row>
    <row r="736" spans="1:94" ht="20.100000000000001" customHeight="1" x14ac:dyDescent="0.15">
      <c r="A736" s="99" t="s">
        <v>17</v>
      </c>
      <c r="B736" s="67">
        <f t="shared" si="563"/>
        <v>126.3</v>
      </c>
      <c r="AN736"/>
    </row>
    <row r="737" spans="1:40" ht="20.100000000000001" customHeight="1" x14ac:dyDescent="0.15">
      <c r="A737" s="99" t="s">
        <v>162</v>
      </c>
      <c r="B737" s="67">
        <f t="shared" si="563"/>
        <v>700.49999999999989</v>
      </c>
      <c r="AN737"/>
    </row>
    <row r="738" spans="1:40" ht="20.100000000000001" customHeight="1" x14ac:dyDescent="0.15">
      <c r="A738" s="99" t="s">
        <v>306</v>
      </c>
      <c r="B738" s="67">
        <f t="shared" si="563"/>
        <v>442.83000000000004</v>
      </c>
      <c r="AN738"/>
    </row>
    <row r="739" spans="1:40" ht="20.100000000000001" customHeight="1" x14ac:dyDescent="0.15">
      <c r="A739" s="99" t="s">
        <v>96</v>
      </c>
      <c r="B739" s="67">
        <f t="shared" si="563"/>
        <v>501.06</v>
      </c>
      <c r="AN739"/>
    </row>
    <row r="740" spans="1:40" ht="20.100000000000001" customHeight="1" x14ac:dyDescent="0.15">
      <c r="A740" s="99" t="s">
        <v>91</v>
      </c>
      <c r="B740" s="67">
        <f t="shared" si="563"/>
        <v>308.88000000000022</v>
      </c>
      <c r="AN740"/>
    </row>
    <row r="741" spans="1:40" ht="20.100000000000001" customHeight="1" x14ac:dyDescent="0.15">
      <c r="A741" s="99" t="s">
        <v>93</v>
      </c>
      <c r="B741" s="67">
        <f t="shared" si="563"/>
        <v>180.75</v>
      </c>
      <c r="AN741"/>
    </row>
    <row r="742" spans="1:40" ht="20.100000000000001" customHeight="1" x14ac:dyDescent="0.15">
      <c r="A742" s="99" t="s">
        <v>64</v>
      </c>
      <c r="B742" s="67">
        <f t="shared" si="563"/>
        <v>357.63</v>
      </c>
      <c r="AN742"/>
    </row>
    <row r="743" spans="1:40" ht="20.100000000000001" customHeight="1" x14ac:dyDescent="0.15">
      <c r="A743" s="99" t="s">
        <v>344</v>
      </c>
      <c r="B743" s="67">
        <f t="shared" si="563"/>
        <v>40.560000000000009</v>
      </c>
      <c r="AN743"/>
    </row>
    <row r="744" spans="1:40" ht="20.100000000000001" customHeight="1" x14ac:dyDescent="0.15">
      <c r="A744" s="99" t="s">
        <v>348</v>
      </c>
      <c r="B744" s="67">
        <f t="shared" si="563"/>
        <v>6.84</v>
      </c>
      <c r="AN744"/>
    </row>
    <row r="745" spans="1:40" ht="20.100000000000001" customHeight="1" x14ac:dyDescent="0.15">
      <c r="A745" s="99" t="s">
        <v>359</v>
      </c>
      <c r="B745" s="67">
        <f t="shared" si="563"/>
        <v>8.0399999999999991</v>
      </c>
      <c r="AN745"/>
    </row>
    <row r="746" spans="1:40" ht="20.100000000000001" customHeight="1" x14ac:dyDescent="0.15">
      <c r="A746" s="99" t="s">
        <v>81</v>
      </c>
      <c r="B746" s="67">
        <f t="shared" si="563"/>
        <v>81</v>
      </c>
      <c r="AN746"/>
    </row>
    <row r="747" spans="1:40" ht="20.100000000000001" customHeight="1" x14ac:dyDescent="0.15">
      <c r="A747" s="99" t="s">
        <v>183</v>
      </c>
      <c r="B747" s="67">
        <f t="shared" si="563"/>
        <v>318.15000000000015</v>
      </c>
      <c r="AN747"/>
    </row>
    <row r="748" spans="1:40" ht="20.100000000000001" customHeight="1" x14ac:dyDescent="0.15">
      <c r="A748" s="99" t="s">
        <v>97</v>
      </c>
      <c r="B748" s="67">
        <f t="shared" si="563"/>
        <v>506.91000000000008</v>
      </c>
      <c r="AN748"/>
    </row>
    <row r="749" spans="1:40" ht="20.100000000000001" customHeight="1" x14ac:dyDescent="0.15">
      <c r="A749" s="99" t="s">
        <v>25</v>
      </c>
      <c r="B749" s="67">
        <f t="shared" si="563"/>
        <v>30.419999999999998</v>
      </c>
      <c r="AN749"/>
    </row>
    <row r="750" spans="1:40" ht="20.100000000000001" customHeight="1" x14ac:dyDescent="0.15">
      <c r="A750" s="99" t="s">
        <v>27</v>
      </c>
      <c r="B750" s="67">
        <f t="shared" si="563"/>
        <v>87.18</v>
      </c>
      <c r="AN750"/>
    </row>
    <row r="751" spans="1:40" ht="20.100000000000001" customHeight="1" x14ac:dyDescent="0.15">
      <c r="A751" s="99" t="s">
        <v>65</v>
      </c>
      <c r="B751" s="67">
        <f t="shared" si="563"/>
        <v>457.61999999999995</v>
      </c>
      <c r="AN751"/>
    </row>
    <row r="752" spans="1:40" ht="20.100000000000001" customHeight="1" x14ac:dyDescent="0.15">
      <c r="A752" s="99" t="s">
        <v>163</v>
      </c>
      <c r="B752" s="67">
        <f t="shared" si="563"/>
        <v>649.35000000000014</v>
      </c>
      <c r="AN752"/>
    </row>
    <row r="753" spans="1:40" ht="20.100000000000001" customHeight="1" x14ac:dyDescent="0.15">
      <c r="A753" s="99" t="s">
        <v>218</v>
      </c>
      <c r="B753" s="67">
        <f t="shared" si="563"/>
        <v>568.19999999999982</v>
      </c>
      <c r="AN753"/>
    </row>
    <row r="754" spans="1:40" ht="20.100000000000001" customHeight="1" x14ac:dyDescent="0.15">
      <c r="A754" s="99" t="s">
        <v>918</v>
      </c>
      <c r="B754" s="67">
        <f t="shared" si="563"/>
        <v>26.22</v>
      </c>
      <c r="AN754"/>
    </row>
    <row r="755" spans="1:40" ht="20.100000000000001" customHeight="1" x14ac:dyDescent="0.15">
      <c r="A755" s="99" t="s">
        <v>933</v>
      </c>
      <c r="B755" s="67">
        <f t="shared" si="563"/>
        <v>17.760000000000009</v>
      </c>
      <c r="AN755"/>
    </row>
    <row r="756" spans="1:40" ht="20.100000000000001" customHeight="1" x14ac:dyDescent="0.15">
      <c r="A756" s="99" t="s">
        <v>16</v>
      </c>
      <c r="B756" s="67">
        <f t="shared" si="563"/>
        <v>21.54</v>
      </c>
      <c r="AN756"/>
    </row>
    <row r="757" spans="1:40" ht="20.100000000000001" customHeight="1" x14ac:dyDescent="0.15">
      <c r="A757" s="99" t="s">
        <v>98</v>
      </c>
      <c r="B757" s="67">
        <f t="shared" si="563"/>
        <v>401.4</v>
      </c>
      <c r="AN757"/>
    </row>
    <row r="758" spans="1:40" ht="20.100000000000001" customHeight="1" x14ac:dyDescent="0.15">
      <c r="A758" s="99" t="s">
        <v>266</v>
      </c>
      <c r="B758" s="67">
        <f t="shared" si="563"/>
        <v>569.46000000000015</v>
      </c>
      <c r="AN758"/>
    </row>
    <row r="759" spans="1:40" ht="20.100000000000001" customHeight="1" x14ac:dyDescent="0.15">
      <c r="A759" s="99" t="s">
        <v>22</v>
      </c>
      <c r="B759" s="67">
        <f t="shared" si="563"/>
        <v>119.85</v>
      </c>
      <c r="AN759"/>
    </row>
    <row r="760" spans="1:40" ht="20.100000000000001" customHeight="1" x14ac:dyDescent="0.15">
      <c r="A760" s="99" t="s">
        <v>164</v>
      </c>
      <c r="B760" s="67">
        <f t="shared" si="563"/>
        <v>578.76</v>
      </c>
      <c r="AN760"/>
    </row>
    <row r="761" spans="1:40" ht="20.100000000000001" customHeight="1" x14ac:dyDescent="0.15">
      <c r="A761" s="99" t="s">
        <v>184</v>
      </c>
      <c r="B761" s="67">
        <f t="shared" si="563"/>
        <v>134.04000000000002</v>
      </c>
      <c r="AN761"/>
    </row>
    <row r="762" spans="1:40" ht="20.100000000000001" customHeight="1" x14ac:dyDescent="0.15">
      <c r="A762" s="99" t="s">
        <v>349</v>
      </c>
      <c r="B762" s="67">
        <f t="shared" si="563"/>
        <v>53.64</v>
      </c>
      <c r="AN762"/>
    </row>
    <row r="763" spans="1:40" ht="25.5" customHeight="1" x14ac:dyDescent="0.15">
      <c r="A763" s="99" t="s">
        <v>219</v>
      </c>
      <c r="B763" s="67">
        <f t="shared" si="563"/>
        <v>22.26</v>
      </c>
      <c r="AN763"/>
    </row>
    <row r="764" spans="1:40" ht="14.25" x14ac:dyDescent="0.15">
      <c r="A764" s="99" t="s">
        <v>227</v>
      </c>
      <c r="B764" s="67">
        <f t="shared" si="563"/>
        <v>21.66</v>
      </c>
      <c r="AN764"/>
    </row>
    <row r="765" spans="1:40" ht="14.25" x14ac:dyDescent="0.15">
      <c r="A765" s="99" t="s">
        <v>275</v>
      </c>
      <c r="B765" s="67">
        <f t="shared" si="563"/>
        <v>7.08</v>
      </c>
      <c r="AN765"/>
    </row>
    <row r="766" spans="1:40" ht="14.25" x14ac:dyDescent="0.15">
      <c r="A766" s="99" t="s">
        <v>19</v>
      </c>
      <c r="B766" s="67">
        <f t="shared" si="563"/>
        <v>136.5</v>
      </c>
      <c r="AN766"/>
    </row>
    <row r="767" spans="1:40" ht="14.25" x14ac:dyDescent="0.15">
      <c r="A767" s="99" t="s">
        <v>269</v>
      </c>
      <c r="B767" s="67">
        <f t="shared" si="563"/>
        <v>500.31000000000012</v>
      </c>
      <c r="AN767"/>
    </row>
    <row r="768" spans="1:40" ht="14.25" x14ac:dyDescent="0.15">
      <c r="A768" s="99" t="s">
        <v>99</v>
      </c>
      <c r="B768" s="67">
        <f t="shared" si="563"/>
        <v>431.58000000000015</v>
      </c>
      <c r="AN768"/>
    </row>
    <row r="769" spans="1:40" ht="14.25" x14ac:dyDescent="0.15">
      <c r="A769" s="99" t="s">
        <v>29</v>
      </c>
      <c r="B769" s="67">
        <f t="shared" si="563"/>
        <v>7.5</v>
      </c>
      <c r="AN769"/>
    </row>
    <row r="770" spans="1:40" ht="14.25" x14ac:dyDescent="0.15">
      <c r="A770" s="99" t="s">
        <v>165</v>
      </c>
      <c r="B770" s="67">
        <f t="shared" si="563"/>
        <v>373.26000000000005</v>
      </c>
      <c r="AN770"/>
    </row>
    <row r="771" spans="1:40" ht="14.25" x14ac:dyDescent="0.15">
      <c r="A771" s="99" t="s">
        <v>185</v>
      </c>
      <c r="B771" s="67">
        <f t="shared" si="563"/>
        <v>68.88</v>
      </c>
      <c r="AN771"/>
    </row>
    <row r="772" spans="1:40" ht="14.25" x14ac:dyDescent="0.15">
      <c r="A772" s="99" t="s">
        <v>228</v>
      </c>
      <c r="B772" s="67">
        <f t="shared" si="563"/>
        <v>46.980000000000004</v>
      </c>
      <c r="AN772"/>
    </row>
    <row r="773" spans="1:40" ht="14.25" x14ac:dyDescent="0.15">
      <c r="A773" s="99" t="s">
        <v>278</v>
      </c>
      <c r="B773" s="67">
        <f t="shared" si="563"/>
        <v>21.24</v>
      </c>
      <c r="AN773"/>
    </row>
    <row r="774" spans="1:40" ht="14.25" x14ac:dyDescent="0.15">
      <c r="A774" s="99" t="s">
        <v>82</v>
      </c>
      <c r="B774" s="67">
        <f t="shared" si="563"/>
        <v>246.78</v>
      </c>
      <c r="AN774"/>
    </row>
    <row r="775" spans="1:40" ht="14.25" x14ac:dyDescent="0.15">
      <c r="A775" s="99" t="s">
        <v>66</v>
      </c>
      <c r="B775" s="67">
        <f t="shared" ref="B775:B792" si="564">SUMIFS($X$694:$CU$711,$W$694:$CT$711,A775)</f>
        <v>352.41</v>
      </c>
      <c r="AN775"/>
    </row>
    <row r="776" spans="1:40" ht="14.25" x14ac:dyDescent="0.15">
      <c r="A776" s="99" t="s">
        <v>26</v>
      </c>
      <c r="B776" s="67">
        <f t="shared" si="564"/>
        <v>62.7</v>
      </c>
      <c r="AN776"/>
    </row>
    <row r="777" spans="1:40" ht="14.25" x14ac:dyDescent="0.15">
      <c r="A777" s="99" t="s">
        <v>987</v>
      </c>
      <c r="B777" s="67">
        <f t="shared" si="564"/>
        <v>75.78</v>
      </c>
      <c r="AN777"/>
    </row>
    <row r="778" spans="1:40" ht="14.25" x14ac:dyDescent="0.15">
      <c r="A778" s="99" t="s">
        <v>466</v>
      </c>
      <c r="B778" s="67">
        <f t="shared" si="564"/>
        <v>117.50999999999999</v>
      </c>
      <c r="AN778"/>
    </row>
    <row r="779" spans="1:40" ht="14.25" x14ac:dyDescent="0.15">
      <c r="A779" s="99" t="s">
        <v>470</v>
      </c>
      <c r="B779" s="67">
        <f t="shared" si="564"/>
        <v>22.92</v>
      </c>
      <c r="AN779"/>
    </row>
    <row r="780" spans="1:40" ht="14.25" x14ac:dyDescent="0.15">
      <c r="A780" s="99" t="s">
        <v>67</v>
      </c>
      <c r="B780" s="67">
        <f t="shared" si="564"/>
        <v>550.5</v>
      </c>
      <c r="AN780"/>
    </row>
    <row r="781" spans="1:40" ht="14.25" x14ac:dyDescent="0.15">
      <c r="A781" s="99" t="s">
        <v>21</v>
      </c>
      <c r="B781" s="67">
        <f t="shared" si="564"/>
        <v>127.19999999999999</v>
      </c>
      <c r="AN781"/>
    </row>
    <row r="782" spans="1:40" ht="14.25" x14ac:dyDescent="0.15">
      <c r="A782" s="99" t="s">
        <v>23</v>
      </c>
      <c r="B782" s="67">
        <f t="shared" si="564"/>
        <v>111.48</v>
      </c>
      <c r="AN782"/>
    </row>
    <row r="783" spans="1:40" ht="14.25" x14ac:dyDescent="0.15">
      <c r="A783" s="99" t="s">
        <v>92</v>
      </c>
      <c r="B783" s="67">
        <f t="shared" si="564"/>
        <v>59.640000000000008</v>
      </c>
      <c r="AN783"/>
    </row>
    <row r="784" spans="1:40" ht="14.25" x14ac:dyDescent="0.15">
      <c r="A784" s="99" t="s">
        <v>602</v>
      </c>
      <c r="B784" s="67">
        <f t="shared" si="564"/>
        <v>1.2000000000000002</v>
      </c>
      <c r="AN784"/>
    </row>
    <row r="785" spans="1:40" ht="14.25" x14ac:dyDescent="0.15">
      <c r="A785" s="99" t="s">
        <v>565</v>
      </c>
      <c r="B785" s="67">
        <f t="shared" si="564"/>
        <v>10.079999999999998</v>
      </c>
      <c r="AN785"/>
    </row>
    <row r="786" spans="1:40" ht="14.25" x14ac:dyDescent="0.15">
      <c r="A786" s="23" t="s">
        <v>1469</v>
      </c>
      <c r="B786" s="67">
        <f t="shared" si="564"/>
        <v>68.249999999999972</v>
      </c>
      <c r="AN786"/>
    </row>
    <row r="787" spans="1:40" ht="14.25" x14ac:dyDescent="0.15">
      <c r="A787" s="23" t="s">
        <v>1470</v>
      </c>
      <c r="B787" s="67">
        <f t="shared" si="564"/>
        <v>18</v>
      </c>
      <c r="AN787"/>
    </row>
    <row r="788" spans="1:40" ht="14.25" x14ac:dyDescent="0.15">
      <c r="A788" s="23" t="e">
        <v>#N/A</v>
      </c>
      <c r="B788" s="67">
        <f t="shared" si="564"/>
        <v>6.4499999999999993</v>
      </c>
      <c r="AN788"/>
    </row>
    <row r="789" spans="1:40" ht="14.25" x14ac:dyDescent="0.15">
      <c r="A789" s="23" t="s">
        <v>87</v>
      </c>
      <c r="B789" s="67">
        <f t="shared" si="564"/>
        <v>63.15</v>
      </c>
      <c r="AN789"/>
    </row>
    <row r="790" spans="1:40" ht="14.25" x14ac:dyDescent="0.15">
      <c r="A790" s="23" t="s">
        <v>744</v>
      </c>
      <c r="B790" s="67">
        <f t="shared" si="564"/>
        <v>7.5</v>
      </c>
      <c r="AN790"/>
    </row>
    <row r="791" spans="1:40" ht="14.25" x14ac:dyDescent="0.15">
      <c r="A791" s="23" t="s">
        <v>166</v>
      </c>
      <c r="B791" s="67">
        <f t="shared" si="564"/>
        <v>136.5</v>
      </c>
      <c r="AN791"/>
    </row>
    <row r="792" spans="1:40" ht="14.25" x14ac:dyDescent="0.15">
      <c r="A792" s="23" t="s">
        <v>268</v>
      </c>
      <c r="B792" s="67">
        <f t="shared" si="564"/>
        <v>88.950000000000102</v>
      </c>
      <c r="AN792"/>
    </row>
    <row r="793" spans="1:40" ht="14.25" x14ac:dyDescent="0.15">
      <c r="B793" s="68"/>
      <c r="AN793"/>
    </row>
    <row r="794" spans="1:40" ht="14.25" x14ac:dyDescent="0.15">
      <c r="B794" s="68"/>
      <c r="AN794"/>
    </row>
    <row r="795" spans="1:40" ht="14.25" x14ac:dyDescent="0.15">
      <c r="B795" s="68"/>
      <c r="AN795"/>
    </row>
    <row r="796" spans="1:40" x14ac:dyDescent="0.15">
      <c r="A796" s="1" t="s">
        <v>1473</v>
      </c>
      <c r="B796" s="1">
        <f>SUM(B710:B792)</f>
        <v>16678.800000000007</v>
      </c>
      <c r="AN796"/>
    </row>
    <row r="797" spans="1:40" x14ac:dyDescent="0.15">
      <c r="AN797"/>
    </row>
    <row r="798" spans="1:40" x14ac:dyDescent="0.15">
      <c r="AN798"/>
    </row>
    <row r="799" spans="1:40" x14ac:dyDescent="0.15">
      <c r="AN799"/>
    </row>
    <row r="800" spans="1:40" x14ac:dyDescent="0.15">
      <c r="AN800"/>
    </row>
  </sheetData>
  <sheetProtection formatCells="0" formatColumns="0" formatRows="0" insertColumns="0" insertRows="0" insertHyperlinks="0" deleteColumns="0" deleteRows="0" sort="0" autoFilter="0" pivotTables="0"/>
  <mergeCells count="45">
    <mergeCell ref="CP2:CQ2"/>
    <mergeCell ref="CR2:CS2"/>
    <mergeCell ref="CT2:CU2"/>
    <mergeCell ref="H1:P2"/>
    <mergeCell ref="CE2:CF2"/>
    <mergeCell ref="CG2:CH2"/>
    <mergeCell ref="CJ2:CK2"/>
    <mergeCell ref="CL2:CM2"/>
    <mergeCell ref="CN2:CO2"/>
    <mergeCell ref="BT2:BU2"/>
    <mergeCell ref="BW2:BX2"/>
    <mergeCell ref="BY2:BZ2"/>
    <mergeCell ref="CA2:CB2"/>
    <mergeCell ref="CC2:CD2"/>
    <mergeCell ref="BJ2:BK2"/>
    <mergeCell ref="BL2:BM2"/>
    <mergeCell ref="BN2:BO2"/>
    <mergeCell ref="BP2:BQ2"/>
    <mergeCell ref="BR2:BS2"/>
    <mergeCell ref="AY2:AZ2"/>
    <mergeCell ref="BA2:BB2"/>
    <mergeCell ref="BC2:BD2"/>
    <mergeCell ref="BE2:BF2"/>
    <mergeCell ref="BG2:BH2"/>
    <mergeCell ref="BV1:CH1"/>
    <mergeCell ref="CI1:CU1"/>
    <mergeCell ref="Q2:U2"/>
    <mergeCell ref="W2:X2"/>
    <mergeCell ref="Y2:Z2"/>
    <mergeCell ref="AA2:AB2"/>
    <mergeCell ref="AC2:AD2"/>
    <mergeCell ref="AE2:AF2"/>
    <mergeCell ref="AG2:AH2"/>
    <mergeCell ref="AJ2:AK2"/>
    <mergeCell ref="AL2:AM2"/>
    <mergeCell ref="AN2:AO2"/>
    <mergeCell ref="AP2:AQ2"/>
    <mergeCell ref="AR2:AS2"/>
    <mergeCell ref="AT2:AU2"/>
    <mergeCell ref="AW2:AX2"/>
    <mergeCell ref="Q1:U1"/>
    <mergeCell ref="V1:AH1"/>
    <mergeCell ref="AI1:AU1"/>
    <mergeCell ref="AV1:BH1"/>
    <mergeCell ref="BI1:BU1"/>
  </mergeCells>
  <phoneticPr fontId="2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分数线</vt:lpstr>
      <vt:lpstr>3.1总分上线</vt:lpstr>
      <vt:lpstr>basicdata</vt:lpstr>
      <vt:lpstr>学生教师总表</vt:lpstr>
      <vt:lpstr>总分上线</vt:lpstr>
      <vt:lpstr>总分上线教师分数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huaqiang ji</cp:lastModifiedBy>
  <cp:lastPrinted>2022-01-11T08:14:00Z</cp:lastPrinted>
  <dcterms:created xsi:type="dcterms:W3CDTF">2019-06-20T11:18:00Z</dcterms:created>
  <dcterms:modified xsi:type="dcterms:W3CDTF">2025-12-30T11:30:44Z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2D1BFB1E81C34756817435D52E688FA6_13</vt:lpwstr>
  </property>
  <property fmtid="{D5CDD505-2E9C-101B-9397-08002B2CF9AE}" pid="4" name="CalculationRule">
    <vt:i4>0</vt:i4>
  </property>
</Properties>
</file>